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604A07C6-565E-4628-9B38-A2E40EFE2E3C}" xr6:coauthVersionLast="47" xr6:coauthVersionMax="47" xr10:uidLastSave="{00000000-0000-0000-0000-000000000000}"/>
  <bookViews>
    <workbookView xWindow="-110" yWindow="-110" windowWidth="19420" windowHeight="10420" tabRatio="911" activeTab="4" xr2:uid="{00000000-000D-0000-FFFF-FFFF00000000}"/>
  </bookViews>
  <sheets>
    <sheet name="metadata" sheetId="1" r:id="rId1"/>
    <sheet name="total" sheetId="6" r:id="rId2"/>
    <sheet name="prefecture" sheetId="2" r:id="rId3"/>
    <sheet name="ワクチン" sheetId="7" r:id="rId4"/>
    <sheet name="Conv-total" sheetId="3" r:id="rId5"/>
    <sheet name="Conv-prefecture" sheetId="4" r:id="rId6"/>
    <sheet name="各都道府県の状況" sheetId="5" r:id="rId7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57" i="7" l="1"/>
  <c r="I57" i="7"/>
  <c r="P6" i="7"/>
  <c r="Q6" i="7"/>
  <c r="P7" i="7"/>
  <c r="Q7" i="7"/>
  <c r="P8" i="7"/>
  <c r="Q8" i="7"/>
  <c r="P9" i="7"/>
  <c r="Q9" i="7"/>
  <c r="P10" i="7"/>
  <c r="Q10" i="7"/>
  <c r="P11" i="7"/>
  <c r="Q11" i="7"/>
  <c r="P12" i="7"/>
  <c r="Q12" i="7"/>
  <c r="P13" i="7"/>
  <c r="Q13" i="7"/>
  <c r="P14" i="7"/>
  <c r="Q14" i="7"/>
  <c r="P15" i="7"/>
  <c r="Q15" i="7"/>
  <c r="P16" i="7"/>
  <c r="Q16" i="7"/>
  <c r="P17" i="7"/>
  <c r="Q17" i="7"/>
  <c r="P18" i="7"/>
  <c r="Q18" i="7"/>
  <c r="P19" i="7"/>
  <c r="Q19" i="7"/>
  <c r="P20" i="7"/>
  <c r="Q20" i="7"/>
  <c r="P21" i="7"/>
  <c r="Q21" i="7"/>
  <c r="P22" i="7"/>
  <c r="Q22" i="7"/>
  <c r="P23" i="7"/>
  <c r="Q23" i="7"/>
  <c r="P24" i="7"/>
  <c r="Q24" i="7"/>
  <c r="P25" i="7"/>
  <c r="Q25" i="7"/>
  <c r="P26" i="7"/>
  <c r="Q26" i="7"/>
  <c r="P27" i="7"/>
  <c r="Q27" i="7"/>
  <c r="P28" i="7"/>
  <c r="Q28" i="7"/>
  <c r="P29" i="7"/>
  <c r="Q29" i="7"/>
  <c r="P30" i="7"/>
  <c r="Q30" i="7"/>
  <c r="P31" i="7"/>
  <c r="Q31" i="7"/>
  <c r="P32" i="7"/>
  <c r="Q32" i="7"/>
  <c r="P33" i="7"/>
  <c r="Q33" i="7"/>
  <c r="P34" i="7"/>
  <c r="Q34" i="7"/>
  <c r="P35" i="7"/>
  <c r="Q35" i="7"/>
  <c r="P36" i="7"/>
  <c r="Q36" i="7"/>
  <c r="P37" i="7"/>
  <c r="Q37" i="7"/>
  <c r="P38" i="7"/>
  <c r="Q38" i="7"/>
  <c r="P39" i="7"/>
  <c r="Q39" i="7"/>
  <c r="P40" i="7"/>
  <c r="Q40" i="7"/>
  <c r="P41" i="7"/>
  <c r="Q41" i="7"/>
  <c r="P42" i="7"/>
  <c r="Q42" i="7"/>
  <c r="P43" i="7"/>
  <c r="Q43" i="7"/>
  <c r="P44" i="7"/>
  <c r="Q44" i="7"/>
  <c r="P45" i="7"/>
  <c r="Q45" i="7"/>
  <c r="P46" i="7"/>
  <c r="Q46" i="7"/>
  <c r="P47" i="7"/>
  <c r="Q47" i="7"/>
  <c r="P48" i="7"/>
  <c r="Q48" i="7"/>
  <c r="P49" i="7"/>
  <c r="Q49" i="7"/>
  <c r="P50" i="7"/>
  <c r="Q50" i="7"/>
  <c r="P51" i="7"/>
  <c r="Q51" i="7"/>
  <c r="P52" i="7"/>
  <c r="Q52" i="7"/>
  <c r="P53" i="7"/>
  <c r="Q53" i="7"/>
  <c r="P54" i="7"/>
  <c r="Q54" i="7"/>
  <c r="P55" i="7"/>
  <c r="Q55" i="7"/>
  <c r="P56" i="7"/>
  <c r="Q56" i="7"/>
  <c r="P57" i="7"/>
  <c r="Q57" i="7"/>
  <c r="P58" i="7"/>
  <c r="Q58" i="7"/>
  <c r="P59" i="7"/>
  <c r="Q59" i="7"/>
  <c r="P60" i="7"/>
  <c r="Q60" i="7"/>
  <c r="P61" i="7"/>
  <c r="Q61" i="7"/>
  <c r="P62" i="7"/>
  <c r="Q62" i="7"/>
  <c r="P63" i="7"/>
  <c r="Q63" i="7"/>
  <c r="P64" i="7"/>
  <c r="Q64" i="7"/>
  <c r="P65" i="7"/>
  <c r="Q65" i="7"/>
  <c r="P66" i="7"/>
  <c r="Q66" i="7"/>
  <c r="P67" i="7"/>
  <c r="Q67" i="7"/>
  <c r="P68" i="7"/>
  <c r="Q68" i="7"/>
  <c r="P69" i="7"/>
  <c r="Q69" i="7"/>
  <c r="P70" i="7"/>
  <c r="Q70" i="7"/>
  <c r="P71" i="7"/>
  <c r="Q71" i="7"/>
  <c r="P72" i="7"/>
  <c r="Q72" i="7"/>
  <c r="P73" i="7"/>
  <c r="Q73" i="7"/>
  <c r="P74" i="7"/>
  <c r="Q74" i="7"/>
  <c r="P75" i="7"/>
  <c r="Q75" i="7"/>
  <c r="P76" i="7"/>
  <c r="Q76" i="7"/>
  <c r="P77" i="7"/>
  <c r="Q77" i="7"/>
  <c r="P78" i="7"/>
  <c r="Q78" i="7"/>
  <c r="P79" i="7"/>
  <c r="Q79" i="7"/>
  <c r="P80" i="7"/>
  <c r="Q80" i="7"/>
  <c r="P81" i="7"/>
  <c r="Q81" i="7"/>
  <c r="P82" i="7"/>
  <c r="Q82" i="7"/>
  <c r="P83" i="7"/>
  <c r="Q83" i="7"/>
  <c r="P84" i="7"/>
  <c r="Q84" i="7"/>
  <c r="P85" i="7"/>
  <c r="Q85" i="7"/>
  <c r="P86" i="7"/>
  <c r="Q86" i="7"/>
  <c r="P87" i="7"/>
  <c r="Q87" i="7"/>
  <c r="P88" i="7"/>
  <c r="Q88" i="7"/>
  <c r="P89" i="7"/>
  <c r="Q89" i="7"/>
  <c r="P90" i="7"/>
  <c r="Q90" i="7"/>
  <c r="P91" i="7"/>
  <c r="Q91" i="7"/>
  <c r="P92" i="7"/>
  <c r="Q92" i="7"/>
  <c r="P93" i="7"/>
  <c r="Q93" i="7"/>
  <c r="P94" i="7"/>
  <c r="Q94" i="7"/>
  <c r="P95" i="7"/>
  <c r="Q95" i="7"/>
  <c r="P96" i="7"/>
  <c r="Q96" i="7"/>
  <c r="P97" i="7"/>
  <c r="Q97" i="7"/>
  <c r="P98" i="7"/>
  <c r="Q98" i="7"/>
  <c r="P99" i="7"/>
  <c r="Q99" i="7"/>
  <c r="P100" i="7"/>
  <c r="Q100" i="7"/>
  <c r="P101" i="7"/>
  <c r="Q101" i="7"/>
  <c r="P102" i="7"/>
  <c r="Q102" i="7"/>
  <c r="P103" i="7"/>
  <c r="Q103" i="7"/>
  <c r="P104" i="7"/>
  <c r="Q104" i="7"/>
  <c r="P105" i="7"/>
  <c r="Q105" i="7"/>
  <c r="P106" i="7"/>
  <c r="Q106" i="7"/>
  <c r="P107" i="7"/>
  <c r="Q107" i="7"/>
  <c r="P108" i="7"/>
  <c r="Q108" i="7"/>
  <c r="P109" i="7"/>
  <c r="Q109" i="7"/>
  <c r="P110" i="7"/>
  <c r="Q110" i="7"/>
  <c r="P111" i="7"/>
  <c r="Q111" i="7"/>
  <c r="P112" i="7"/>
  <c r="Q112" i="7"/>
  <c r="P113" i="7"/>
  <c r="Q113" i="7"/>
  <c r="P114" i="7"/>
  <c r="Q114" i="7"/>
  <c r="P115" i="7"/>
  <c r="Q115" i="7"/>
  <c r="P116" i="7"/>
  <c r="Q116" i="7"/>
  <c r="P117" i="7"/>
  <c r="Q117" i="7"/>
  <c r="P118" i="7"/>
  <c r="Q118" i="7"/>
  <c r="P119" i="7"/>
  <c r="Q119" i="7"/>
  <c r="P120" i="7"/>
  <c r="Q120" i="7"/>
  <c r="P121" i="7"/>
  <c r="Q121" i="7"/>
  <c r="P122" i="7"/>
  <c r="Q122" i="7"/>
  <c r="P123" i="7"/>
  <c r="Q123" i="7"/>
  <c r="P124" i="7"/>
  <c r="Q124" i="7"/>
  <c r="P125" i="7"/>
  <c r="Q125" i="7"/>
  <c r="P126" i="7"/>
  <c r="Q126" i="7"/>
  <c r="P127" i="7"/>
  <c r="Q127" i="7"/>
  <c r="P128" i="7"/>
  <c r="Q128" i="7"/>
  <c r="P129" i="7"/>
  <c r="Q129" i="7"/>
  <c r="P130" i="7"/>
  <c r="Q130" i="7"/>
  <c r="P131" i="7"/>
  <c r="Q131" i="7"/>
  <c r="P132" i="7"/>
  <c r="Q132" i="7"/>
  <c r="P133" i="7"/>
  <c r="Q133" i="7"/>
  <c r="P134" i="7"/>
  <c r="Q134" i="7"/>
  <c r="P135" i="7"/>
  <c r="Q135" i="7"/>
  <c r="P136" i="7"/>
  <c r="Q136" i="7"/>
  <c r="P137" i="7"/>
  <c r="Q137" i="7"/>
  <c r="P138" i="7"/>
  <c r="Q138" i="7"/>
  <c r="P139" i="7"/>
  <c r="Q139" i="7"/>
  <c r="P140" i="7"/>
  <c r="Q140" i="7"/>
  <c r="P141" i="7"/>
  <c r="Q141" i="7"/>
  <c r="P142" i="7"/>
  <c r="Q142" i="7"/>
  <c r="P143" i="7"/>
  <c r="Q143" i="7"/>
  <c r="P144" i="7"/>
  <c r="Q144" i="7"/>
  <c r="P145" i="7"/>
  <c r="Q145" i="7"/>
  <c r="P146" i="7"/>
  <c r="Q146" i="7"/>
  <c r="P147" i="7"/>
  <c r="Q147" i="7"/>
  <c r="P148" i="7"/>
  <c r="Q148" i="7"/>
  <c r="P149" i="7"/>
  <c r="Q149" i="7"/>
  <c r="P150" i="7"/>
  <c r="Q150" i="7"/>
  <c r="P151" i="7"/>
  <c r="Q151" i="7"/>
  <c r="P152" i="7"/>
  <c r="Q152" i="7"/>
  <c r="P153" i="7"/>
  <c r="Q153" i="7"/>
  <c r="P154" i="7"/>
  <c r="Q154" i="7"/>
  <c r="P155" i="7"/>
  <c r="Q155" i="7"/>
  <c r="P156" i="7"/>
  <c r="Q156" i="7"/>
  <c r="P157" i="7"/>
  <c r="Q157" i="7"/>
  <c r="P158" i="7"/>
  <c r="Q158" i="7"/>
  <c r="P159" i="7"/>
  <c r="Q159" i="7"/>
  <c r="P160" i="7"/>
  <c r="Q160" i="7"/>
  <c r="P161" i="7"/>
  <c r="Q161" i="7"/>
  <c r="P162" i="7"/>
  <c r="Q162" i="7"/>
  <c r="P163" i="7"/>
  <c r="Q163" i="7"/>
  <c r="P164" i="7"/>
  <c r="Q164" i="7"/>
  <c r="P165" i="7"/>
  <c r="Q165" i="7"/>
  <c r="P166" i="7"/>
  <c r="Q166" i="7"/>
  <c r="P167" i="7"/>
  <c r="Q167" i="7"/>
  <c r="P168" i="7"/>
  <c r="Q168" i="7"/>
  <c r="P169" i="7"/>
  <c r="Q169" i="7"/>
  <c r="P170" i="7"/>
  <c r="Q170" i="7"/>
  <c r="P171" i="7"/>
  <c r="Q171" i="7"/>
  <c r="P172" i="7"/>
  <c r="Q172" i="7"/>
  <c r="P173" i="7"/>
  <c r="Q173" i="7"/>
  <c r="P174" i="7"/>
  <c r="Q174" i="7"/>
  <c r="P175" i="7"/>
  <c r="Q175" i="7"/>
  <c r="P176" i="7"/>
  <c r="Q176" i="7"/>
  <c r="P177" i="7"/>
  <c r="Q177" i="7"/>
  <c r="P178" i="7"/>
  <c r="Q178" i="7"/>
  <c r="P179" i="7"/>
  <c r="Q179" i="7"/>
  <c r="P180" i="7"/>
  <c r="Q180" i="7"/>
  <c r="P181" i="7"/>
  <c r="Q181" i="7"/>
  <c r="P182" i="7"/>
  <c r="Q182" i="7"/>
  <c r="P183" i="7"/>
  <c r="Q183" i="7"/>
  <c r="P184" i="7"/>
  <c r="Q184" i="7"/>
  <c r="P185" i="7"/>
  <c r="Q185" i="7"/>
  <c r="P186" i="7"/>
  <c r="Q186" i="7"/>
  <c r="P187" i="7"/>
  <c r="Q187" i="7"/>
  <c r="P188" i="7"/>
  <c r="Q188" i="7"/>
  <c r="P189" i="7"/>
  <c r="Q189" i="7"/>
  <c r="P190" i="7"/>
  <c r="Q190" i="7"/>
  <c r="P191" i="7"/>
  <c r="Q191" i="7"/>
  <c r="P192" i="7"/>
  <c r="Q192" i="7"/>
  <c r="P193" i="7"/>
  <c r="Q193" i="7"/>
  <c r="P194" i="7"/>
  <c r="Q194" i="7"/>
  <c r="P195" i="7"/>
  <c r="Q195" i="7"/>
  <c r="P196" i="7"/>
  <c r="Q196" i="7"/>
  <c r="P197" i="7"/>
  <c r="Q197" i="7"/>
  <c r="P198" i="7"/>
  <c r="Q198" i="7"/>
  <c r="P199" i="7"/>
  <c r="Q199" i="7"/>
  <c r="P200" i="7"/>
  <c r="Q200" i="7"/>
  <c r="P201" i="7"/>
  <c r="Q201" i="7"/>
  <c r="P202" i="7"/>
  <c r="Q202" i="7"/>
  <c r="P203" i="7"/>
  <c r="Q203" i="7"/>
  <c r="P204" i="7"/>
  <c r="Q204" i="7"/>
  <c r="P205" i="7"/>
  <c r="Q205" i="7"/>
  <c r="P206" i="7"/>
  <c r="Q206" i="7"/>
  <c r="P207" i="7"/>
  <c r="Q207" i="7"/>
  <c r="P208" i="7"/>
  <c r="Q208" i="7"/>
  <c r="P209" i="7"/>
  <c r="Q209" i="7"/>
  <c r="P210" i="7"/>
  <c r="Q210" i="7"/>
  <c r="P211" i="7"/>
  <c r="Q211" i="7"/>
  <c r="P212" i="7"/>
  <c r="Q212" i="7"/>
  <c r="P213" i="7"/>
  <c r="Q213" i="7"/>
  <c r="P214" i="7"/>
  <c r="Q214" i="7"/>
  <c r="P215" i="7"/>
  <c r="Q215" i="7"/>
  <c r="P216" i="7"/>
  <c r="Q216" i="7"/>
  <c r="P217" i="7"/>
  <c r="Q217" i="7"/>
  <c r="P218" i="7"/>
  <c r="Q218" i="7"/>
  <c r="P219" i="7"/>
  <c r="Q219" i="7"/>
  <c r="P220" i="7"/>
  <c r="Q220" i="7"/>
  <c r="P221" i="7"/>
  <c r="Q221" i="7"/>
  <c r="P222" i="7"/>
  <c r="Q222" i="7"/>
  <c r="P223" i="7"/>
  <c r="Q223" i="7"/>
  <c r="P224" i="7"/>
  <c r="Q224" i="7"/>
  <c r="P225" i="7"/>
  <c r="Q225" i="7"/>
  <c r="P226" i="7"/>
  <c r="Q226" i="7"/>
  <c r="P227" i="7"/>
  <c r="Q227" i="7"/>
  <c r="P228" i="7"/>
  <c r="Q228" i="7"/>
  <c r="P229" i="7"/>
  <c r="Q229" i="7"/>
  <c r="P230" i="7"/>
  <c r="Q230" i="7"/>
  <c r="P231" i="7"/>
  <c r="Q231" i="7"/>
  <c r="P232" i="7"/>
  <c r="Q232" i="7"/>
  <c r="P233" i="7"/>
  <c r="Q233" i="7"/>
  <c r="P234" i="7"/>
  <c r="Q234" i="7"/>
  <c r="P235" i="7"/>
  <c r="Q235" i="7"/>
  <c r="P236" i="7"/>
  <c r="Q236" i="7"/>
  <c r="P237" i="7"/>
  <c r="Q237" i="7"/>
  <c r="P238" i="7"/>
  <c r="Q238" i="7"/>
  <c r="P239" i="7"/>
  <c r="Q239" i="7"/>
  <c r="P240" i="7"/>
  <c r="Q240" i="7"/>
  <c r="P241" i="7"/>
  <c r="Q241" i="7"/>
  <c r="P242" i="7"/>
  <c r="Q242" i="7"/>
  <c r="P243" i="7"/>
  <c r="Q243" i="7"/>
  <c r="P244" i="7"/>
  <c r="Q244" i="7"/>
  <c r="P245" i="7"/>
  <c r="Q245" i="7"/>
  <c r="P246" i="7"/>
  <c r="Q246" i="7"/>
  <c r="P247" i="7"/>
  <c r="Q247" i="7"/>
  <c r="P248" i="7"/>
  <c r="Q248" i="7"/>
  <c r="P249" i="7"/>
  <c r="Q249" i="7"/>
  <c r="P250" i="7"/>
  <c r="Q250" i="7"/>
  <c r="P251" i="7"/>
  <c r="Q251" i="7"/>
  <c r="P252" i="7"/>
  <c r="Q252" i="7"/>
  <c r="P253" i="7"/>
  <c r="Q253" i="7"/>
  <c r="P254" i="7"/>
  <c r="Q254" i="7"/>
  <c r="P255" i="7"/>
  <c r="Q255" i="7"/>
  <c r="P256" i="7"/>
  <c r="Q256" i="7"/>
  <c r="P257" i="7"/>
  <c r="Q257" i="7"/>
  <c r="P258" i="7"/>
  <c r="Q258" i="7"/>
  <c r="P259" i="7"/>
  <c r="Q259" i="7"/>
  <c r="P260" i="7"/>
  <c r="Q260" i="7"/>
  <c r="P261" i="7"/>
  <c r="Q261" i="7"/>
  <c r="P262" i="7"/>
  <c r="Q262" i="7"/>
  <c r="P263" i="7"/>
  <c r="Q263" i="7"/>
  <c r="P264" i="7"/>
  <c r="Q264" i="7"/>
  <c r="P265" i="7"/>
  <c r="Q265" i="7"/>
  <c r="P266" i="7"/>
  <c r="Q266" i="7"/>
  <c r="P267" i="7"/>
  <c r="Q267" i="7"/>
  <c r="P268" i="7"/>
  <c r="Q268" i="7"/>
  <c r="P269" i="7"/>
  <c r="Q269" i="7"/>
  <c r="P270" i="7"/>
  <c r="Q270" i="7"/>
  <c r="P271" i="7"/>
  <c r="Q271" i="7"/>
  <c r="P272" i="7"/>
  <c r="Q272" i="7"/>
  <c r="P273" i="7"/>
  <c r="Q273" i="7"/>
  <c r="P274" i="7"/>
  <c r="Q274" i="7"/>
  <c r="P275" i="7"/>
  <c r="Q275" i="7"/>
  <c r="P276" i="7"/>
  <c r="Q276" i="7"/>
  <c r="P277" i="7"/>
  <c r="Q277" i="7"/>
  <c r="P278" i="7"/>
  <c r="Q278" i="7"/>
  <c r="P279" i="7"/>
  <c r="Q279" i="7"/>
  <c r="P280" i="7"/>
  <c r="Q280" i="7"/>
  <c r="P281" i="7"/>
  <c r="Q281" i="7"/>
  <c r="P282" i="7"/>
  <c r="Q282" i="7"/>
  <c r="P283" i="7"/>
  <c r="Q283" i="7"/>
  <c r="P284" i="7"/>
  <c r="Q284" i="7"/>
  <c r="P285" i="7"/>
  <c r="Q285" i="7"/>
  <c r="P286" i="7"/>
  <c r="Q286" i="7"/>
  <c r="P287" i="7"/>
  <c r="Q287" i="7"/>
  <c r="P288" i="7"/>
  <c r="Q288" i="7"/>
  <c r="P289" i="7"/>
  <c r="Q289" i="7"/>
  <c r="P290" i="7"/>
  <c r="Q290" i="7"/>
  <c r="P291" i="7"/>
  <c r="Q291" i="7"/>
  <c r="P292" i="7"/>
  <c r="Q292" i="7"/>
  <c r="P293" i="7"/>
  <c r="Q293" i="7"/>
  <c r="P294" i="7"/>
  <c r="Q294" i="7"/>
  <c r="P295" i="7"/>
  <c r="Q295" i="7"/>
  <c r="P296" i="7"/>
  <c r="Q296" i="7"/>
  <c r="P297" i="7"/>
  <c r="Q297" i="7"/>
  <c r="P298" i="7"/>
  <c r="Q298" i="7"/>
  <c r="P299" i="7"/>
  <c r="Q299" i="7"/>
  <c r="P300" i="7"/>
  <c r="Q300" i="7"/>
  <c r="P301" i="7"/>
  <c r="Q301" i="7"/>
  <c r="P302" i="7"/>
  <c r="Q302" i="7"/>
  <c r="P303" i="7"/>
  <c r="Q303" i="7"/>
  <c r="P304" i="7"/>
  <c r="Q304" i="7"/>
  <c r="P305" i="7"/>
  <c r="Q305" i="7"/>
  <c r="P306" i="7"/>
  <c r="Q306" i="7"/>
  <c r="P307" i="7"/>
  <c r="Q307" i="7"/>
  <c r="P308" i="7"/>
  <c r="Q308" i="7"/>
  <c r="P309" i="7"/>
  <c r="Q309" i="7"/>
  <c r="P310" i="7"/>
  <c r="Q310" i="7"/>
  <c r="P311" i="7"/>
  <c r="Q311" i="7"/>
  <c r="P312" i="7"/>
  <c r="Q312" i="7"/>
  <c r="P313" i="7"/>
  <c r="Q313" i="7"/>
  <c r="P314" i="7"/>
  <c r="Q314" i="7"/>
  <c r="P315" i="7"/>
  <c r="Q315" i="7"/>
  <c r="P316" i="7"/>
  <c r="Q316" i="7"/>
  <c r="P317" i="7"/>
  <c r="Q317" i="7"/>
  <c r="P318" i="7"/>
  <c r="Q318" i="7"/>
  <c r="P319" i="7"/>
  <c r="Q319" i="7"/>
  <c r="P320" i="7"/>
  <c r="Q320" i="7"/>
  <c r="P321" i="7"/>
  <c r="Q321" i="7"/>
  <c r="P322" i="7"/>
  <c r="Q322" i="7"/>
  <c r="P323" i="7"/>
  <c r="Q323" i="7"/>
  <c r="P324" i="7"/>
  <c r="Q324" i="7"/>
  <c r="P325" i="7"/>
  <c r="Q325" i="7"/>
  <c r="P326" i="7"/>
  <c r="Q326" i="7"/>
  <c r="P327" i="7"/>
  <c r="Q327" i="7"/>
  <c r="P328" i="7"/>
  <c r="Q328" i="7"/>
  <c r="P329" i="7"/>
  <c r="Q329" i="7"/>
  <c r="P330" i="7"/>
  <c r="Q330" i="7"/>
  <c r="P331" i="7"/>
  <c r="Q331" i="7"/>
  <c r="P332" i="7"/>
  <c r="Q332" i="7"/>
  <c r="P333" i="7"/>
  <c r="Q333" i="7"/>
  <c r="P334" i="7"/>
  <c r="Q334" i="7"/>
  <c r="P335" i="7"/>
  <c r="Q335" i="7"/>
  <c r="P336" i="7"/>
  <c r="Q336" i="7"/>
  <c r="P337" i="7"/>
  <c r="Q337" i="7"/>
  <c r="P338" i="7"/>
  <c r="Q338" i="7"/>
  <c r="P339" i="7"/>
  <c r="Q339" i="7"/>
  <c r="P340" i="7"/>
  <c r="Q340" i="7"/>
  <c r="P341" i="7"/>
  <c r="Q341" i="7"/>
  <c r="P342" i="7"/>
  <c r="Q342" i="7"/>
  <c r="P343" i="7"/>
  <c r="Q343" i="7"/>
  <c r="P344" i="7"/>
  <c r="Q344" i="7"/>
  <c r="P345" i="7"/>
  <c r="Q345" i="7"/>
  <c r="P346" i="7"/>
  <c r="Q346" i="7"/>
  <c r="P347" i="7"/>
  <c r="Q347" i="7"/>
  <c r="P348" i="7"/>
  <c r="Q348" i="7"/>
  <c r="P349" i="7"/>
  <c r="Q349" i="7"/>
  <c r="P350" i="7"/>
  <c r="Q350" i="7"/>
  <c r="P351" i="7"/>
  <c r="Q351" i="7"/>
  <c r="P352" i="7"/>
  <c r="Q352" i="7"/>
  <c r="P353" i="7"/>
  <c r="Q353" i="7"/>
  <c r="P354" i="7"/>
  <c r="Q354" i="7"/>
  <c r="P355" i="7"/>
  <c r="Q355" i="7"/>
  <c r="P356" i="7"/>
  <c r="Q356" i="7"/>
  <c r="P357" i="7"/>
  <c r="Q357" i="7"/>
  <c r="P358" i="7"/>
  <c r="Q358" i="7"/>
  <c r="P359" i="7"/>
  <c r="Q359" i="7"/>
  <c r="P360" i="7"/>
  <c r="Q360" i="7"/>
  <c r="P361" i="7"/>
  <c r="Q361" i="7"/>
  <c r="P362" i="7"/>
  <c r="Q362" i="7"/>
  <c r="P363" i="7"/>
  <c r="Q363" i="7"/>
  <c r="P364" i="7"/>
  <c r="Q364" i="7"/>
  <c r="P365" i="7"/>
  <c r="Q365" i="7"/>
  <c r="P366" i="7"/>
  <c r="Q366" i="7"/>
  <c r="P367" i="7"/>
  <c r="Q367" i="7"/>
  <c r="P368" i="7"/>
  <c r="Q368" i="7"/>
  <c r="P369" i="7"/>
  <c r="Q369" i="7"/>
  <c r="P370" i="7"/>
  <c r="Q370" i="7"/>
  <c r="P371" i="7"/>
  <c r="Q371" i="7"/>
  <c r="P372" i="7"/>
  <c r="Q372" i="7"/>
  <c r="P373" i="7"/>
  <c r="Q373" i="7"/>
  <c r="P374" i="7"/>
  <c r="Q374" i="7"/>
  <c r="P375" i="7"/>
  <c r="Q375" i="7"/>
  <c r="P376" i="7"/>
  <c r="Q376" i="7"/>
  <c r="P377" i="7"/>
  <c r="Q377" i="7"/>
  <c r="P378" i="7"/>
  <c r="Q378" i="7"/>
  <c r="P379" i="7"/>
  <c r="Q379" i="7"/>
  <c r="P380" i="7"/>
  <c r="Q380" i="7"/>
  <c r="P381" i="7"/>
  <c r="Q381" i="7"/>
  <c r="P382" i="7"/>
  <c r="Q382" i="7"/>
  <c r="P383" i="7"/>
  <c r="Q383" i="7"/>
  <c r="P384" i="7"/>
  <c r="Q384" i="7"/>
  <c r="P385" i="7"/>
  <c r="Q385" i="7"/>
  <c r="P386" i="7"/>
  <c r="Q386" i="7"/>
  <c r="P387" i="7"/>
  <c r="Q387" i="7"/>
  <c r="P388" i="7"/>
  <c r="Q388" i="7"/>
  <c r="P389" i="7"/>
  <c r="Q389" i="7"/>
  <c r="P390" i="7"/>
  <c r="Q390" i="7"/>
  <c r="P391" i="7"/>
  <c r="Q391" i="7"/>
  <c r="P392" i="7"/>
  <c r="Q392" i="7"/>
  <c r="P393" i="7"/>
  <c r="Q393" i="7"/>
  <c r="P394" i="7"/>
  <c r="Q394" i="7"/>
  <c r="P395" i="7"/>
  <c r="Q395" i="7"/>
  <c r="P396" i="7"/>
  <c r="Q396" i="7"/>
  <c r="P397" i="7"/>
  <c r="Q397" i="7"/>
  <c r="P398" i="7"/>
  <c r="Q398" i="7"/>
  <c r="P399" i="7"/>
  <c r="Q399" i="7"/>
  <c r="P400" i="7"/>
  <c r="Q400" i="7"/>
  <c r="P401" i="7"/>
  <c r="Q401" i="7"/>
  <c r="P402" i="7"/>
  <c r="Q402" i="7"/>
  <c r="P403" i="7"/>
  <c r="Q403" i="7"/>
  <c r="P404" i="7"/>
  <c r="Q404" i="7"/>
  <c r="P405" i="7"/>
  <c r="Q405" i="7"/>
  <c r="P406" i="7"/>
  <c r="Q406" i="7"/>
  <c r="P407" i="7"/>
  <c r="Q407" i="7"/>
  <c r="P408" i="7"/>
  <c r="Q408" i="7"/>
  <c r="P409" i="7"/>
  <c r="Q409" i="7"/>
  <c r="P410" i="7"/>
  <c r="Q410" i="7"/>
  <c r="P411" i="7"/>
  <c r="Q411" i="7"/>
  <c r="P412" i="7"/>
  <c r="Q412" i="7"/>
  <c r="P413" i="7"/>
  <c r="Q413" i="7"/>
  <c r="P414" i="7"/>
  <c r="Q414" i="7"/>
  <c r="P415" i="7"/>
  <c r="Q415" i="7"/>
  <c r="P416" i="7"/>
  <c r="Q416" i="7"/>
  <c r="P417" i="7"/>
  <c r="Q417" i="7"/>
  <c r="P418" i="7"/>
  <c r="Q418" i="7"/>
  <c r="P419" i="7"/>
  <c r="Q419" i="7"/>
  <c r="P420" i="7"/>
  <c r="Q420" i="7"/>
  <c r="P421" i="7"/>
  <c r="Q421" i="7"/>
  <c r="P422" i="7"/>
  <c r="Q422" i="7"/>
  <c r="P423" i="7"/>
  <c r="Q423" i="7"/>
  <c r="P424" i="7"/>
  <c r="Q424" i="7"/>
  <c r="P425" i="7"/>
  <c r="Q425" i="7"/>
  <c r="P426" i="7"/>
  <c r="Q426" i="7"/>
  <c r="P427" i="7"/>
  <c r="Q427" i="7"/>
  <c r="P428" i="7"/>
  <c r="Q428" i="7"/>
  <c r="P429" i="7"/>
  <c r="Q429" i="7"/>
  <c r="P430" i="7"/>
  <c r="Q430" i="7"/>
  <c r="P431" i="7"/>
  <c r="Q431" i="7"/>
  <c r="P432" i="7"/>
  <c r="Q432" i="7"/>
  <c r="P433" i="7"/>
  <c r="Q433" i="7"/>
  <c r="P434" i="7"/>
  <c r="Q434" i="7"/>
  <c r="P435" i="7"/>
  <c r="Q435" i="7"/>
  <c r="P436" i="7"/>
  <c r="Q436" i="7"/>
  <c r="P437" i="7"/>
  <c r="Q437" i="7"/>
  <c r="P438" i="7"/>
  <c r="Q438" i="7"/>
  <c r="P439" i="7"/>
  <c r="Q439" i="7"/>
  <c r="P440" i="7"/>
  <c r="Q440" i="7"/>
  <c r="P441" i="7"/>
  <c r="Q441" i="7"/>
  <c r="P442" i="7"/>
  <c r="Q442" i="7"/>
  <c r="P443" i="7"/>
  <c r="Q443" i="7"/>
  <c r="P444" i="7"/>
  <c r="Q444" i="7"/>
  <c r="P445" i="7"/>
  <c r="Q445" i="7"/>
  <c r="P446" i="7"/>
  <c r="Q446" i="7"/>
  <c r="P447" i="7"/>
  <c r="Q447" i="7"/>
  <c r="P448" i="7"/>
  <c r="Q448" i="7"/>
  <c r="P449" i="7"/>
  <c r="Q449" i="7"/>
  <c r="P450" i="7"/>
  <c r="Q450" i="7"/>
  <c r="P451" i="7"/>
  <c r="Q451" i="7"/>
  <c r="P452" i="7"/>
  <c r="Q452" i="7"/>
  <c r="P453" i="7"/>
  <c r="Q453" i="7"/>
  <c r="P454" i="7"/>
  <c r="Q454" i="7"/>
  <c r="P455" i="7"/>
  <c r="Q455" i="7"/>
  <c r="P456" i="7"/>
  <c r="Q456" i="7"/>
  <c r="P457" i="7"/>
  <c r="Q457" i="7"/>
  <c r="P458" i="7"/>
  <c r="Q458" i="7"/>
  <c r="P459" i="7"/>
  <c r="Q459" i="7"/>
  <c r="P460" i="7"/>
  <c r="Q460" i="7"/>
  <c r="P461" i="7"/>
  <c r="Q461" i="7"/>
  <c r="P462" i="7"/>
  <c r="Q462" i="7"/>
  <c r="P463" i="7"/>
  <c r="Q463" i="7"/>
  <c r="P464" i="7"/>
  <c r="Q464" i="7"/>
  <c r="P465" i="7"/>
  <c r="Q465" i="7"/>
  <c r="P466" i="7"/>
  <c r="Q466" i="7"/>
  <c r="P467" i="7"/>
  <c r="Q467" i="7"/>
  <c r="P468" i="7"/>
  <c r="Q468" i="7"/>
  <c r="P469" i="7"/>
  <c r="Q469" i="7"/>
  <c r="P470" i="7"/>
  <c r="Q470" i="7"/>
  <c r="P471" i="7"/>
  <c r="Q471" i="7"/>
  <c r="P472" i="7"/>
  <c r="Q472" i="7"/>
  <c r="P473" i="7"/>
  <c r="Q473" i="7"/>
  <c r="P474" i="7"/>
  <c r="Q474" i="7"/>
  <c r="P475" i="7"/>
  <c r="Q475" i="7"/>
  <c r="P476" i="7"/>
  <c r="Q476" i="7"/>
  <c r="P477" i="7"/>
  <c r="Q477" i="7"/>
  <c r="P478" i="7"/>
  <c r="Q478" i="7"/>
  <c r="P479" i="7"/>
  <c r="Q479" i="7"/>
  <c r="P480" i="7"/>
  <c r="Q480" i="7"/>
  <c r="P481" i="7"/>
  <c r="Q481" i="7"/>
  <c r="P482" i="7"/>
  <c r="Q482" i="7"/>
  <c r="P483" i="7"/>
  <c r="Q483" i="7"/>
  <c r="P484" i="7"/>
  <c r="Q484" i="7"/>
  <c r="P485" i="7"/>
  <c r="Q485" i="7"/>
  <c r="P486" i="7"/>
  <c r="Q486" i="7"/>
  <c r="P487" i="7"/>
  <c r="Q487" i="7"/>
  <c r="P488" i="7"/>
  <c r="Q488" i="7"/>
  <c r="P489" i="7"/>
  <c r="Q489" i="7"/>
  <c r="P490" i="7"/>
  <c r="Q490" i="7"/>
  <c r="P491" i="7"/>
  <c r="Q491" i="7"/>
  <c r="P492" i="7"/>
  <c r="Q492" i="7"/>
  <c r="P493" i="7"/>
  <c r="Q493" i="7"/>
  <c r="P494" i="7"/>
  <c r="Q494" i="7"/>
  <c r="P495" i="7"/>
  <c r="Q495" i="7"/>
  <c r="P496" i="7"/>
  <c r="Q496" i="7"/>
  <c r="P497" i="7"/>
  <c r="Q497" i="7"/>
  <c r="P498" i="7"/>
  <c r="Q498" i="7"/>
  <c r="P499" i="7"/>
  <c r="Q499" i="7"/>
  <c r="P500" i="7"/>
  <c r="Q500" i="7"/>
  <c r="P501" i="7"/>
  <c r="Q501" i="7"/>
  <c r="P502" i="7"/>
  <c r="Q502" i="7"/>
  <c r="P503" i="7"/>
  <c r="Q503" i="7"/>
  <c r="P504" i="7"/>
  <c r="Q504" i="7"/>
  <c r="P505" i="7"/>
  <c r="Q505" i="7"/>
  <c r="P506" i="7"/>
  <c r="Q506" i="7"/>
  <c r="P507" i="7"/>
  <c r="Q507" i="7"/>
  <c r="P508" i="7"/>
  <c r="Q508" i="7"/>
  <c r="P509" i="7"/>
  <c r="Q509" i="7"/>
  <c r="P510" i="7"/>
  <c r="Q510" i="7"/>
  <c r="P511" i="7"/>
  <c r="Q511" i="7"/>
  <c r="P512" i="7"/>
  <c r="Q512" i="7"/>
  <c r="P513" i="7"/>
  <c r="Q513" i="7"/>
  <c r="P514" i="7"/>
  <c r="Q514" i="7"/>
  <c r="P515" i="7"/>
  <c r="Q515" i="7"/>
  <c r="P516" i="7"/>
  <c r="Q516" i="7"/>
  <c r="P517" i="7"/>
  <c r="Q517" i="7"/>
  <c r="P518" i="7"/>
  <c r="Q518" i="7"/>
  <c r="P519" i="7"/>
  <c r="Q519" i="7"/>
  <c r="P520" i="7"/>
  <c r="Q520" i="7"/>
  <c r="P521" i="7"/>
  <c r="Q521" i="7"/>
  <c r="P522" i="7"/>
  <c r="Q522" i="7"/>
  <c r="P523" i="7"/>
  <c r="Q523" i="7"/>
  <c r="P524" i="7"/>
  <c r="Q524" i="7"/>
  <c r="P525" i="7"/>
  <c r="Q525" i="7"/>
  <c r="P526" i="7"/>
  <c r="Q526" i="7"/>
  <c r="P527" i="7"/>
  <c r="Q527" i="7"/>
  <c r="P528" i="7"/>
  <c r="Q528" i="7"/>
  <c r="P529" i="7"/>
  <c r="Q529" i="7"/>
  <c r="P530" i="7"/>
  <c r="Q530" i="7"/>
  <c r="P531" i="7"/>
  <c r="Q531" i="7"/>
  <c r="P532" i="7"/>
  <c r="Q532" i="7"/>
  <c r="P533" i="7"/>
  <c r="Q533" i="7"/>
  <c r="P534" i="7"/>
  <c r="Q534" i="7"/>
  <c r="P535" i="7"/>
  <c r="Q535" i="7"/>
  <c r="P536" i="7"/>
  <c r="Q536" i="7"/>
  <c r="P537" i="7"/>
  <c r="Q537" i="7"/>
  <c r="P538" i="7"/>
  <c r="Q538" i="7"/>
  <c r="P539" i="7"/>
  <c r="Q539" i="7"/>
  <c r="P540" i="7"/>
  <c r="Q540" i="7"/>
  <c r="P541" i="7"/>
  <c r="Q541" i="7"/>
  <c r="P542" i="7"/>
  <c r="Q542" i="7"/>
  <c r="P543" i="7"/>
  <c r="Q543" i="7"/>
  <c r="P544" i="7"/>
  <c r="Q544" i="7"/>
  <c r="P545" i="7"/>
  <c r="Q545" i="7"/>
  <c r="P546" i="7"/>
  <c r="Q546" i="7"/>
  <c r="P547" i="7"/>
  <c r="Q547" i="7"/>
  <c r="P548" i="7"/>
  <c r="Q548" i="7"/>
  <c r="P549" i="7"/>
  <c r="Q549" i="7"/>
  <c r="P550" i="7"/>
  <c r="Q550" i="7"/>
  <c r="P551" i="7"/>
  <c r="Q551" i="7"/>
  <c r="P552" i="7"/>
  <c r="Q552" i="7"/>
  <c r="P553" i="7"/>
  <c r="Q553" i="7"/>
  <c r="P554" i="7"/>
  <c r="Q554" i="7"/>
  <c r="P555" i="7"/>
  <c r="Q555" i="7"/>
  <c r="P556" i="7"/>
  <c r="Q556" i="7"/>
  <c r="P557" i="7"/>
  <c r="Q557" i="7"/>
  <c r="P558" i="7"/>
  <c r="Q558" i="7"/>
  <c r="P559" i="7"/>
  <c r="Q559" i="7"/>
  <c r="P560" i="7"/>
  <c r="Q560" i="7"/>
  <c r="P561" i="7"/>
  <c r="Q561" i="7"/>
  <c r="P562" i="7"/>
  <c r="Q562" i="7"/>
  <c r="P563" i="7"/>
  <c r="Q563" i="7"/>
  <c r="P564" i="7"/>
  <c r="Q564" i="7"/>
  <c r="P565" i="7"/>
  <c r="Q565" i="7"/>
  <c r="P566" i="7"/>
  <c r="Q566" i="7"/>
  <c r="P567" i="7"/>
  <c r="Q567" i="7"/>
  <c r="P568" i="7"/>
  <c r="Q568" i="7"/>
  <c r="P569" i="7"/>
  <c r="Q569" i="7"/>
  <c r="P570" i="7"/>
  <c r="Q570" i="7"/>
  <c r="P571" i="7"/>
  <c r="Q571" i="7"/>
  <c r="P572" i="7"/>
  <c r="Q572" i="7"/>
  <c r="P573" i="7"/>
  <c r="Q573" i="7"/>
  <c r="P574" i="7"/>
  <c r="Q574" i="7"/>
  <c r="P575" i="7"/>
  <c r="Q575" i="7"/>
  <c r="P576" i="7"/>
  <c r="Q576" i="7"/>
  <c r="P577" i="7"/>
  <c r="Q577" i="7"/>
  <c r="P578" i="7"/>
  <c r="Q578" i="7"/>
  <c r="P579" i="7"/>
  <c r="Q579" i="7"/>
  <c r="P580" i="7"/>
  <c r="Q580" i="7"/>
  <c r="P581" i="7"/>
  <c r="Q581" i="7"/>
  <c r="P582" i="7"/>
  <c r="Q582" i="7"/>
  <c r="P583" i="7"/>
  <c r="Q583" i="7"/>
  <c r="P584" i="7"/>
  <c r="Q584" i="7"/>
  <c r="P585" i="7"/>
  <c r="Q585" i="7"/>
  <c r="P586" i="7"/>
  <c r="Q586" i="7"/>
  <c r="P587" i="7"/>
  <c r="Q587" i="7"/>
  <c r="P588" i="7"/>
  <c r="Q588" i="7"/>
  <c r="P589" i="7"/>
  <c r="Q589" i="7"/>
  <c r="P590" i="7"/>
  <c r="Q590" i="7"/>
  <c r="P591" i="7"/>
  <c r="Q591" i="7"/>
  <c r="P592" i="7"/>
  <c r="Q592" i="7"/>
  <c r="P593" i="7"/>
  <c r="Q593" i="7"/>
  <c r="P594" i="7"/>
  <c r="Q594" i="7"/>
  <c r="P595" i="7"/>
  <c r="Q595" i="7"/>
  <c r="P596" i="7"/>
  <c r="Q596" i="7"/>
  <c r="P597" i="7"/>
  <c r="Q597" i="7"/>
  <c r="P598" i="7"/>
  <c r="Q598" i="7"/>
  <c r="Q5" i="7"/>
  <c r="P5" i="7"/>
  <c r="C57" i="7"/>
  <c r="C56" i="7" l="1"/>
  <c r="C55" i="7"/>
  <c r="J56" i="7" l="1"/>
  <c r="J55" i="7"/>
  <c r="C54" i="7" l="1"/>
  <c r="C51" i="7" l="1"/>
  <c r="J53" i="7" l="1"/>
  <c r="J52" i="7"/>
  <c r="J51" i="7"/>
  <c r="C50" i="7"/>
  <c r="C49" i="7" l="1"/>
  <c r="C48" i="7"/>
  <c r="C47" i="7"/>
  <c r="C40" i="7" l="1"/>
  <c r="C37" i="7" l="1"/>
  <c r="A3" i="3" l="1"/>
  <c r="J28" i="7" l="1"/>
  <c r="I28" i="7"/>
  <c r="J27" i="7"/>
  <c r="I27" i="7"/>
  <c r="J26" i="7"/>
  <c r="I26" i="7"/>
  <c r="J25" i="7"/>
  <c r="I25" i="7"/>
  <c r="J24" i="7"/>
  <c r="I24" i="7"/>
  <c r="J23" i="7"/>
  <c r="I23" i="7"/>
  <c r="O6" i="7"/>
  <c r="O7" i="7"/>
  <c r="O8" i="7"/>
  <c r="O9" i="7"/>
  <c r="O10" i="7"/>
  <c r="O11" i="7"/>
  <c r="O12" i="7"/>
  <c r="O13" i="7"/>
  <c r="O14" i="7"/>
  <c r="O15" i="7"/>
  <c r="O16" i="7"/>
  <c r="O17" i="7"/>
  <c r="O18" i="7"/>
  <c r="O19" i="7"/>
  <c r="O20" i="7"/>
  <c r="O21" i="7"/>
  <c r="O22" i="7"/>
  <c r="O23" i="7"/>
  <c r="O24" i="7"/>
  <c r="O25" i="7"/>
  <c r="O26" i="7"/>
  <c r="O27" i="7"/>
  <c r="O28" i="7"/>
  <c r="O29" i="7"/>
  <c r="O30" i="7"/>
  <c r="O31" i="7"/>
  <c r="O32" i="7"/>
  <c r="O33" i="7"/>
  <c r="O34" i="7"/>
  <c r="O35" i="7"/>
  <c r="O36" i="7"/>
  <c r="O37" i="7"/>
  <c r="O38" i="7"/>
  <c r="O39" i="7"/>
  <c r="O40" i="7"/>
  <c r="O41" i="7"/>
  <c r="O42" i="7"/>
  <c r="O43" i="7"/>
  <c r="O44" i="7"/>
  <c r="O45" i="7"/>
  <c r="O46" i="7"/>
  <c r="O47" i="7"/>
  <c r="O48" i="7"/>
  <c r="O49" i="7"/>
  <c r="O50" i="7"/>
  <c r="O51" i="7"/>
  <c r="O52" i="7"/>
  <c r="O53" i="7"/>
  <c r="O54" i="7"/>
  <c r="O55" i="7"/>
  <c r="O56" i="7"/>
  <c r="O57" i="7"/>
  <c r="O58" i="7"/>
  <c r="O59" i="7"/>
  <c r="O60" i="7"/>
  <c r="O61" i="7"/>
  <c r="O62" i="7"/>
  <c r="O63" i="7"/>
  <c r="O64" i="7"/>
  <c r="O65" i="7"/>
  <c r="O66" i="7"/>
  <c r="O67" i="7"/>
  <c r="O68" i="7"/>
  <c r="O69" i="7"/>
  <c r="O70" i="7"/>
  <c r="O71" i="7"/>
  <c r="O72" i="7"/>
  <c r="O73" i="7"/>
  <c r="O74" i="7"/>
  <c r="O75" i="7"/>
  <c r="O76" i="7"/>
  <c r="O77" i="7"/>
  <c r="O78" i="7"/>
  <c r="O79" i="7"/>
  <c r="O80" i="7"/>
  <c r="O81" i="7"/>
  <c r="O82" i="7"/>
  <c r="O83" i="7"/>
  <c r="O84" i="7"/>
  <c r="O85" i="7"/>
  <c r="O86" i="7"/>
  <c r="O87" i="7"/>
  <c r="O88" i="7"/>
  <c r="O89" i="7"/>
  <c r="O90" i="7"/>
  <c r="O91" i="7"/>
  <c r="O92" i="7"/>
  <c r="O93" i="7"/>
  <c r="O94" i="7"/>
  <c r="O95" i="7"/>
  <c r="O96" i="7"/>
  <c r="O97" i="7"/>
  <c r="O98" i="7"/>
  <c r="O99" i="7"/>
  <c r="O100" i="7"/>
  <c r="O101" i="7"/>
  <c r="O102" i="7"/>
  <c r="O103" i="7"/>
  <c r="O104" i="7"/>
  <c r="O105" i="7"/>
  <c r="O106" i="7"/>
  <c r="O107" i="7"/>
  <c r="O108" i="7"/>
  <c r="O109" i="7"/>
  <c r="O110" i="7"/>
  <c r="O111" i="7"/>
  <c r="O112" i="7"/>
  <c r="O113" i="7"/>
  <c r="O114" i="7"/>
  <c r="O115" i="7"/>
  <c r="O116" i="7"/>
  <c r="O117" i="7"/>
  <c r="O118" i="7"/>
  <c r="O119" i="7"/>
  <c r="O120" i="7"/>
  <c r="O121" i="7"/>
  <c r="O122" i="7"/>
  <c r="O123" i="7"/>
  <c r="O124" i="7"/>
  <c r="O125" i="7"/>
  <c r="O126" i="7"/>
  <c r="O127" i="7"/>
  <c r="O128" i="7"/>
  <c r="O129" i="7"/>
  <c r="O130" i="7"/>
  <c r="O131" i="7"/>
  <c r="O132" i="7"/>
  <c r="O133" i="7"/>
  <c r="O134" i="7"/>
  <c r="O135" i="7"/>
  <c r="O136" i="7"/>
  <c r="O137" i="7"/>
  <c r="O138" i="7"/>
  <c r="O139" i="7"/>
  <c r="O140" i="7"/>
  <c r="O141" i="7"/>
  <c r="O142" i="7"/>
  <c r="O143" i="7"/>
  <c r="O144" i="7"/>
  <c r="O145" i="7"/>
  <c r="O146" i="7"/>
  <c r="O147" i="7"/>
  <c r="O148" i="7"/>
  <c r="O149" i="7"/>
  <c r="O150" i="7"/>
  <c r="O151" i="7"/>
  <c r="O152" i="7"/>
  <c r="O153" i="7"/>
  <c r="O154" i="7"/>
  <c r="O155" i="7"/>
  <c r="O156" i="7"/>
  <c r="O157" i="7"/>
  <c r="O158" i="7"/>
  <c r="O159" i="7"/>
  <c r="O160" i="7"/>
  <c r="O161" i="7"/>
  <c r="O162" i="7"/>
  <c r="O163" i="7"/>
  <c r="O164" i="7"/>
  <c r="O165" i="7"/>
  <c r="O166" i="7"/>
  <c r="O167" i="7"/>
  <c r="O168" i="7"/>
  <c r="O169" i="7"/>
  <c r="O170" i="7"/>
  <c r="O171" i="7"/>
  <c r="O172" i="7"/>
  <c r="O173" i="7"/>
  <c r="O174" i="7"/>
  <c r="O175" i="7"/>
  <c r="O176" i="7"/>
  <c r="O177" i="7"/>
  <c r="O178" i="7"/>
  <c r="O179" i="7"/>
  <c r="O180" i="7"/>
  <c r="O181" i="7"/>
  <c r="O182" i="7"/>
  <c r="O183" i="7"/>
  <c r="O184" i="7"/>
  <c r="O185" i="7"/>
  <c r="O186" i="7"/>
  <c r="O187" i="7"/>
  <c r="O188" i="7"/>
  <c r="O189" i="7"/>
  <c r="O190" i="7"/>
  <c r="O191" i="7"/>
  <c r="O192" i="7"/>
  <c r="O193" i="7"/>
  <c r="O194" i="7"/>
  <c r="O195" i="7"/>
  <c r="O196" i="7"/>
  <c r="O197" i="7"/>
  <c r="O198" i="7"/>
  <c r="O199" i="7"/>
  <c r="O200" i="7"/>
  <c r="O201" i="7"/>
  <c r="O202" i="7"/>
  <c r="O203" i="7"/>
  <c r="O204" i="7"/>
  <c r="O205" i="7"/>
  <c r="O206" i="7"/>
  <c r="O207" i="7"/>
  <c r="O208" i="7"/>
  <c r="O209" i="7"/>
  <c r="O210" i="7"/>
  <c r="O211" i="7"/>
  <c r="O212" i="7"/>
  <c r="O213" i="7"/>
  <c r="O214" i="7"/>
  <c r="O215" i="7"/>
  <c r="O216" i="7"/>
  <c r="O217" i="7"/>
  <c r="O218" i="7"/>
  <c r="O219" i="7"/>
  <c r="O220" i="7"/>
  <c r="O221" i="7"/>
  <c r="O222" i="7"/>
  <c r="O223" i="7"/>
  <c r="O224" i="7"/>
  <c r="O225" i="7"/>
  <c r="O226" i="7"/>
  <c r="O227" i="7"/>
  <c r="O228" i="7"/>
  <c r="O229" i="7"/>
  <c r="O230" i="7"/>
  <c r="O231" i="7"/>
  <c r="O232" i="7"/>
  <c r="O233" i="7"/>
  <c r="O234" i="7"/>
  <c r="O235" i="7"/>
  <c r="O236" i="7"/>
  <c r="O237" i="7"/>
  <c r="O238" i="7"/>
  <c r="O239" i="7"/>
  <c r="O240" i="7"/>
  <c r="O241" i="7"/>
  <c r="O242" i="7"/>
  <c r="O243" i="7"/>
  <c r="O244" i="7"/>
  <c r="O245" i="7"/>
  <c r="O246" i="7"/>
  <c r="O247" i="7"/>
  <c r="O248" i="7"/>
  <c r="O249" i="7"/>
  <c r="O250" i="7"/>
  <c r="O251" i="7"/>
  <c r="O252" i="7"/>
  <c r="O253" i="7"/>
  <c r="O254" i="7"/>
  <c r="O255" i="7"/>
  <c r="O256" i="7"/>
  <c r="O257" i="7"/>
  <c r="O258" i="7"/>
  <c r="O259" i="7"/>
  <c r="O260" i="7"/>
  <c r="O261" i="7"/>
  <c r="O262" i="7"/>
  <c r="O263" i="7"/>
  <c r="O264" i="7"/>
  <c r="O265" i="7"/>
  <c r="O266" i="7"/>
  <c r="O267" i="7"/>
  <c r="O268" i="7"/>
  <c r="O269" i="7"/>
  <c r="O270" i="7"/>
  <c r="O271" i="7"/>
  <c r="O272" i="7"/>
  <c r="O273" i="7"/>
  <c r="O274" i="7"/>
  <c r="O275" i="7"/>
  <c r="O276" i="7"/>
  <c r="O277" i="7"/>
  <c r="O278" i="7"/>
  <c r="O279" i="7"/>
  <c r="O280" i="7"/>
  <c r="O281" i="7"/>
  <c r="O282" i="7"/>
  <c r="O283" i="7"/>
  <c r="O284" i="7"/>
  <c r="O285" i="7"/>
  <c r="O286" i="7"/>
  <c r="O287" i="7"/>
  <c r="O288" i="7"/>
  <c r="O289" i="7"/>
  <c r="O290" i="7"/>
  <c r="O291" i="7"/>
  <c r="O292" i="7"/>
  <c r="O293" i="7"/>
  <c r="O294" i="7"/>
  <c r="O295" i="7"/>
  <c r="O296" i="7"/>
  <c r="O297" i="7"/>
  <c r="O298" i="7"/>
  <c r="O299" i="7"/>
  <c r="O300" i="7"/>
  <c r="O301" i="7"/>
  <c r="O302" i="7"/>
  <c r="O303" i="7"/>
  <c r="O304" i="7"/>
  <c r="O305" i="7"/>
  <c r="O306" i="7"/>
  <c r="O307" i="7"/>
  <c r="O308" i="7"/>
  <c r="O309" i="7"/>
  <c r="O310" i="7"/>
  <c r="O311" i="7"/>
  <c r="O312" i="7"/>
  <c r="O313" i="7"/>
  <c r="O314" i="7"/>
  <c r="O315" i="7"/>
  <c r="O316" i="7"/>
  <c r="O317" i="7"/>
  <c r="O318" i="7"/>
  <c r="O319" i="7"/>
  <c r="O320" i="7"/>
  <c r="O321" i="7"/>
  <c r="O322" i="7"/>
  <c r="O323" i="7"/>
  <c r="O324" i="7"/>
  <c r="O325" i="7"/>
  <c r="O326" i="7"/>
  <c r="O327" i="7"/>
  <c r="O328" i="7"/>
  <c r="O329" i="7"/>
  <c r="O330" i="7"/>
  <c r="O331" i="7"/>
  <c r="O332" i="7"/>
  <c r="O333" i="7"/>
  <c r="O334" i="7"/>
  <c r="O335" i="7"/>
  <c r="O336" i="7"/>
  <c r="O337" i="7"/>
  <c r="O338" i="7"/>
  <c r="O339" i="7"/>
  <c r="O340" i="7"/>
  <c r="O341" i="7"/>
  <c r="O342" i="7"/>
  <c r="O343" i="7"/>
  <c r="O344" i="7"/>
  <c r="O345" i="7"/>
  <c r="O346" i="7"/>
  <c r="O347" i="7"/>
  <c r="O348" i="7"/>
  <c r="O349" i="7"/>
  <c r="O350" i="7"/>
  <c r="O351" i="7"/>
  <c r="O352" i="7"/>
  <c r="O353" i="7"/>
  <c r="O354" i="7"/>
  <c r="O355" i="7"/>
  <c r="O356" i="7"/>
  <c r="O357" i="7"/>
  <c r="O358" i="7"/>
  <c r="O359" i="7"/>
  <c r="O360" i="7"/>
  <c r="O361" i="7"/>
  <c r="O362" i="7"/>
  <c r="O363" i="7"/>
  <c r="O364" i="7"/>
  <c r="O365" i="7"/>
  <c r="O366" i="7"/>
  <c r="O367" i="7"/>
  <c r="O368" i="7"/>
  <c r="O369" i="7"/>
  <c r="O370" i="7"/>
  <c r="O371" i="7"/>
  <c r="O372" i="7"/>
  <c r="O373" i="7"/>
  <c r="O374" i="7"/>
  <c r="O375" i="7"/>
  <c r="O376" i="7"/>
  <c r="O377" i="7"/>
  <c r="O378" i="7"/>
  <c r="O379" i="7"/>
  <c r="O380" i="7"/>
  <c r="O381" i="7"/>
  <c r="O382" i="7"/>
  <c r="O383" i="7"/>
  <c r="O384" i="7"/>
  <c r="O385" i="7"/>
  <c r="O386" i="7"/>
  <c r="O387" i="7"/>
  <c r="O388" i="7"/>
  <c r="O389" i="7"/>
  <c r="O390" i="7"/>
  <c r="O391" i="7"/>
  <c r="O392" i="7"/>
  <c r="O393" i="7"/>
  <c r="O394" i="7"/>
  <c r="O395" i="7"/>
  <c r="O396" i="7"/>
  <c r="O397" i="7"/>
  <c r="O398" i="7"/>
  <c r="O399" i="7"/>
  <c r="O400" i="7"/>
  <c r="O401" i="7"/>
  <c r="O402" i="7"/>
  <c r="O403" i="7"/>
  <c r="O404" i="7"/>
  <c r="O405" i="7"/>
  <c r="O406" i="7"/>
  <c r="O407" i="7"/>
  <c r="O408" i="7"/>
  <c r="O409" i="7"/>
  <c r="O410" i="7"/>
  <c r="O411" i="7"/>
  <c r="O412" i="7"/>
  <c r="O413" i="7"/>
  <c r="O414" i="7"/>
  <c r="O415" i="7"/>
  <c r="O416" i="7"/>
  <c r="O417" i="7"/>
  <c r="O418" i="7"/>
  <c r="O419" i="7"/>
  <c r="O420" i="7"/>
  <c r="O421" i="7"/>
  <c r="O422" i="7"/>
  <c r="O423" i="7"/>
  <c r="O424" i="7"/>
  <c r="O425" i="7"/>
  <c r="O426" i="7"/>
  <c r="O427" i="7"/>
  <c r="O428" i="7"/>
  <c r="O429" i="7"/>
  <c r="O430" i="7"/>
  <c r="O431" i="7"/>
  <c r="O432" i="7"/>
  <c r="O433" i="7"/>
  <c r="O434" i="7"/>
  <c r="O435" i="7"/>
  <c r="O436" i="7"/>
  <c r="O437" i="7"/>
  <c r="O438" i="7"/>
  <c r="O439" i="7"/>
  <c r="O440" i="7"/>
  <c r="O441" i="7"/>
  <c r="O442" i="7"/>
  <c r="O443" i="7"/>
  <c r="O444" i="7"/>
  <c r="O445" i="7"/>
  <c r="O446" i="7"/>
  <c r="O447" i="7"/>
  <c r="O448" i="7"/>
  <c r="O449" i="7"/>
  <c r="O450" i="7"/>
  <c r="O451" i="7"/>
  <c r="O452" i="7"/>
  <c r="O453" i="7"/>
  <c r="O454" i="7"/>
  <c r="O455" i="7"/>
  <c r="O456" i="7"/>
  <c r="O457" i="7"/>
  <c r="O458" i="7"/>
  <c r="O459" i="7"/>
  <c r="O460" i="7"/>
  <c r="O461" i="7"/>
  <c r="O462" i="7"/>
  <c r="O463" i="7"/>
  <c r="O464" i="7"/>
  <c r="O465" i="7"/>
  <c r="O466" i="7"/>
  <c r="O467" i="7"/>
  <c r="O468" i="7"/>
  <c r="O469" i="7"/>
  <c r="O470" i="7"/>
  <c r="O471" i="7"/>
  <c r="O472" i="7"/>
  <c r="O473" i="7"/>
  <c r="O474" i="7"/>
  <c r="O475" i="7"/>
  <c r="O476" i="7"/>
  <c r="O477" i="7"/>
  <c r="O478" i="7"/>
  <c r="O479" i="7"/>
  <c r="O480" i="7"/>
  <c r="O481" i="7"/>
  <c r="O482" i="7"/>
  <c r="O483" i="7"/>
  <c r="O484" i="7"/>
  <c r="O485" i="7"/>
  <c r="O486" i="7"/>
  <c r="O487" i="7"/>
  <c r="O488" i="7"/>
  <c r="O489" i="7"/>
  <c r="O490" i="7"/>
  <c r="O491" i="7"/>
  <c r="O492" i="7"/>
  <c r="O493" i="7"/>
  <c r="O494" i="7"/>
  <c r="O495" i="7"/>
  <c r="O496" i="7"/>
  <c r="O497" i="7"/>
  <c r="O498" i="7"/>
  <c r="O499" i="7"/>
  <c r="O500" i="7"/>
  <c r="O501" i="7"/>
  <c r="O502" i="7"/>
  <c r="O503" i="7"/>
  <c r="O504" i="7"/>
  <c r="O505" i="7"/>
  <c r="O506" i="7"/>
  <c r="O507" i="7"/>
  <c r="O508" i="7"/>
  <c r="O509" i="7"/>
  <c r="O510" i="7"/>
  <c r="O511" i="7"/>
  <c r="O512" i="7"/>
  <c r="O513" i="7"/>
  <c r="O514" i="7"/>
  <c r="O515" i="7"/>
  <c r="O516" i="7"/>
  <c r="O517" i="7"/>
  <c r="O518" i="7"/>
  <c r="O519" i="7"/>
  <c r="O520" i="7"/>
  <c r="O521" i="7"/>
  <c r="O522" i="7"/>
  <c r="O523" i="7"/>
  <c r="O524" i="7"/>
  <c r="O525" i="7"/>
  <c r="O526" i="7"/>
  <c r="O527" i="7"/>
  <c r="O528" i="7"/>
  <c r="O529" i="7"/>
  <c r="O530" i="7"/>
  <c r="O531" i="7"/>
  <c r="O532" i="7"/>
  <c r="O533" i="7"/>
  <c r="O534" i="7"/>
  <c r="O535" i="7"/>
  <c r="O536" i="7"/>
  <c r="O537" i="7"/>
  <c r="O538" i="7"/>
  <c r="O539" i="7"/>
  <c r="O540" i="7"/>
  <c r="O541" i="7"/>
  <c r="O542" i="7"/>
  <c r="O543" i="7"/>
  <c r="O544" i="7"/>
  <c r="O545" i="7"/>
  <c r="O546" i="7"/>
  <c r="O547" i="7"/>
  <c r="O548" i="7"/>
  <c r="O549" i="7"/>
  <c r="O550" i="7"/>
  <c r="O551" i="7"/>
  <c r="O552" i="7"/>
  <c r="O553" i="7"/>
  <c r="O554" i="7"/>
  <c r="O555" i="7"/>
  <c r="O556" i="7"/>
  <c r="O557" i="7"/>
  <c r="O558" i="7"/>
  <c r="O559" i="7"/>
  <c r="O560" i="7"/>
  <c r="O561" i="7"/>
  <c r="O562" i="7"/>
  <c r="O563" i="7"/>
  <c r="O564" i="7"/>
  <c r="O565" i="7"/>
  <c r="O566" i="7"/>
  <c r="O567" i="7"/>
  <c r="O568" i="7"/>
  <c r="O569" i="7"/>
  <c r="O570" i="7"/>
  <c r="O571" i="7"/>
  <c r="O572" i="7"/>
  <c r="O573" i="7"/>
  <c r="O574" i="7"/>
  <c r="O575" i="7"/>
  <c r="O576" i="7"/>
  <c r="O577" i="7"/>
  <c r="O578" i="7"/>
  <c r="O579" i="7"/>
  <c r="O580" i="7"/>
  <c r="O581" i="7"/>
  <c r="O582" i="7"/>
  <c r="O583" i="7"/>
  <c r="O584" i="7"/>
  <c r="O585" i="7"/>
  <c r="O586" i="7"/>
  <c r="O587" i="7"/>
  <c r="O588" i="7"/>
  <c r="O589" i="7"/>
  <c r="O590" i="7"/>
  <c r="O591" i="7"/>
  <c r="O592" i="7"/>
  <c r="O593" i="7"/>
  <c r="O594" i="7"/>
  <c r="O595" i="7"/>
  <c r="O596" i="7"/>
  <c r="O597" i="7"/>
  <c r="O598" i="7"/>
  <c r="O5" i="7"/>
  <c r="P3" i="3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<sst xmlns="http://schemas.openxmlformats.org/spreadsheetml/2006/main" count="29118" uniqueCount="352">
  <si>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</si>
  <si>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</si>
  <si>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</si>
  <si>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</si>
  <si>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</si>
  <si>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</si>
  <si>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</si>
  <si>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</si>
  <si>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</si>
  <si>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</si>
  <si>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</si>
  <si>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</si>
  <si>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</si>
  <si>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</si>
  <si>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</si>
  <si>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</si>
  <si>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</si>
  <si>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</si>
  <si>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</si>
  <si>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</si>
  <si>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</si>
  <si>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</si>
  <si>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</si>
  <si>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</si>
  <si>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</si>
  <si>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</si>
  <si>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</si>
  <si>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</si>
  <si>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</si>
  <si>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</si>
  <si>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</si>
  <si>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</si>
  <si>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</si>
  <si>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</si>
  <si>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</si>
  <si>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</si>
  <si>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</si>
  <si>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</si>
  <si>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</si>
  <si>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</si>
  <si>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</si>
  <si>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</si>
  <si>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</si>
  <si>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</si>
  <si>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</si>
  <si>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</si>
  <si>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</si>
  <si>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</si>
  <si>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</si>
  <si>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</si>
  <si>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</si>
  <si>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</si>
  <si>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</si>
  <si>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</si>
  <si>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</si>
  <si>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</si>
  <si>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</si>
  <si>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</si>
  <si>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</si>
  <si>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</si>
  <si>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</si>
  <si>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</si>
  <si>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</si>
  <si>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</si>
  <si>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</si>
  <si>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</si>
  <si>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</si>
  <si>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</si>
  <si>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</si>
  <si>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</si>
  <si>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</si>
  <si>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</si>
  <si>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</si>
  <si>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</si>
  <si>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</si>
  <si>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</si>
  <si>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</si>
  <si>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</si>
  <si>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</si>
  <si>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</si>
  <si>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</si>
  <si>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</si>
  <si>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</si>
  <si>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</si>
  <si>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</si>
  <si>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</si>
  <si>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</si>
  <si>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</si>
  <si>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</si>
  <si>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</si>
  <si>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</si>
  <si>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</si>
  <si>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</si>
  <si>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</si>
  <si>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</si>
  <si>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</si>
  <si>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</si>
  <si>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</si>
  <si>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</si>
  <si>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</si>
  <si>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</si>
  <si>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</si>
  <si>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</si>
  <si>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</si>
  <si>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</si>
  <si>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</si>
  <si>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</si>
  <si>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</si>
  <si>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</si>
  <si>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</si>
  <si>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</si>
  <si>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</si>
  <si>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</si>
  <si>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</si>
  <si>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</si>
  <si>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</si>
  <si>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</si>
  <si>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</si>
  <si>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</si>
  <si>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</si>
  <si>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</si>
  <si>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</si>
  <si>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</si>
  <si>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</si>
  <si>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</si>
  <si>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</si>
  <si>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</si>
  <si>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</si>
  <si>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</si>
  <si>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</si>
  <si>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</si>
  <si>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</si>
  <si>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</si>
  <si>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</si>
  <si>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</si>
  <si>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</si>
  <si>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</si>
  <si>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</si>
  <si>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</si>
  <si>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</si>
  <si>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</si>
  <si>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</si>
  <si>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</si>
  <si>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</si>
  <si>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</si>
  <si>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</si>
  <si>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</si>
  <si>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</si>
  <si>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</si>
  <si>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</si>
  <si>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</si>
  <si>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</si>
  <si>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</si>
  <si>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</si>
  <si>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</si>
  <si>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</si>
  <si>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</si>
  <si>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</si>
  <si>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</si>
  <si>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</si>
  <si>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</si>
  <si>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</si>
  <si>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</si>
  <si>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</si>
  <si>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</si>
  <si>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</si>
  <si>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</si>
  <si>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</si>
  <si>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</si>
  <si>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</si>
  <si>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</si>
  <si>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</si>
  <si>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</si>
  <si>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</si>
  <si>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</si>
  <si>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</si>
  <si>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</si>
  <si>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</si>
  <si>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</si>
  <si>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</si>
  <si>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</si>
  <si>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</si>
  <si>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</si>
  <si>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</si>
  <si>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</si>
  <si>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</si>
  <si>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</si>
  <si>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</si>
  <si>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</si>
  <si>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</si>
  <si>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</si>
  <si>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</si>
  <si>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</si>
  <si>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</si>
  <si>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</si>
  <si>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</si>
  <si>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</si>
  <si>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</si>
  <si>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</si>
  <si>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</si>
  <si>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</si>
  <si>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</si>
  <si>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</si>
  <si>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</si>
  <si>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</si>
  <si>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</si>
  <si>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</si>
  <si>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</si>
  <si>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</si>
  <si>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</si>
  <si>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</si>
  <si>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</si>
  <si>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</si>
  <si>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</si>
  <si>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</si>
  <si>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</si>
  <si>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</si>
  <si>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</si>
  <si>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</si>
  <si>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</si>
  <si>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</si>
  <si>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</si>
  <si>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</si>
  <si>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</si>
  <si>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</si>
  <si>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</si>
  <si>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</si>
  <si>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</si>
  <si>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</si>
  <si>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</si>
  <si>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</si>
  <si>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</si>
  <si>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</si>
  <si>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</si>
  <si>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</si>
  <si>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</si>
  <si>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</si>
  <si>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</si>
  <si>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</si>
  <si>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</si>
  <si>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</si>
  <si>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</si>
  <si>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</si>
  <si>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</si>
  <si>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</si>
  <si>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</si>
  <si>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</si>
  <si>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</si>
  <si>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</si>
  <si>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</si>
  <si>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</si>
  <si>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</si>
  <si>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</si>
  <si>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</si>
  <si>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</si>
  <si>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</si>
  <si>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</si>
  <si>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</si>
  <si>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</si>
  <si>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</si>
  <si>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</si>
  <si>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</si>
  <si>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</si>
  <si>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</si>
  <si>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</si>
  <si>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</si>
  <si>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</si>
  <si>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</si>
  <si>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</si>
  <si>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</si>
  <si>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</si>
  <si>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</si>
  <si>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</si>
  <si>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</si>
  <si>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</si>
  <si>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</si>
  <si>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</si>
  <si>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</si>
  <si>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</si>
  <si>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</si>
  <si>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</si>
  <si>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</si>
  <si>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</si>
  <si>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</si>
  <si>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</si>
  <si>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</si>
  <si>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</si>
  <si>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医療従事者</t>
    <rPh sb="0" eb="5">
      <t>イリョウジュウジシャ</t>
    </rPh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</si>
  <si>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</si>
  <si>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</si>
  <si>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集計日</t>
    </r>
  </si>
  <si>
    <r>
      <rPr>
        <sz val="9.5"/>
        <rFont val="游ゴシック"/>
        <family val="3"/>
      </rPr>
      <t>曜日</t>
    </r>
  </si>
  <si>
    <r>
      <rPr>
        <sz val="9.5"/>
        <rFont val="游ゴシック"/>
        <family val="3"/>
      </rPr>
      <t> 接種回数</t>
    </r>
  </si>
  <si>
    <r>
      <rPr>
        <sz val="9.5"/>
        <rFont val="游ゴシック"/>
        <family val="3"/>
      </rPr>
      <t> 内１回目</t>
    </r>
  </si>
  <si>
    <r>
      <rPr>
        <sz val="9.5"/>
        <rFont val="游ゴシック"/>
        <family val="3"/>
      </rPr>
      <t> 内２回目</t>
    </r>
  </si>
  <si>
    <r>
      <rPr>
        <sz val="9.5"/>
        <rFont val="游ゴシック"/>
        <family val="3"/>
      </rPr>
      <t>(水)</t>
    </r>
  </si>
  <si>
    <r>
      <rPr>
        <sz val="9.5"/>
        <rFont val="游ゴシック"/>
        <family val="3"/>
      </rPr>
      <t>(火)</t>
    </r>
  </si>
  <si>
    <r>
      <rPr>
        <sz val="9.5"/>
        <rFont val="游ゴシック"/>
        <family val="3"/>
      </rPr>
      <t>(月)</t>
    </r>
  </si>
  <si>
    <r>
      <rPr>
        <sz val="9.5"/>
        <rFont val="游ゴシック"/>
        <family val="3"/>
      </rPr>
      <t>(金)</t>
    </r>
  </si>
  <si>
    <r>
      <rPr>
        <sz val="9.5"/>
        <rFont val="游ゴシック"/>
        <family val="3"/>
      </rPr>
      <t>(木)</t>
    </r>
  </si>
  <si>
    <r>
      <rPr>
        <sz val="11"/>
        <rFont val="游ゴシック"/>
        <family val="3"/>
      </rPr>
      <t>接種日</t>
    </r>
  </si>
  <si>
    <r>
      <rPr>
        <sz val="11"/>
        <rFont val="游ゴシック"/>
        <family val="3"/>
      </rPr>
      <t>曜日</t>
    </r>
  </si>
  <si>
    <r>
      <rPr>
        <sz val="11"/>
        <rFont val="游ゴシック"/>
        <family val="3"/>
      </rPr>
      <t> 接種回数</t>
    </r>
  </si>
  <si>
    <r>
      <rPr>
        <sz val="11"/>
        <rFont val="游ゴシック"/>
        <family val="3"/>
      </rPr>
      <t> 内１回目</t>
    </r>
  </si>
  <si>
    <r>
      <rPr>
        <sz val="11"/>
        <rFont val="游ゴシック"/>
        <family val="3"/>
      </rPr>
      <t> 内２回目</t>
    </r>
  </si>
  <si>
    <r>
      <rPr>
        <sz val="11"/>
        <rFont val="游ゴシック"/>
        <family val="3"/>
      </rPr>
      <t>(水)</t>
    </r>
  </si>
  <si>
    <r>
      <rPr>
        <sz val="11"/>
        <rFont val="游ゴシック"/>
        <family val="3"/>
      </rPr>
      <t>(火)</t>
    </r>
  </si>
  <si>
    <r>
      <rPr>
        <sz val="11"/>
        <rFont val="游ゴシック"/>
        <family val="3"/>
      </rPr>
      <t>(月)</t>
    </r>
  </si>
  <si>
    <r>
      <rPr>
        <sz val="11"/>
        <rFont val="游ゴシック"/>
        <family val="3"/>
      </rPr>
      <t>(日)</t>
    </r>
  </si>
  <si>
    <r>
      <rPr>
        <sz val="11"/>
        <rFont val="游ゴシック"/>
        <family val="3"/>
      </rPr>
      <t>(土)</t>
    </r>
  </si>
  <si>
    <r>
      <rPr>
        <sz val="11"/>
        <rFont val="游ゴシック"/>
        <family val="3"/>
      </rPr>
      <t>(金)</t>
    </r>
  </si>
  <si>
    <r>
      <rPr>
        <sz val="11"/>
        <rFont val="游ゴシック"/>
        <family val="3"/>
      </rPr>
      <t>(木)</t>
    </r>
  </si>
  <si>
    <t>高齢者等</t>
    <rPh sb="0" eb="3">
      <t>コウレイシャ</t>
    </rPh>
    <rPh sb="3" eb="4">
      <t>ナド</t>
    </rPh>
    <phoneticPr fontId="1"/>
  </si>
  <si>
    <t>これまでのワクチン総接種回数（新規データを下=PDFとは逆順に追加する）</t>
    <rPh sb="15" eb="17">
      <t>シンキ</t>
    </rPh>
    <rPh sb="21" eb="22">
      <t>シタ</t>
    </rPh>
    <rPh sb="28" eb="30">
      <t>ギャクジュン</t>
    </rPh>
    <rPh sb="31" eb="33">
      <t>ツイカ</t>
    </rPh>
    <phoneticPr fontId="1"/>
  </si>
  <si>
    <t>日付</t>
    <rPh sb="0" eb="2">
      <t>ヒヅケ</t>
    </rPh>
    <phoneticPr fontId="1"/>
  </si>
  <si>
    <t>Dataset用の集計(前日まで)</t>
    <rPh sb="7" eb="8">
      <t>ヨウ</t>
    </rPh>
    <rPh sb="9" eb="11">
      <t>シュウケイ</t>
    </rPh>
    <rPh sb="12" eb="14">
      <t>ゼンジツ</t>
    </rPh>
    <phoneticPr fontId="1"/>
  </si>
  <si>
    <t>(木)</t>
  </si>
  <si>
    <t>(金)</t>
  </si>
  <si>
    <t>(土)</t>
  </si>
  <si>
    <t>(日)</t>
  </si>
  <si>
    <t>月一覧</t>
    <rPh sb="0" eb="1">
      <t>ツキ</t>
    </rPh>
    <rPh sb="1" eb="3">
      <t>イチラン</t>
    </rPh>
    <phoneticPr fontId="1"/>
  </si>
  <si>
    <r>
      <rPr>
        <sz val="11"/>
        <rFont val="游ゴシック"/>
        <family val="3"/>
      </rPr>
      <t>(⽔)</t>
    </r>
  </si>
  <si>
    <r>
      <rPr>
        <sz val="11"/>
        <rFont val="游ゴシック"/>
        <family val="3"/>
      </rPr>
      <t>(⽊)</t>
    </r>
  </si>
  <si>
    <r>
      <rPr>
        <sz val="9"/>
        <rFont val="游ゴシック"/>
        <family val="3"/>
      </rPr>
      <t>(⽔)</t>
    </r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</si>
  <si>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</si>
  <si>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</si>
  <si>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</si>
  <si>
    <t>(火)</t>
  </si>
  <si>
    <t>(水)</t>
  </si>
  <si>
    <t>(火)</t>
    <rPh sb="1" eb="2">
      <t>ヒ</t>
    </rPh>
    <phoneticPr fontId="2"/>
  </si>
  <si>
    <t>(水)</t>
    <rPh sb="1" eb="2">
      <t>スイ</t>
    </rPh>
    <phoneticPr fontId="2"/>
  </si>
  <si>
    <t>ワクチン接種:首相官邸Twitter</t>
    <phoneticPr fontId="1"/>
  </si>
  <si>
    <t>(木)</t>
    <rPh sb="1" eb="2">
      <t>モク</t>
    </rPh>
    <phoneticPr fontId="2"/>
  </si>
  <si>
    <t>(金)</t>
    <phoneticPr fontId="1"/>
  </si>
  <si>
    <t>(日)</t>
    <rPh sb="1" eb="2">
      <t>ニチ</t>
    </rPh>
    <phoneticPr fontId="1"/>
  </si>
  <si>
    <t>(土)</t>
    <rPh sb="1" eb="2">
      <t>ド</t>
    </rPh>
    <phoneticPr fontId="1"/>
  </si>
  <si>
    <t>(金)</t>
    <rPh sb="1" eb="2">
      <t>キン</t>
    </rPh>
    <phoneticPr fontId="1"/>
  </si>
  <si>
    <t>(月)</t>
    <phoneticPr fontId="1"/>
  </si>
  <si>
    <t>(水)</t>
    <rPh sb="1" eb="2">
      <t>スイ</t>
    </rPh>
    <phoneticPr fontId="1"/>
  </si>
  <si>
    <t>(木)</t>
    <rPh sb="1" eb="2">
      <t>モク</t>
    </rPh>
    <phoneticPr fontId="1"/>
  </si>
  <si>
    <t>(火)</t>
    <phoneticPr fontId="1"/>
  </si>
  <si>
    <t>(水)</t>
    <phoneticPr fontId="1"/>
  </si>
  <si>
    <t>(木)</t>
    <phoneticPr fontId="1"/>
  </si>
  <si>
    <t>https://www.mhlw.go.jp/stf/seisakunitsuite/bunya/0000121431_00268.html</t>
    <phoneticPr fontId="1"/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</si>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</sst>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9.5"/>
      <color rgb="FF000000"/>
      <name val="游ゴシック"/>
      <family val="2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9"/>
      <color rgb="FF000000"/>
      <name val="游ゴシック"/>
      <family val="2"/>
    </font>
    <font>
      <sz val="9"/>
      <name val="游ゴシック"/>
      <family val="3"/>
      <charset val="128"/>
    </font>
    <font>
      <sz val="9"/>
      <name val="游ゴシック"/>
      <family val="3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57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14" fontId="12" fillId="0" borderId="12" xfId="0" applyNumberFormat="1" applyFont="1" applyBorder="1" applyAlignment="1">
      <alignment horizontal="center" vertical="top"/>
    </xf>
    <xf numFmtId="14" fontId="0" fillId="0" borderId="0" xfId="0" applyNumberFormat="1" applyAlignment="1"/>
    <xf numFmtId="14" fontId="0" fillId="0" borderId="0" xfId="0" applyNumberForma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9" fillId="0" borderId="1" xfId="0" applyFont="1" applyBorder="1" applyAlignment="1">
      <alignment horizontal="center" vertical="top" wrapText="1"/>
    </xf>
    <xf numFmtId="3" fontId="21" fillId="0" borderId="1" xfId="0" applyNumberFormat="1" applyFont="1" applyBorder="1" applyAlignment="1">
      <alignment horizontal="center" vertical="top" shrinkToFit="1"/>
    </xf>
    <xf numFmtId="1" fontId="21" fillId="0" borderId="1" xfId="0" applyNumberFormat="1" applyFont="1" applyBorder="1" applyAlignment="1">
      <alignment horizontal="center" vertical="top" shrinkToFit="1"/>
    </xf>
    <xf numFmtId="180" fontId="18" fillId="0" borderId="1" xfId="0" applyNumberFormat="1" applyFont="1" applyBorder="1" applyAlignment="1">
      <alignment horizontal="center" vertical="top" shrinkToFit="1"/>
    </xf>
    <xf numFmtId="180" fontId="21" fillId="0" borderId="1" xfId="0" applyNumberFormat="1" applyFont="1" applyBorder="1" applyAlignment="1">
      <alignment horizontal="center" vertical="top" shrinkToFit="1"/>
    </xf>
    <xf numFmtId="0" fontId="19" fillId="0" borderId="14" xfId="0" applyFont="1" applyBorder="1" applyAlignment="1">
      <alignment horizontal="center" vertical="top" wrapText="1"/>
    </xf>
    <xf numFmtId="0" fontId="0" fillId="0" borderId="12" xfId="0" applyBorder="1" applyAlignment="1">
      <alignment horizontal="center" vertical="center"/>
    </xf>
    <xf numFmtId="180" fontId="21" fillId="0" borderId="15" xfId="0" applyNumberFormat="1" applyFont="1" applyBorder="1" applyAlignment="1">
      <alignment horizontal="center" vertical="top" shrinkToFit="1"/>
    </xf>
    <xf numFmtId="3" fontId="0" fillId="0" borderId="0" xfId="0" applyNumberFormat="1" applyAlignment="1">
      <alignment horizontal="center" vertical="center"/>
    </xf>
    <xf numFmtId="0" fontId="19" fillId="4" borderId="1" xfId="0" applyFont="1" applyFill="1" applyBorder="1" applyAlignment="1">
      <alignment horizontal="center" vertical="top" wrapText="1"/>
    </xf>
    <xf numFmtId="0" fontId="0" fillId="4" borderId="0" xfId="0" applyFill="1" applyAlignment="1">
      <alignment horizontal="center" vertical="center"/>
    </xf>
    <xf numFmtId="0" fontId="19" fillId="7" borderId="1" xfId="0" applyFont="1" applyFill="1" applyBorder="1" applyAlignment="1">
      <alignment horizontal="center" vertical="top" wrapText="1"/>
    </xf>
    <xf numFmtId="0" fontId="0" fillId="7" borderId="0" xfId="0" applyFill="1" applyAlignment="1">
      <alignment horizontal="center" vertical="center"/>
    </xf>
    <xf numFmtId="180" fontId="21" fillId="0" borderId="0" xfId="0" applyNumberFormat="1" applyFont="1" applyBorder="1" applyAlignment="1">
      <alignment horizontal="center" vertical="top" shrinkToFit="1"/>
    </xf>
    <xf numFmtId="180" fontId="0" fillId="0" borderId="0" xfId="0" applyNumberFormat="1" applyAlignment="1">
      <alignment horizontal="center" vertical="center"/>
    </xf>
    <xf numFmtId="180" fontId="19" fillId="6" borderId="0" xfId="0" applyNumberFormat="1" applyFont="1" applyFill="1" applyBorder="1" applyAlignment="1">
      <alignment horizontal="center" vertical="top" wrapText="1"/>
    </xf>
    <xf numFmtId="180" fontId="19" fillId="6" borderId="1" xfId="0" applyNumberFormat="1" applyFont="1" applyFill="1" applyBorder="1" applyAlignment="1">
      <alignment horizontal="center" vertical="top" wrapText="1"/>
    </xf>
    <xf numFmtId="180" fontId="16" fillId="6" borderId="1" xfId="0" applyNumberFormat="1" applyFont="1" applyFill="1" applyBorder="1" applyAlignment="1">
      <alignment horizontal="center" vertical="top" wrapText="1"/>
    </xf>
    <xf numFmtId="180" fontId="18" fillId="0" borderId="1" xfId="0" applyNumberFormat="1" applyFont="1" applyBorder="1" applyAlignment="1">
      <alignment horizontal="right" vertical="top" shrinkToFit="1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80" fontId="21" fillId="0" borderId="1" xfId="0" applyNumberFormat="1" applyFont="1" applyBorder="1" applyAlignment="1">
      <alignment horizontal="right" vertical="top" shrinkToFit="1"/>
    </xf>
    <xf numFmtId="3" fontId="21" fillId="0" borderId="1" xfId="0" applyNumberFormat="1" applyFont="1" applyBorder="1" applyAlignment="1">
      <alignment horizontal="right" vertical="top" shrinkToFit="1"/>
    </xf>
    <xf numFmtId="1" fontId="21" fillId="0" borderId="1" xfId="0" applyNumberFormat="1" applyFont="1" applyBorder="1" applyAlignment="1">
      <alignment horizontal="right" vertical="top" shrinkToFit="1"/>
    </xf>
    <xf numFmtId="180" fontId="22" fillId="0" borderId="1" xfId="0" applyNumberFormat="1" applyFont="1" applyBorder="1" applyAlignment="1">
      <alignment horizontal="right" vertical="top" shrinkToFit="1"/>
    </xf>
    <xf numFmtId="0" fontId="23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38" fontId="6" fillId="0" borderId="12" xfId="4" applyFont="1" applyBorder="1" applyAlignment="1">
      <alignment horizontal="right" vertical="center"/>
    </xf>
    <xf numFmtId="178" fontId="16" fillId="0" borderId="1" xfId="0" applyNumberFormat="1" applyFont="1" applyBorder="1" applyAlignment="1">
      <alignment horizontal="center" vertical="top" wrapText="1"/>
    </xf>
    <xf numFmtId="178" fontId="16" fillId="4" borderId="1" xfId="0" applyNumberFormat="1" applyFont="1" applyFill="1" applyBorder="1" applyAlignment="1">
      <alignment horizontal="center" vertical="top" wrapText="1"/>
    </xf>
    <xf numFmtId="178" fontId="16" fillId="7" borderId="1" xfId="0" applyNumberFormat="1" applyFont="1" applyFill="1" applyBorder="1" applyAlignment="1">
      <alignment horizontal="center" vertical="top" wrapText="1"/>
    </xf>
    <xf numFmtId="178" fontId="18" fillId="0" borderId="1" xfId="0" applyNumberFormat="1" applyFont="1" applyBorder="1" applyAlignment="1">
      <alignment horizontal="center" vertical="top" shrinkToFit="1"/>
    </xf>
    <xf numFmtId="178" fontId="18" fillId="0" borderId="6" xfId="0" applyNumberFormat="1" applyFont="1" applyBorder="1" applyAlignment="1">
      <alignment horizontal="center" vertical="top" shrinkToFit="1"/>
    </xf>
    <xf numFmtId="178" fontId="0" fillId="0" borderId="12" xfId="0" applyNumberFormat="1" applyBorder="1" applyAlignment="1">
      <alignment horizontal="center" vertical="center"/>
    </xf>
    <xf numFmtId="178" fontId="18" fillId="0" borderId="7" xfId="0" applyNumberFormat="1" applyFont="1" applyBorder="1" applyAlignment="1">
      <alignment horizontal="center" vertical="top" shrinkToFit="1"/>
    </xf>
    <xf numFmtId="178" fontId="0" fillId="0" borderId="0" xfId="0" applyNumberFormat="1" applyAlignment="1">
      <alignment horizontal="center" vertical="center"/>
    </xf>
    <xf numFmtId="180" fontId="0" fillId="0" borderId="12" xfId="0" applyNumberFormat="1" applyBorder="1" applyAlignment="1">
      <alignment horizontal="center" vertical="center"/>
    </xf>
    <xf numFmtId="178" fontId="22" fillId="0" borderId="1" xfId="0" applyNumberFormat="1" applyFont="1" applyBorder="1" applyAlignment="1">
      <alignment horizontal="center" vertical="top" shrinkToFit="1"/>
    </xf>
    <xf numFmtId="178" fontId="6" fillId="0" borderId="12" xfId="4" applyNumberFormat="1" applyFont="1" applyBorder="1" applyAlignment="1">
      <alignment horizontal="center"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>
      <alignment vertical="center"/>
    </xf>
    <xf numFmtId="38" fontId="6" fillId="0" borderId="12" xfId="4" applyFont="1" applyBorder="1" applyAlignment="1">
      <alignment horizontal="right"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38" fontId="6" fillId="0" borderId="12" xfId="4" applyFont="1" applyBorder="1" applyAlignment="1">
      <alignment horizontal="right"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5" fillId="0" borderId="0" xfId="2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8" fillId="0" borderId="1" xfId="0" applyNumberFormat="1" applyFont="1" applyBorder="1" applyAlignment="1">
      <alignment horizontal="right" vertical="top" shrinkToFit="1"/>
    </xf>
    <xf numFmtId="1" fontId="28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78" fontId="0" fillId="0" borderId="0" xfId="0" applyNumberFormat="1" applyBorder="1" applyAlignment="1">
      <alignment horizontal="center" vertical="center"/>
    </xf>
    <xf numFmtId="178" fontId="18" fillId="0" borderId="0" xfId="0" applyNumberFormat="1" applyFont="1" applyBorder="1" applyAlignment="1">
      <alignment horizontal="center" vertical="top" shrinkToFit="1"/>
    </xf>
    <xf numFmtId="178" fontId="6" fillId="0" borderId="0" xfId="4" applyNumberFormat="1" applyFont="1" applyBorder="1" applyAlignment="1">
      <alignment horizontal="center" vertical="center"/>
    </xf>
    <xf numFmtId="38" fontId="6" fillId="0" borderId="0" xfId="4" applyFont="1" applyBorder="1" applyAlignment="1">
      <alignment horizontal="right" vertical="center"/>
    </xf>
    <xf numFmtId="0" fontId="0" fillId="0" borderId="0" xfId="0" applyBorder="1" applyAlignment="1">
      <alignment horizontal="center" vertical="center"/>
    </xf>
    <xf numFmtId="0" fontId="19" fillId="7" borderId="0" xfId="0" applyFont="1" applyFill="1" applyBorder="1" applyAlignment="1">
      <alignment horizontal="center" vertical="top" wrapText="1"/>
    </xf>
    <xf numFmtId="1" fontId="21" fillId="0" borderId="0" xfId="0" applyNumberFormat="1" applyFont="1" applyBorder="1" applyAlignment="1">
      <alignment horizontal="center" vertical="top" shrinkToFit="1"/>
    </xf>
    <xf numFmtId="1" fontId="21" fillId="0" borderId="0" xfId="0" applyNumberFormat="1" applyFont="1" applyBorder="1" applyAlignment="1">
      <alignment horizontal="right" vertical="top" shrinkToFit="1"/>
    </xf>
    <xf numFmtId="18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antei.go.jp/jp/headline/kansensho/vaccine.html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68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421"/>
  <sheetViews>
    <sheetView workbookViewId="0">
      <pane ySplit="1" topLeftCell="A1406" activePane="bottomLeft" state="frozen"/>
      <selection activeCell="A20823" sqref="A20823:H20869"/>
      <selection pane="bottomLeft" activeCell="A20823" sqref="A20823:H20869"/>
    </sheetView>
  </sheetViews>
  <sheetFormatPr defaultRowHeight="18" x14ac:dyDescent="0.55000000000000004"/>
  <cols>
    <col min="1" max="1" width="11.08203125" style="44" bestFit="1" customWidth="1"/>
  </cols>
  <sheetData>
    <row r="1" spans="1:16" x14ac:dyDescent="0.55000000000000004">
      <c r="A1" s="4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6" t="s">
        <v>284</v>
      </c>
      <c r="P1" s="46" t="s">
        <v>285</v>
      </c>
    </row>
    <row r="2" spans="1:16" x14ac:dyDescent="0.55000000000000004">
      <c r="A2" s="4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4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4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4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4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4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4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4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4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4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4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4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4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4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4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4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4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4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4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4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4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4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4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4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4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4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4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4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4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4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4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4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4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4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4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4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4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4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4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4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4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4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4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4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4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4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4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4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4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4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4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4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4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4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4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4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4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4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4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4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4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4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4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4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4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4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4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4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4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4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4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4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4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4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4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4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4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4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4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4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4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4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4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4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4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4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4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4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4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4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4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4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4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4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4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4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4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4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4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4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4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4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4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4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4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4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4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4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4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4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4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4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4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4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4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4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4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4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4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4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4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4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4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4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4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4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4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4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4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4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4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4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4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4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4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4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4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4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4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4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4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4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4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4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4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4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4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4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4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4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4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4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4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4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4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4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4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4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4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4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4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4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4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4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4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4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4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4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4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4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4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4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4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4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4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4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4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4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4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4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4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4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4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4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4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4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4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4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4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4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4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4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4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4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4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4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4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4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4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4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4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4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4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4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4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4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4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4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4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4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4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4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4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4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4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4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4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4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4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4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4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4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4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4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4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4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4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4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4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4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4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4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4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4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4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4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4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4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4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4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4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4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4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4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4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4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4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4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4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4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4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4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4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4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4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4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4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4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4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4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4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4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4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4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4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4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4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4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4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4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4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4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4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4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4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4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4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4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4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4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4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4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4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4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4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4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4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4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4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4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4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4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4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4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4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4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4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4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4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4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4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4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4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4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4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4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4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4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4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4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4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4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4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4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4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4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4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4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4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4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4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4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4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4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4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4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4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4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4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4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4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4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4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4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4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4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4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4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4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4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4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4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4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4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4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4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4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4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4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4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4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4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4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4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4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4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4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4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4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4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4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4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4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4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4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4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4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4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4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4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4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4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4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4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4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4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4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4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4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4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4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4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4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4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4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4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4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4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4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4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4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4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4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4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4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4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4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4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4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4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4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4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4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4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4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4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4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4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4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4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4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4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4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4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4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4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4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4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4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4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4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4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4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4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4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4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4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4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4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4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4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4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4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4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4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4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4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4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4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4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4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4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4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4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4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4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4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4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4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4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4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4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4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4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4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4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4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4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4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4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4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4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4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4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4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4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4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4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4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4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4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4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4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4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4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4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4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4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4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4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4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4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4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4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4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4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4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4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4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4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4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4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4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4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4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4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4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4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4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4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4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4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4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4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4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4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4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4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4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4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4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4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4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4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4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4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4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4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4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4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4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4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4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4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4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4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4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4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4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4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4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4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4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4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4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4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4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4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4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4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4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4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4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4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4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4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4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4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4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4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4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4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4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4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4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4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4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4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4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4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4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4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4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4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4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4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4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4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4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4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4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4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4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4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4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4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4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4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4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4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4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4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4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4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4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4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4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4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4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4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4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4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4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4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4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4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4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4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4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4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4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4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4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4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4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4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4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4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4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4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4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4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4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4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4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4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4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4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4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4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4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4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4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4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4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4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4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4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4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4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4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4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4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4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4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4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4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4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4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4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4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4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4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4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4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4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4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4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4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4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4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4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4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4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4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4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4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4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4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4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4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4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4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4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4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4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4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4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4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4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4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4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4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4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4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4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4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4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4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4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4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4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4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4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4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4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4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4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4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4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4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4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4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4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4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4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4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4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4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4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4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4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4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4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4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4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4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4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4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4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4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4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4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4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4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4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4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4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4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4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4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4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4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4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4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4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4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4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4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4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4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4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4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4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4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4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4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4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4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4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4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4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4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4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4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4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4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4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4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4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4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4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4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4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4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4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4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4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4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4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4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4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4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4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4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4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4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4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4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4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4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4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4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4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4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4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4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4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4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4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4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4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4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4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4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4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4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4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4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4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4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4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4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4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4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4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4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4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4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4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4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4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4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4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4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4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4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4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4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4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4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4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4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4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4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4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4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4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4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4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4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4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4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4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4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4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4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4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4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4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4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4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4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4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4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4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4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4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4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4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4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4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4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4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4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4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4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4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4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4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4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4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4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4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4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4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4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4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4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4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4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4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4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4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4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4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4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4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4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4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4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4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4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4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4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4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4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4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4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4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4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4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4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4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4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4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4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4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4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4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4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4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4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4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4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4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4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4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4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4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4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4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4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4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4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4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4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4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4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4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4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4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4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4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4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4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4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4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4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4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4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4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4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4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4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4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4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4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4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4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4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4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4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4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4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4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4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44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44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44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44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44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44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44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44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44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44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44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44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44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44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44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44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44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44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44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44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44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44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44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44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44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44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44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44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44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44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44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44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44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44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44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44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44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44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44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44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44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44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44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44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44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44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44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44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44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44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44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44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44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44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44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44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44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44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44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44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44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44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44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44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44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44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44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44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44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44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44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44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44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44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44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44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44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44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44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44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44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44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44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44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44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44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44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44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44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44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44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44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44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44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44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44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44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44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44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44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44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44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44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44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44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44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44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44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44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44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44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44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44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44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44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44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44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44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44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44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44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44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44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44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44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44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44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44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44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44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44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44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44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44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44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44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44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44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44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44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44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44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44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44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44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44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44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44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44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44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44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44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44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44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44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44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44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5">
        <v>125</v>
      </c>
      <c r="P1095" s="45">
        <v>0</v>
      </c>
    </row>
    <row r="1096" spans="1:16" x14ac:dyDescent="0.55000000000000004">
      <c r="A1096" s="44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5">
        <v>0</v>
      </c>
      <c r="P1096" s="45">
        <v>0</v>
      </c>
    </row>
    <row r="1097" spans="1:16" x14ac:dyDescent="0.55000000000000004">
      <c r="A1097" s="44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5">
        <v>0</v>
      </c>
      <c r="P1097" s="45">
        <v>0</v>
      </c>
    </row>
    <row r="1098" spans="1:16" x14ac:dyDescent="0.55000000000000004">
      <c r="A1098" s="44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44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44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44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44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44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44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44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44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44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44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44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44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44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44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44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44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44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44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44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44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44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44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44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44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44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44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44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44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44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44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44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44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44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44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44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44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44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44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44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44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44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44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44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44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44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44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44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44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44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44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44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44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44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44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44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44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44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44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44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44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44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44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44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44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44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44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44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44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44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44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44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44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44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44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44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44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44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44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44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44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44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44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44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44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44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44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44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44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44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44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44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44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44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44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44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44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44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44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44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44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44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44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44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44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44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44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44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44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44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44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44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44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44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44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44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44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44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44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44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44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44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44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44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44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44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44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44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44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44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44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44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44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44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44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44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44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44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44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44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44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44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44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44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44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44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44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44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44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44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44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44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44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44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44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44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44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44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44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44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>
        <v>28413</v>
      </c>
      <c r="P1257">
        <v>70086</v>
      </c>
    </row>
    <row r="1258" spans="1:16" x14ac:dyDescent="0.55000000000000004">
      <c r="A1258" s="44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>
        <v>0</v>
      </c>
      <c r="P1258">
        <v>0</v>
      </c>
    </row>
    <row r="1259" spans="1:16" x14ac:dyDescent="0.55000000000000004">
      <c r="A1259" s="44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>
        <v>0</v>
      </c>
      <c r="P1259">
        <v>0</v>
      </c>
    </row>
    <row r="1260" spans="1:16" x14ac:dyDescent="0.55000000000000004">
      <c r="A1260" s="44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>
        <v>15075</v>
      </c>
      <c r="P1260">
        <v>40090</v>
      </c>
    </row>
    <row r="1261" spans="1:16" x14ac:dyDescent="0.55000000000000004">
      <c r="A1261" s="44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>
        <v>0</v>
      </c>
      <c r="P1261">
        <v>0</v>
      </c>
    </row>
    <row r="1262" spans="1:16" x14ac:dyDescent="0.55000000000000004">
      <c r="A1262" s="44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>
        <v>0</v>
      </c>
      <c r="P1262">
        <v>0</v>
      </c>
    </row>
    <row r="1263" spans="1:16" x14ac:dyDescent="0.55000000000000004">
      <c r="A1263" s="44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>
        <v>11187</v>
      </c>
      <c r="P1263">
        <v>41427</v>
      </c>
    </row>
    <row r="1264" spans="1:16" x14ac:dyDescent="0.55000000000000004">
      <c r="A1264" s="44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>
        <v>0</v>
      </c>
      <c r="P1264">
        <v>0</v>
      </c>
    </row>
    <row r="1265" spans="1:16" x14ac:dyDescent="0.55000000000000004">
      <c r="A1265" s="44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>
        <v>0</v>
      </c>
      <c r="P1265">
        <v>0</v>
      </c>
    </row>
    <row r="1266" spans="1:16" x14ac:dyDescent="0.55000000000000004">
      <c r="A1266" s="44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>
        <v>19030</v>
      </c>
      <c r="P1266">
        <v>35983</v>
      </c>
    </row>
    <row r="1267" spans="1:16" x14ac:dyDescent="0.55000000000000004">
      <c r="A1267" s="44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>
        <v>0</v>
      </c>
      <c r="P1267">
        <v>0</v>
      </c>
    </row>
    <row r="1268" spans="1:16" x14ac:dyDescent="0.55000000000000004">
      <c r="A1268" s="44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>
        <v>0</v>
      </c>
      <c r="P1268">
        <v>0</v>
      </c>
    </row>
    <row r="1269" spans="1:16" x14ac:dyDescent="0.55000000000000004">
      <c r="A1269" s="44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>
        <v>31397</v>
      </c>
      <c r="P1269">
        <v>39991</v>
      </c>
    </row>
    <row r="1270" spans="1:16" x14ac:dyDescent="0.55000000000000004">
      <c r="A1270" s="44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>
        <v>0</v>
      </c>
      <c r="P1270">
        <v>0</v>
      </c>
    </row>
    <row r="1271" spans="1:16" x14ac:dyDescent="0.55000000000000004">
      <c r="A1271" s="44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>
        <v>0</v>
      </c>
      <c r="P1271">
        <v>0</v>
      </c>
    </row>
    <row r="1272" spans="1:16" x14ac:dyDescent="0.55000000000000004">
      <c r="A1272" s="44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>
        <v>2165</v>
      </c>
      <c r="P1272">
        <v>0</v>
      </c>
    </row>
    <row r="1273" spans="1:16" x14ac:dyDescent="0.55000000000000004">
      <c r="A1273" s="44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>
        <v>0</v>
      </c>
      <c r="P1273">
        <v>0</v>
      </c>
    </row>
    <row r="1274" spans="1:16" x14ac:dyDescent="0.55000000000000004">
      <c r="A1274" s="44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>
        <v>0</v>
      </c>
      <c r="P1274">
        <v>0</v>
      </c>
    </row>
    <row r="1275" spans="1:16" x14ac:dyDescent="0.55000000000000004">
      <c r="A1275" s="44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>
        <v>4411</v>
      </c>
      <c r="P1275">
        <v>0</v>
      </c>
    </row>
    <row r="1276" spans="1:16" x14ac:dyDescent="0.55000000000000004">
      <c r="A1276" s="44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>
        <v>0</v>
      </c>
      <c r="P1276">
        <v>0</v>
      </c>
    </row>
    <row r="1277" spans="1:16" x14ac:dyDescent="0.55000000000000004">
      <c r="A1277" s="44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>
        <v>0</v>
      </c>
      <c r="P1277">
        <v>0</v>
      </c>
    </row>
    <row r="1278" spans="1:16" x14ac:dyDescent="0.55000000000000004">
      <c r="A1278" s="44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>
        <v>70519</v>
      </c>
      <c r="P1278">
        <v>54307</v>
      </c>
    </row>
    <row r="1279" spans="1:16" x14ac:dyDescent="0.55000000000000004">
      <c r="A1279" s="44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>
        <v>0</v>
      </c>
      <c r="P1279">
        <v>0</v>
      </c>
    </row>
    <row r="1280" spans="1:16" x14ac:dyDescent="0.55000000000000004">
      <c r="A1280" s="44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>
        <v>0</v>
      </c>
      <c r="P1280">
        <v>0</v>
      </c>
    </row>
    <row r="1281" spans="1:16" x14ac:dyDescent="0.55000000000000004">
      <c r="A1281" s="44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>
        <v>107244</v>
      </c>
      <c r="P1281">
        <v>27797</v>
      </c>
    </row>
    <row r="1282" spans="1:16" x14ac:dyDescent="0.55000000000000004">
      <c r="A1282" s="44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>
        <v>0</v>
      </c>
      <c r="P1282">
        <v>0</v>
      </c>
    </row>
    <row r="1283" spans="1:16" x14ac:dyDescent="0.55000000000000004">
      <c r="A1283" s="44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>
        <v>0</v>
      </c>
      <c r="P1283">
        <v>0</v>
      </c>
    </row>
    <row r="1284" spans="1:16" x14ac:dyDescent="0.55000000000000004">
      <c r="A1284" s="44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>
        <v>134010</v>
      </c>
      <c r="P1284">
        <v>26696</v>
      </c>
    </row>
    <row r="1285" spans="1:16" x14ac:dyDescent="0.55000000000000004">
      <c r="A1285" s="44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>
        <v>0</v>
      </c>
      <c r="P1285">
        <v>0</v>
      </c>
    </row>
    <row r="1286" spans="1:16" x14ac:dyDescent="0.55000000000000004">
      <c r="A1286" s="44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>
        <v>0</v>
      </c>
      <c r="P1286">
        <v>0</v>
      </c>
    </row>
    <row r="1287" spans="1:16" x14ac:dyDescent="0.55000000000000004">
      <c r="A1287" s="44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>
        <v>136009</v>
      </c>
      <c r="P1287">
        <v>21855</v>
      </c>
    </row>
    <row r="1288" spans="1:16" x14ac:dyDescent="0.55000000000000004">
      <c r="A1288" s="44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>
        <v>0</v>
      </c>
      <c r="P1288">
        <v>0</v>
      </c>
    </row>
    <row r="1289" spans="1:16" x14ac:dyDescent="0.55000000000000004">
      <c r="A1289" s="44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>
        <v>0</v>
      </c>
      <c r="P1289">
        <v>0</v>
      </c>
    </row>
    <row r="1290" spans="1:16" x14ac:dyDescent="0.55000000000000004">
      <c r="A1290" s="44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>
        <v>154728</v>
      </c>
      <c r="P1290">
        <v>29683</v>
      </c>
    </row>
    <row r="1291" spans="1:16" x14ac:dyDescent="0.55000000000000004">
      <c r="A1291" s="44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>
        <v>0</v>
      </c>
      <c r="P1291">
        <v>0</v>
      </c>
    </row>
    <row r="1292" spans="1:16" x14ac:dyDescent="0.55000000000000004">
      <c r="A1292" s="44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>
        <v>0</v>
      </c>
      <c r="P1292">
        <v>0</v>
      </c>
    </row>
    <row r="1293" spans="1:16" x14ac:dyDescent="0.55000000000000004">
      <c r="A1293" s="44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>
        <v>4365</v>
      </c>
      <c r="P1293">
        <v>0</v>
      </c>
    </row>
    <row r="1294" spans="1:16" x14ac:dyDescent="0.55000000000000004">
      <c r="A1294" s="44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>
        <v>0</v>
      </c>
      <c r="P1294">
        <v>0</v>
      </c>
    </row>
    <row r="1295" spans="1:16" x14ac:dyDescent="0.55000000000000004">
      <c r="A1295" s="44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>
        <v>0</v>
      </c>
      <c r="P1295">
        <v>0</v>
      </c>
    </row>
    <row r="1296" spans="1:16" x14ac:dyDescent="0.55000000000000004">
      <c r="A1296" s="44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>
        <v>4550</v>
      </c>
      <c r="P1296">
        <v>0</v>
      </c>
    </row>
    <row r="1297" spans="1:16" x14ac:dyDescent="0.55000000000000004">
      <c r="A1297" s="44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>
        <v>0</v>
      </c>
      <c r="P1297">
        <v>0</v>
      </c>
    </row>
    <row r="1298" spans="1:16" x14ac:dyDescent="0.55000000000000004">
      <c r="A1298" s="44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>
        <v>0</v>
      </c>
      <c r="P1298">
        <v>0</v>
      </c>
    </row>
    <row r="1299" spans="1:16" x14ac:dyDescent="0.55000000000000004">
      <c r="A1299" s="44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>
        <v>234136</v>
      </c>
      <c r="P1299">
        <v>41651</v>
      </c>
    </row>
    <row r="1300" spans="1:16" x14ac:dyDescent="0.55000000000000004">
      <c r="A1300" s="44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>
        <v>0</v>
      </c>
      <c r="P1300">
        <v>0</v>
      </c>
    </row>
    <row r="1301" spans="1:16" x14ac:dyDescent="0.55000000000000004">
      <c r="A1301" s="44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>
        <v>0</v>
      </c>
      <c r="P1301">
        <v>0</v>
      </c>
    </row>
    <row r="1302" spans="1:16" x14ac:dyDescent="0.55000000000000004">
      <c r="A1302" s="44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>
        <v>185545</v>
      </c>
      <c r="P1302">
        <v>31105</v>
      </c>
    </row>
    <row r="1303" spans="1:16" x14ac:dyDescent="0.55000000000000004">
      <c r="A1303" s="44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>
        <v>0</v>
      </c>
      <c r="P1303">
        <v>0</v>
      </c>
    </row>
    <row r="1304" spans="1:16" x14ac:dyDescent="0.55000000000000004">
      <c r="A1304" s="44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>
        <v>0</v>
      </c>
      <c r="P1304">
        <v>0</v>
      </c>
    </row>
    <row r="1305" spans="1:16" x14ac:dyDescent="0.55000000000000004">
      <c r="A1305" s="44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>
        <v>208004</v>
      </c>
      <c r="P1305">
        <v>44268</v>
      </c>
    </row>
    <row r="1306" spans="1:16" x14ac:dyDescent="0.55000000000000004">
      <c r="A1306" s="44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>
        <v>0</v>
      </c>
      <c r="P1306">
        <v>0</v>
      </c>
    </row>
    <row r="1307" spans="1:16" x14ac:dyDescent="0.55000000000000004">
      <c r="A1307" s="44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>
        <v>0</v>
      </c>
      <c r="P1307">
        <v>0</v>
      </c>
    </row>
    <row r="1308" spans="1:16" x14ac:dyDescent="0.55000000000000004">
      <c r="A1308" s="44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>
        <v>10149</v>
      </c>
      <c r="P1308">
        <v>0</v>
      </c>
    </row>
    <row r="1309" spans="1:16" x14ac:dyDescent="0.55000000000000004">
      <c r="A1309" s="44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>
        <v>0</v>
      </c>
      <c r="P1309">
        <v>0</v>
      </c>
    </row>
    <row r="1310" spans="1:16" x14ac:dyDescent="0.55000000000000004">
      <c r="A1310" s="44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>
        <v>0</v>
      </c>
      <c r="P1310">
        <v>0</v>
      </c>
    </row>
    <row r="1311" spans="1:16" x14ac:dyDescent="0.55000000000000004">
      <c r="A1311" s="44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>
        <v>26176</v>
      </c>
      <c r="P1311">
        <v>0</v>
      </c>
    </row>
    <row r="1312" spans="1:16" x14ac:dyDescent="0.55000000000000004">
      <c r="A1312" s="44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>
        <v>0</v>
      </c>
      <c r="P1312">
        <v>0</v>
      </c>
    </row>
    <row r="1313" spans="1:16" x14ac:dyDescent="0.55000000000000004">
      <c r="A1313" s="44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>
        <v>0</v>
      </c>
      <c r="P1313">
        <v>0</v>
      </c>
    </row>
    <row r="1314" spans="1:16" x14ac:dyDescent="0.55000000000000004">
      <c r="A1314" s="44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>
        <v>20220</v>
      </c>
      <c r="P1314">
        <v>0</v>
      </c>
    </row>
    <row r="1315" spans="1:16" x14ac:dyDescent="0.55000000000000004">
      <c r="A1315" s="44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>
        <v>0</v>
      </c>
      <c r="P1315">
        <v>0</v>
      </c>
    </row>
    <row r="1316" spans="1:16" x14ac:dyDescent="0.55000000000000004">
      <c r="A1316" s="44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>
        <v>0</v>
      </c>
      <c r="P1316">
        <v>0</v>
      </c>
    </row>
    <row r="1317" spans="1:16" x14ac:dyDescent="0.55000000000000004">
      <c r="A1317" s="44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>
        <v>20314</v>
      </c>
      <c r="P1317">
        <v>0</v>
      </c>
    </row>
    <row r="1318" spans="1:16" x14ac:dyDescent="0.55000000000000004">
      <c r="A1318" s="44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>
        <v>0</v>
      </c>
      <c r="P1318">
        <v>0</v>
      </c>
    </row>
    <row r="1319" spans="1:16" x14ac:dyDescent="0.55000000000000004">
      <c r="A1319" s="44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>
        <v>0</v>
      </c>
      <c r="P1319">
        <v>0</v>
      </c>
    </row>
    <row r="1320" spans="1:16" x14ac:dyDescent="0.55000000000000004">
      <c r="A1320" s="44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>
        <v>8872</v>
      </c>
      <c r="P1320">
        <v>0</v>
      </c>
    </row>
    <row r="1321" spans="1:16" x14ac:dyDescent="0.55000000000000004">
      <c r="A1321" s="44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>
        <v>0</v>
      </c>
      <c r="P1321">
        <v>0</v>
      </c>
    </row>
    <row r="1322" spans="1:16" x14ac:dyDescent="0.55000000000000004">
      <c r="A1322" s="44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>
        <v>0</v>
      </c>
      <c r="P1322">
        <v>0</v>
      </c>
    </row>
    <row r="1323" spans="1:16" x14ac:dyDescent="0.55000000000000004">
      <c r="A1323" s="44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>
        <v>8838</v>
      </c>
      <c r="P1323">
        <v>0</v>
      </c>
    </row>
    <row r="1324" spans="1:16" x14ac:dyDescent="0.55000000000000004">
      <c r="A1324" s="44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>
        <v>0</v>
      </c>
      <c r="P1324">
        <v>0</v>
      </c>
    </row>
    <row r="1325" spans="1:16" x14ac:dyDescent="0.55000000000000004">
      <c r="A1325" s="44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>
        <v>0</v>
      </c>
      <c r="P1325">
        <v>0</v>
      </c>
    </row>
    <row r="1326" spans="1:16" x14ac:dyDescent="0.55000000000000004">
      <c r="A1326" s="44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>
        <v>9208</v>
      </c>
      <c r="P1326">
        <v>0</v>
      </c>
    </row>
    <row r="1327" spans="1:16" x14ac:dyDescent="0.55000000000000004">
      <c r="A1327" s="44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>
        <v>0</v>
      </c>
      <c r="P1327">
        <v>0</v>
      </c>
    </row>
    <row r="1328" spans="1:16" x14ac:dyDescent="0.55000000000000004">
      <c r="A1328" s="44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>
        <v>0</v>
      </c>
      <c r="P1328">
        <v>0</v>
      </c>
    </row>
    <row r="1329" spans="1:16" x14ac:dyDescent="0.55000000000000004">
      <c r="A1329" s="44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>
        <v>285594</v>
      </c>
      <c r="P1329">
        <v>62936</v>
      </c>
    </row>
    <row r="1330" spans="1:16" x14ac:dyDescent="0.55000000000000004">
      <c r="A1330" s="44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>
        <v>0</v>
      </c>
      <c r="P1330">
        <v>0</v>
      </c>
    </row>
    <row r="1331" spans="1:16" x14ac:dyDescent="0.55000000000000004">
      <c r="A1331" s="44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>
        <v>0</v>
      </c>
      <c r="P1331">
        <v>0</v>
      </c>
    </row>
    <row r="1332" spans="1:16" x14ac:dyDescent="0.55000000000000004">
      <c r="A1332" s="44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>
        <v>113795</v>
      </c>
      <c r="P1332">
        <v>44797</v>
      </c>
    </row>
    <row r="1333" spans="1:16" x14ac:dyDescent="0.55000000000000004">
      <c r="A1333" s="44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>
        <v>0</v>
      </c>
      <c r="P1333">
        <v>0</v>
      </c>
    </row>
    <row r="1334" spans="1:16" x14ac:dyDescent="0.55000000000000004">
      <c r="A1334" s="44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>
        <v>0</v>
      </c>
      <c r="P1334">
        <v>0</v>
      </c>
    </row>
    <row r="1335" spans="1:16" x14ac:dyDescent="0.55000000000000004">
      <c r="A1335" s="44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>
        <v>21703</v>
      </c>
      <c r="P1335">
        <v>1146</v>
      </c>
    </row>
    <row r="1336" spans="1:16" x14ac:dyDescent="0.55000000000000004">
      <c r="A1336" s="44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>
        <v>0</v>
      </c>
      <c r="P1336">
        <v>0</v>
      </c>
    </row>
    <row r="1337" spans="1:16" x14ac:dyDescent="0.55000000000000004">
      <c r="A1337" s="44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>
        <v>0</v>
      </c>
      <c r="P1337">
        <v>0</v>
      </c>
    </row>
    <row r="1338" spans="1:16" x14ac:dyDescent="0.55000000000000004">
      <c r="A1338" s="44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>
        <v>30724</v>
      </c>
      <c r="P1338">
        <v>3414</v>
      </c>
    </row>
    <row r="1339" spans="1:16" x14ac:dyDescent="0.55000000000000004">
      <c r="A1339" s="44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>
        <v>0</v>
      </c>
      <c r="P1339">
        <v>0</v>
      </c>
    </row>
    <row r="1340" spans="1:16" x14ac:dyDescent="0.55000000000000004">
      <c r="A1340" s="44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>
        <v>0</v>
      </c>
      <c r="P1340">
        <v>0</v>
      </c>
    </row>
    <row r="1341" spans="1:16" x14ac:dyDescent="0.55000000000000004">
      <c r="A1341" s="44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>
        <v>198992</v>
      </c>
      <c r="P1341">
        <v>72612</v>
      </c>
    </row>
    <row r="1342" spans="1:16" x14ac:dyDescent="0.55000000000000004">
      <c r="A1342" s="44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>
        <v>0</v>
      </c>
      <c r="P1342">
        <v>0</v>
      </c>
    </row>
    <row r="1343" spans="1:16" x14ac:dyDescent="0.55000000000000004">
      <c r="A1343" s="44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>
        <v>0</v>
      </c>
      <c r="P1343">
        <v>0</v>
      </c>
    </row>
    <row r="1344" spans="1:16" x14ac:dyDescent="0.55000000000000004">
      <c r="A1344" s="44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>
        <v>145457</v>
      </c>
      <c r="P1344">
        <v>84753</v>
      </c>
    </row>
    <row r="1345" spans="1:16" x14ac:dyDescent="0.55000000000000004">
      <c r="A1345" s="44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>
        <v>0</v>
      </c>
      <c r="P1345">
        <v>0</v>
      </c>
    </row>
    <row r="1346" spans="1:16" x14ac:dyDescent="0.55000000000000004">
      <c r="A1346" s="44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>
        <v>0</v>
      </c>
      <c r="P1346">
        <v>0</v>
      </c>
    </row>
    <row r="1347" spans="1:16" x14ac:dyDescent="0.55000000000000004">
      <c r="A1347" s="44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>
        <v>147371</v>
      </c>
      <c r="P1347">
        <v>106524</v>
      </c>
    </row>
    <row r="1348" spans="1:16" x14ac:dyDescent="0.55000000000000004">
      <c r="A1348" s="44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>
        <v>0</v>
      </c>
      <c r="P1348">
        <v>0</v>
      </c>
    </row>
    <row r="1349" spans="1:16" x14ac:dyDescent="0.55000000000000004">
      <c r="A1349" s="44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>
        <v>0</v>
      </c>
      <c r="P1349">
        <v>0</v>
      </c>
    </row>
    <row r="1350" spans="1:16" x14ac:dyDescent="0.55000000000000004">
      <c r="A1350" s="44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>
        <v>153328</v>
      </c>
      <c r="P1350">
        <v>132426</v>
      </c>
    </row>
    <row r="1351" spans="1:16" x14ac:dyDescent="0.55000000000000004">
      <c r="A1351" s="44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>
        <v>0</v>
      </c>
      <c r="P1351">
        <v>0</v>
      </c>
    </row>
    <row r="1352" spans="1:16" x14ac:dyDescent="0.55000000000000004">
      <c r="A1352" s="44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>
        <v>0</v>
      </c>
      <c r="P1352">
        <v>0</v>
      </c>
    </row>
    <row r="1353" spans="1:16" x14ac:dyDescent="0.55000000000000004">
      <c r="A1353" s="44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>
        <v>164416</v>
      </c>
      <c r="P1353">
        <v>149841</v>
      </c>
    </row>
    <row r="1354" spans="1:16" x14ac:dyDescent="0.55000000000000004">
      <c r="A1354" s="44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>
        <v>0</v>
      </c>
      <c r="P1354">
        <v>0</v>
      </c>
    </row>
    <row r="1355" spans="1:16" x14ac:dyDescent="0.55000000000000004">
      <c r="A1355" s="44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>
        <v>0</v>
      </c>
      <c r="P1355">
        <v>0</v>
      </c>
    </row>
    <row r="1356" spans="1:16" x14ac:dyDescent="0.55000000000000004">
      <c r="A1356" s="44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>
        <v>53739</v>
      </c>
      <c r="P1356">
        <v>3433</v>
      </c>
    </row>
    <row r="1357" spans="1:16" x14ac:dyDescent="0.55000000000000004">
      <c r="A1357" s="44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>
        <v>0</v>
      </c>
      <c r="P1357">
        <v>0</v>
      </c>
    </row>
    <row r="1358" spans="1:16" x14ac:dyDescent="0.55000000000000004">
      <c r="A1358" s="44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>
        <v>0</v>
      </c>
      <c r="P1358">
        <v>0</v>
      </c>
    </row>
    <row r="1359" spans="1:16" x14ac:dyDescent="0.55000000000000004">
      <c r="A1359" s="44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>
        <v>77078</v>
      </c>
      <c r="P1359">
        <v>4717</v>
      </c>
    </row>
    <row r="1360" spans="1:16" x14ac:dyDescent="0.55000000000000004">
      <c r="A1360" s="44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>
        <v>0</v>
      </c>
      <c r="P1360">
        <v>0</v>
      </c>
    </row>
    <row r="1361" spans="1:16" x14ac:dyDescent="0.55000000000000004">
      <c r="A1361" s="44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>
        <v>0</v>
      </c>
      <c r="P1361">
        <v>0</v>
      </c>
    </row>
    <row r="1362" spans="1:16" x14ac:dyDescent="0.55000000000000004">
      <c r="A1362" s="44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>
        <v>237776</v>
      </c>
      <c r="P1362">
        <v>225422</v>
      </c>
    </row>
    <row r="1363" spans="1:16" x14ac:dyDescent="0.55000000000000004">
      <c r="A1363" s="44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>
        <v>0</v>
      </c>
      <c r="P1363">
        <v>0</v>
      </c>
    </row>
    <row r="1364" spans="1:16" x14ac:dyDescent="0.55000000000000004">
      <c r="A1364" s="44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>
        <v>0</v>
      </c>
      <c r="P1364">
        <v>0</v>
      </c>
    </row>
    <row r="1365" spans="1:16" x14ac:dyDescent="0.55000000000000004">
      <c r="A1365" s="44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>
        <v>215479</v>
      </c>
      <c r="P1365">
        <v>168803</v>
      </c>
    </row>
    <row r="1366" spans="1:16" x14ac:dyDescent="0.55000000000000004">
      <c r="A1366" s="44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>
        <v>0</v>
      </c>
      <c r="P1366">
        <v>0</v>
      </c>
    </row>
    <row r="1367" spans="1:16" x14ac:dyDescent="0.55000000000000004">
      <c r="A1367" s="44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>
        <v>0</v>
      </c>
      <c r="P1367">
        <v>0</v>
      </c>
    </row>
    <row r="1368" spans="1:16" x14ac:dyDescent="0.55000000000000004">
      <c r="A1368" s="44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>
        <v>225613</v>
      </c>
      <c r="P1368">
        <v>191685</v>
      </c>
    </row>
    <row r="1369" spans="1:16" x14ac:dyDescent="0.55000000000000004">
      <c r="A1369" s="44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>
        <v>0</v>
      </c>
      <c r="P1369">
        <v>0</v>
      </c>
    </row>
    <row r="1370" spans="1:16" x14ac:dyDescent="0.55000000000000004">
      <c r="A1370" s="44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>
        <v>0</v>
      </c>
      <c r="P1370">
        <v>0</v>
      </c>
    </row>
    <row r="1371" spans="1:16" x14ac:dyDescent="0.55000000000000004">
      <c r="A1371" s="44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>
        <v>222043</v>
      </c>
      <c r="P1371">
        <v>113110</v>
      </c>
    </row>
    <row r="1372" spans="1:16" x14ac:dyDescent="0.55000000000000004">
      <c r="A1372" s="44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>
        <v>0</v>
      </c>
      <c r="P1372">
        <v>0</v>
      </c>
    </row>
    <row r="1373" spans="1:16" x14ac:dyDescent="0.55000000000000004">
      <c r="A1373" s="44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>
        <v>0</v>
      </c>
      <c r="P1373">
        <v>0</v>
      </c>
    </row>
    <row r="1374" spans="1:16" x14ac:dyDescent="0.55000000000000004">
      <c r="A1374" s="44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>
        <v>250026</v>
      </c>
      <c r="P1374">
        <v>159392</v>
      </c>
    </row>
    <row r="1375" spans="1:16" x14ac:dyDescent="0.55000000000000004">
      <c r="A1375" s="44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>
        <v>0</v>
      </c>
      <c r="P1375">
        <v>0</v>
      </c>
    </row>
    <row r="1376" spans="1:16" x14ac:dyDescent="0.55000000000000004">
      <c r="A1376" s="44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>
        <v>0</v>
      </c>
      <c r="P1376">
        <v>0</v>
      </c>
    </row>
    <row r="1377" spans="1:16" x14ac:dyDescent="0.55000000000000004">
      <c r="A1377" s="44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>
        <v>122787</v>
      </c>
      <c r="P1377">
        <v>7195</v>
      </c>
    </row>
    <row r="1378" spans="1:16" x14ac:dyDescent="0.55000000000000004">
      <c r="A1378" s="44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>
        <v>0</v>
      </c>
      <c r="P1378">
        <v>0</v>
      </c>
    </row>
    <row r="1379" spans="1:16" x14ac:dyDescent="0.55000000000000004">
      <c r="A1379" s="44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>
        <v>0</v>
      </c>
      <c r="P1379">
        <v>0</v>
      </c>
    </row>
    <row r="1380" spans="1:16" x14ac:dyDescent="0.55000000000000004">
      <c r="A1380" s="44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>
        <v>124188</v>
      </c>
      <c r="P1380">
        <v>7112</v>
      </c>
    </row>
    <row r="1381" spans="1:16" x14ac:dyDescent="0.55000000000000004">
      <c r="A1381" s="44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>
        <v>0</v>
      </c>
      <c r="P1381">
        <v>0</v>
      </c>
    </row>
    <row r="1382" spans="1:16" x14ac:dyDescent="0.55000000000000004">
      <c r="A1382" s="44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>
        <v>0</v>
      </c>
      <c r="P1382">
        <v>0</v>
      </c>
    </row>
    <row r="1383" spans="1:16" x14ac:dyDescent="0.55000000000000004">
      <c r="A1383" s="44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>
        <v>422303</v>
      </c>
      <c r="P1383">
        <v>198878</v>
      </c>
    </row>
    <row r="1384" spans="1:16" x14ac:dyDescent="0.55000000000000004">
      <c r="A1384" s="44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>
        <v>0</v>
      </c>
      <c r="P1384">
        <v>0</v>
      </c>
    </row>
    <row r="1385" spans="1:16" x14ac:dyDescent="0.55000000000000004">
      <c r="A1385" s="44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>
        <v>0</v>
      </c>
      <c r="P1385">
        <v>0</v>
      </c>
    </row>
    <row r="1386" spans="1:16" x14ac:dyDescent="0.55000000000000004">
      <c r="A1386" s="44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>
        <v>390268</v>
      </c>
      <c r="P1386">
        <v>57282</v>
      </c>
    </row>
    <row r="1387" spans="1:16" x14ac:dyDescent="0.55000000000000004">
      <c r="A1387" s="44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>
        <v>0</v>
      </c>
      <c r="P1387">
        <v>0</v>
      </c>
    </row>
    <row r="1388" spans="1:16" x14ac:dyDescent="0.55000000000000004">
      <c r="A1388" s="44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>
        <v>0</v>
      </c>
      <c r="P1388">
        <v>0</v>
      </c>
    </row>
    <row r="1389" spans="1:16" x14ac:dyDescent="0.55000000000000004">
      <c r="A1389" s="44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>
        <v>369365</v>
      </c>
      <c r="P1389">
        <v>53888</v>
      </c>
    </row>
    <row r="1390" spans="1:16" x14ac:dyDescent="0.55000000000000004">
      <c r="A1390" s="44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>
        <v>0</v>
      </c>
      <c r="P1390">
        <v>0</v>
      </c>
    </row>
    <row r="1391" spans="1:16" x14ac:dyDescent="0.55000000000000004">
      <c r="A1391" s="44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>
        <v>0</v>
      </c>
      <c r="P1391">
        <v>0</v>
      </c>
    </row>
    <row r="1392" spans="1:16" x14ac:dyDescent="0.55000000000000004">
      <c r="A1392" s="44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>
        <v>344467</v>
      </c>
      <c r="P1392">
        <v>74661</v>
      </c>
    </row>
    <row r="1393" spans="1:16" x14ac:dyDescent="0.55000000000000004">
      <c r="A1393" s="44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>
        <v>0</v>
      </c>
      <c r="P1393">
        <v>0</v>
      </c>
    </row>
    <row r="1394" spans="1:16" x14ac:dyDescent="0.55000000000000004">
      <c r="A1394" s="44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>
        <v>0</v>
      </c>
      <c r="P1394">
        <v>0</v>
      </c>
    </row>
    <row r="1395" spans="1:16" x14ac:dyDescent="0.55000000000000004">
      <c r="A1395" s="44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>
        <v>384214</v>
      </c>
      <c r="P1395">
        <v>93096</v>
      </c>
    </row>
    <row r="1396" spans="1:16" x14ac:dyDescent="0.55000000000000004">
      <c r="A1396" s="44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>
        <v>0</v>
      </c>
      <c r="P1396">
        <v>0</v>
      </c>
    </row>
    <row r="1397" spans="1:16" x14ac:dyDescent="0.55000000000000004">
      <c r="A1397" s="44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>
        <v>0</v>
      </c>
      <c r="P1397">
        <v>0</v>
      </c>
    </row>
    <row r="1398" spans="1:16" x14ac:dyDescent="0.55000000000000004">
      <c r="A1398" s="44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>
        <v>211341</v>
      </c>
      <c r="P1398">
        <v>20944</v>
      </c>
    </row>
    <row r="1399" spans="1:16" x14ac:dyDescent="0.55000000000000004">
      <c r="A1399" s="44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>
        <v>0</v>
      </c>
      <c r="P1399">
        <v>0</v>
      </c>
    </row>
    <row r="1400" spans="1:16" x14ac:dyDescent="0.55000000000000004">
      <c r="A1400" s="44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>
        <v>0</v>
      </c>
      <c r="P1400">
        <v>0</v>
      </c>
    </row>
    <row r="1401" spans="1:16" x14ac:dyDescent="0.55000000000000004">
      <c r="A1401" s="44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>
        <v>174905</v>
      </c>
      <c r="P1401">
        <v>25282</v>
      </c>
    </row>
    <row r="1402" spans="1:16" x14ac:dyDescent="0.55000000000000004">
      <c r="A1402" s="44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>
        <v>0</v>
      </c>
      <c r="P1402">
        <v>0</v>
      </c>
    </row>
    <row r="1403" spans="1:16" x14ac:dyDescent="0.55000000000000004">
      <c r="A1403" s="44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>
        <v>0</v>
      </c>
      <c r="P1403">
        <v>0</v>
      </c>
    </row>
    <row r="1404" spans="1:16" x14ac:dyDescent="0.55000000000000004">
      <c r="A1404" s="44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>
        <v>403957</v>
      </c>
      <c r="P1404">
        <v>183800</v>
      </c>
    </row>
    <row r="1405" spans="1:16" x14ac:dyDescent="0.55000000000000004">
      <c r="A1405" s="44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>
        <v>0</v>
      </c>
      <c r="P1405">
        <v>0</v>
      </c>
    </row>
    <row r="1406" spans="1:16" x14ac:dyDescent="0.55000000000000004">
      <c r="A1406" s="44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>
        <v>0</v>
      </c>
      <c r="P1406">
        <v>0</v>
      </c>
    </row>
    <row r="1407" spans="1:16" x14ac:dyDescent="0.55000000000000004">
      <c r="A1407" s="44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>
        <v>436478</v>
      </c>
      <c r="P1407">
        <v>156103</v>
      </c>
    </row>
    <row r="1408" spans="1:16" x14ac:dyDescent="0.55000000000000004">
      <c r="A1408" s="44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>
        <v>0</v>
      </c>
      <c r="P1408">
        <v>0</v>
      </c>
    </row>
    <row r="1409" spans="1:16" x14ac:dyDescent="0.55000000000000004">
      <c r="A1409" s="44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>
        <v>0</v>
      </c>
      <c r="P1409">
        <v>0</v>
      </c>
    </row>
    <row r="1410" spans="1:16" x14ac:dyDescent="0.55000000000000004">
      <c r="A1410" s="44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>
        <v>388822</v>
      </c>
      <c r="P1410">
        <v>147268</v>
      </c>
    </row>
    <row r="1411" spans="1:16" x14ac:dyDescent="0.55000000000000004">
      <c r="A1411" s="44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>
        <v>0</v>
      </c>
      <c r="P1411">
        <v>0</v>
      </c>
    </row>
    <row r="1412" spans="1:16" x14ac:dyDescent="0.55000000000000004">
      <c r="A1412" s="44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>
        <v>0</v>
      </c>
      <c r="P1412">
        <v>0</v>
      </c>
    </row>
    <row r="1413" spans="1:16" x14ac:dyDescent="0.55000000000000004">
      <c r="A1413" s="44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>
        <v>375383</v>
      </c>
      <c r="P1413">
        <v>138403</v>
      </c>
    </row>
    <row r="1414" spans="1:16" x14ac:dyDescent="0.55000000000000004">
      <c r="A1414" s="44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>
        <v>0</v>
      </c>
      <c r="P1414">
        <v>0</v>
      </c>
    </row>
    <row r="1415" spans="1:16" x14ac:dyDescent="0.55000000000000004">
      <c r="A1415" s="44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>
        <v>0</v>
      </c>
      <c r="P1415">
        <v>0</v>
      </c>
    </row>
    <row r="1416" spans="1:16" x14ac:dyDescent="0.55000000000000004">
      <c r="A1416" s="44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>
        <v>0</v>
      </c>
      <c r="P1416">
        <v>0</v>
      </c>
    </row>
    <row r="1417" spans="1:16" x14ac:dyDescent="0.55000000000000004">
      <c r="A1417" s="44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>
        <v>0</v>
      </c>
      <c r="P1417">
        <v>0</v>
      </c>
    </row>
    <row r="1418" spans="1:16" x14ac:dyDescent="0.55000000000000004">
      <c r="A1418" s="44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>
        <v>0</v>
      </c>
      <c r="P1418">
        <v>0</v>
      </c>
    </row>
    <row r="1419" spans="1:16" x14ac:dyDescent="0.55000000000000004">
      <c r="A1419" s="44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>
        <v>0</v>
      </c>
      <c r="P1419">
        <v>0</v>
      </c>
    </row>
    <row r="1420" spans="1:16" x14ac:dyDescent="0.55000000000000004">
      <c r="A1420" s="44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>
        <v>0</v>
      </c>
      <c r="P1420">
        <v>0</v>
      </c>
    </row>
    <row r="1421" spans="1:16" x14ac:dyDescent="0.55000000000000004">
      <c r="A1421" s="44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>
        <v>0</v>
      </c>
      <c r="P1421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0869"/>
  <sheetViews>
    <sheetView workbookViewId="0">
      <pane xSplit="1" ySplit="1" topLeftCell="B20850" activePane="bottomRight" state="frozen"/>
      <selection activeCell="A1419" sqref="A1419"/>
      <selection pane="topRight" activeCell="A1419" sqref="A1419"/>
      <selection pane="bottomLeft" activeCell="A1419" sqref="A1419"/>
      <selection pane="bottomRight" activeCell="A20823" sqref="A20823:H20869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Q598"/>
  <sheetViews>
    <sheetView workbookViewId="0">
      <pane ySplit="3" topLeftCell="A52" activePane="bottomLeft" state="frozen"/>
      <selection pane="bottomLeft" activeCell="I1" sqref="I1:Q1"/>
    </sheetView>
  </sheetViews>
  <sheetFormatPr defaultRowHeight="18" x14ac:dyDescent="0.55000000000000004"/>
  <cols>
    <col min="1" max="1" width="11.08203125" style="69" bestFit="1" customWidth="1"/>
    <col min="2" max="2" width="4.5" style="81" bestFit="1" customWidth="1"/>
    <col min="3" max="7" width="8.6640625" style="92"/>
    <col min="8" max="8" width="11.08203125" style="69" bestFit="1" customWidth="1"/>
    <col min="9" max="9" width="4.83203125" style="81" bestFit="1" customWidth="1"/>
    <col min="10" max="11" width="8.6640625" style="53"/>
    <col min="12" max="12" width="8.6640625" style="127"/>
    <col min="13" max="13" width="8.6640625" style="53"/>
    <col min="14" max="14" width="8.6640625" style="127"/>
    <col min="15" max="15" width="8.6640625" style="69"/>
    <col min="16" max="16" width="9.1640625" style="53" bestFit="1" customWidth="1"/>
    <col min="17" max="16384" width="8.6640625" style="53"/>
  </cols>
  <sheetData>
    <row r="1" spans="1:17" s="106" customFormat="1" x14ac:dyDescent="0.55000000000000004">
      <c r="A1" s="138" t="s">
        <v>331</v>
      </c>
      <c r="B1" s="138"/>
      <c r="C1" s="138"/>
      <c r="D1" s="138"/>
      <c r="E1" s="138"/>
      <c r="F1" s="138"/>
      <c r="G1" s="138"/>
      <c r="H1" s="138"/>
      <c r="I1" s="137" t="s">
        <v>324</v>
      </c>
      <c r="J1" s="137"/>
      <c r="K1" s="137"/>
      <c r="L1" s="137"/>
      <c r="M1" s="137"/>
      <c r="N1" s="137"/>
      <c r="O1" s="137"/>
      <c r="P1" s="137"/>
      <c r="Q1" s="137"/>
    </row>
    <row r="2" spans="1:17" x14ac:dyDescent="0.55000000000000004">
      <c r="A2" s="138" t="s">
        <v>313</v>
      </c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O2" s="138" t="s">
        <v>315</v>
      </c>
      <c r="P2" s="138"/>
      <c r="Q2" s="138"/>
    </row>
    <row r="3" spans="1:17" x14ac:dyDescent="0.55000000000000004">
      <c r="A3" s="139" t="s">
        <v>287</v>
      </c>
      <c r="B3" s="139"/>
      <c r="C3" s="139"/>
      <c r="D3" s="139"/>
      <c r="E3" s="139"/>
      <c r="F3" s="139"/>
      <c r="G3" s="128"/>
      <c r="H3" s="139" t="s">
        <v>312</v>
      </c>
      <c r="I3" s="139"/>
      <c r="J3" s="139"/>
      <c r="K3" s="139"/>
      <c r="L3" s="139"/>
      <c r="M3" s="139"/>
      <c r="N3" s="133"/>
      <c r="O3" s="138" t="s">
        <v>288</v>
      </c>
      <c r="P3" s="138"/>
      <c r="Q3" s="138"/>
    </row>
    <row r="4" spans="1:17" x14ac:dyDescent="0.55000000000000004">
      <c r="A4" s="72" t="s">
        <v>290</v>
      </c>
      <c r="B4" s="54" t="s">
        <v>291</v>
      </c>
      <c r="C4" s="85" t="s">
        <v>292</v>
      </c>
      <c r="D4" s="86" t="s">
        <v>293</v>
      </c>
      <c r="E4" s="86"/>
      <c r="F4" s="87" t="s">
        <v>294</v>
      </c>
      <c r="G4" s="87"/>
      <c r="H4" s="71" t="s">
        <v>300</v>
      </c>
      <c r="I4" s="55" t="s">
        <v>301</v>
      </c>
      <c r="J4" s="55" t="s">
        <v>302</v>
      </c>
      <c r="K4" s="64" t="s">
        <v>303</v>
      </c>
      <c r="L4" s="64"/>
      <c r="M4" s="66" t="s">
        <v>304</v>
      </c>
      <c r="N4" s="134"/>
      <c r="O4" s="70" t="s">
        <v>314</v>
      </c>
      <c r="P4" s="65" t="s">
        <v>282</v>
      </c>
      <c r="Q4" s="67" t="s">
        <v>283</v>
      </c>
    </row>
    <row r="5" spans="1:17" x14ac:dyDescent="0.55000000000000004">
      <c r="A5" s="58">
        <v>44298</v>
      </c>
      <c r="B5" s="54" t="s">
        <v>297</v>
      </c>
      <c r="C5" s="88">
        <v>96936</v>
      </c>
      <c r="D5" s="88">
        <v>26850</v>
      </c>
      <c r="E5" s="88"/>
      <c r="F5" s="88">
        <v>70086</v>
      </c>
      <c r="G5" s="88"/>
      <c r="H5" s="59">
        <v>44298</v>
      </c>
      <c r="I5" s="55" t="s">
        <v>307</v>
      </c>
      <c r="J5" s="56">
        <v>2426</v>
      </c>
      <c r="K5" s="56">
        <v>2426</v>
      </c>
      <c r="L5" s="56"/>
      <c r="M5" s="57">
        <v>0</v>
      </c>
      <c r="N5" s="135"/>
      <c r="O5" s="68">
        <f>IF(AND(A5="", H5=""), "", IF(A5=H5, A5, "Discrepancy"))</f>
        <v>44298</v>
      </c>
      <c r="P5" s="63">
        <f>IF(AND($A5="", $H5=""), "", D5+E5+K5+L5)</f>
        <v>29276</v>
      </c>
      <c r="Q5" s="63">
        <f>IF(AND($A5="", $H5=""), "", F5+G5+M5+N5)</f>
        <v>70086</v>
      </c>
    </row>
    <row r="6" spans="1:17" x14ac:dyDescent="0.55000000000000004">
      <c r="A6" s="58">
        <v>44299</v>
      </c>
      <c r="B6" s="54" t="s">
        <v>296</v>
      </c>
      <c r="C6" s="88">
        <v>53986</v>
      </c>
      <c r="D6" s="88">
        <v>13896</v>
      </c>
      <c r="E6" s="88"/>
      <c r="F6" s="88">
        <v>40090</v>
      </c>
      <c r="G6" s="88"/>
      <c r="H6" s="59">
        <v>44299</v>
      </c>
      <c r="I6" s="55" t="s">
        <v>306</v>
      </c>
      <c r="J6" s="56">
        <v>1801</v>
      </c>
      <c r="K6" s="56">
        <v>1801</v>
      </c>
      <c r="L6" s="56"/>
      <c r="M6" s="57">
        <v>0</v>
      </c>
      <c r="N6" s="135"/>
      <c r="O6" s="68">
        <f t="shared" ref="O6:O69" si="0">IF(AND(A6="", H6=""), "", IF(A6=H6, A6, "Discrepancy"))</f>
        <v>44299</v>
      </c>
      <c r="P6" s="63">
        <f t="shared" ref="P6:P69" si="1">IF(AND($A6="", $H6=""), "", D6+E6+K6+L6)</f>
        <v>15697</v>
      </c>
      <c r="Q6" s="63">
        <f t="shared" ref="Q6:Q69" si="2">IF(AND($A6="", $H6=""), "", F6+G6+M6+N6)</f>
        <v>40090</v>
      </c>
    </row>
    <row r="7" spans="1:17" x14ac:dyDescent="0.55000000000000004">
      <c r="A7" s="58">
        <v>44300</v>
      </c>
      <c r="B7" s="54" t="s">
        <v>295</v>
      </c>
      <c r="C7" s="88">
        <v>50996</v>
      </c>
      <c r="D7" s="88">
        <v>9569</v>
      </c>
      <c r="E7" s="88"/>
      <c r="F7" s="88">
        <v>41427</v>
      </c>
      <c r="G7" s="88"/>
      <c r="H7" s="59">
        <v>44300</v>
      </c>
      <c r="I7" s="55" t="s">
        <v>305</v>
      </c>
      <c r="J7" s="56">
        <v>2171</v>
      </c>
      <c r="K7" s="56">
        <v>2171</v>
      </c>
      <c r="L7" s="56"/>
      <c r="M7" s="57">
        <v>0</v>
      </c>
      <c r="N7" s="135"/>
      <c r="O7" s="68">
        <f t="shared" si="0"/>
        <v>44300</v>
      </c>
      <c r="P7" s="63">
        <f t="shared" si="1"/>
        <v>11740</v>
      </c>
      <c r="Q7" s="63">
        <f t="shared" si="2"/>
        <v>41427</v>
      </c>
    </row>
    <row r="8" spans="1:17" x14ac:dyDescent="0.55000000000000004">
      <c r="A8" s="58">
        <v>44301</v>
      </c>
      <c r="B8" s="54" t="s">
        <v>299</v>
      </c>
      <c r="C8" s="88">
        <v>52620</v>
      </c>
      <c r="D8" s="88">
        <v>16637</v>
      </c>
      <c r="E8" s="88"/>
      <c r="F8" s="88">
        <v>35983</v>
      </c>
      <c r="G8" s="88"/>
      <c r="H8" s="59">
        <v>44301</v>
      </c>
      <c r="I8" s="55" t="s">
        <v>311</v>
      </c>
      <c r="J8" s="56">
        <v>2393</v>
      </c>
      <c r="K8" s="56">
        <v>2393</v>
      </c>
      <c r="L8" s="56"/>
      <c r="M8" s="57">
        <v>0</v>
      </c>
      <c r="N8" s="135"/>
      <c r="O8" s="68">
        <f t="shared" si="0"/>
        <v>44301</v>
      </c>
      <c r="P8" s="63">
        <f t="shared" si="1"/>
        <v>19030</v>
      </c>
      <c r="Q8" s="63">
        <f t="shared" si="2"/>
        <v>35983</v>
      </c>
    </row>
    <row r="9" spans="1:17" x14ac:dyDescent="0.55000000000000004">
      <c r="A9" s="58">
        <v>44302</v>
      </c>
      <c r="B9" s="54" t="s">
        <v>298</v>
      </c>
      <c r="C9" s="89">
        <v>69687</v>
      </c>
      <c r="D9" s="89">
        <v>29696</v>
      </c>
      <c r="E9" s="89"/>
      <c r="F9" s="89">
        <v>39991</v>
      </c>
      <c r="G9" s="89"/>
      <c r="H9" s="59">
        <v>44302</v>
      </c>
      <c r="I9" s="55" t="s">
        <v>310</v>
      </c>
      <c r="J9" s="56">
        <v>1701</v>
      </c>
      <c r="K9" s="56">
        <v>1701</v>
      </c>
      <c r="L9" s="56"/>
      <c r="M9" s="57">
        <v>0</v>
      </c>
      <c r="N9" s="135"/>
      <c r="O9" s="68">
        <f t="shared" si="0"/>
        <v>44302</v>
      </c>
      <c r="P9" s="63">
        <f t="shared" si="1"/>
        <v>31397</v>
      </c>
      <c r="Q9" s="63">
        <f t="shared" si="2"/>
        <v>39991</v>
      </c>
    </row>
    <row r="10" spans="1:17" x14ac:dyDescent="0.55000000000000004">
      <c r="A10" s="59">
        <v>44303</v>
      </c>
      <c r="B10" s="60" t="s">
        <v>309</v>
      </c>
      <c r="C10" s="90">
        <v>0</v>
      </c>
      <c r="D10" s="90">
        <v>0</v>
      </c>
      <c r="E10" s="90"/>
      <c r="F10" s="90">
        <v>0</v>
      </c>
      <c r="G10" s="129"/>
      <c r="H10" s="62">
        <v>44303</v>
      </c>
      <c r="I10" s="55" t="s">
        <v>309</v>
      </c>
      <c r="J10" s="56">
        <v>2165</v>
      </c>
      <c r="K10" s="56">
        <v>2165</v>
      </c>
      <c r="L10" s="56"/>
      <c r="M10" s="57">
        <v>0</v>
      </c>
      <c r="N10" s="135"/>
      <c r="O10" s="68">
        <f t="shared" si="0"/>
        <v>44303</v>
      </c>
      <c r="P10" s="63">
        <f t="shared" si="1"/>
        <v>2165</v>
      </c>
      <c r="Q10" s="63">
        <f t="shared" si="2"/>
        <v>0</v>
      </c>
    </row>
    <row r="11" spans="1:17" x14ac:dyDescent="0.55000000000000004">
      <c r="A11" s="59">
        <v>44304</v>
      </c>
      <c r="B11" s="60" t="s">
        <v>308</v>
      </c>
      <c r="C11" s="90">
        <v>0</v>
      </c>
      <c r="D11" s="90">
        <v>0</v>
      </c>
      <c r="E11" s="90"/>
      <c r="F11" s="90">
        <v>0</v>
      </c>
      <c r="G11" s="129"/>
      <c r="H11" s="62">
        <v>44304</v>
      </c>
      <c r="I11" s="55" t="s">
        <v>308</v>
      </c>
      <c r="J11" s="56">
        <v>4411</v>
      </c>
      <c r="K11" s="56">
        <v>4411</v>
      </c>
      <c r="L11" s="56"/>
      <c r="M11" s="57">
        <v>0</v>
      </c>
      <c r="N11" s="135"/>
      <c r="O11" s="68">
        <f t="shared" si="0"/>
        <v>44304</v>
      </c>
      <c r="P11" s="63">
        <f t="shared" si="1"/>
        <v>4411</v>
      </c>
      <c r="Q11" s="63">
        <f t="shared" si="2"/>
        <v>0</v>
      </c>
    </row>
    <row r="12" spans="1:17" x14ac:dyDescent="0.55000000000000004">
      <c r="A12" s="58">
        <v>44305</v>
      </c>
      <c r="B12" s="54" t="s">
        <v>297</v>
      </c>
      <c r="C12" s="91">
        <v>119032</v>
      </c>
      <c r="D12" s="91">
        <v>64725</v>
      </c>
      <c r="E12" s="91"/>
      <c r="F12" s="91">
        <v>54307</v>
      </c>
      <c r="G12" s="91"/>
      <c r="H12" s="59">
        <v>44305</v>
      </c>
      <c r="I12" s="55" t="s">
        <v>307</v>
      </c>
      <c r="J12" s="56">
        <v>5794</v>
      </c>
      <c r="K12" s="56">
        <v>5794</v>
      </c>
      <c r="L12" s="56"/>
      <c r="M12" s="57">
        <v>0</v>
      </c>
      <c r="N12" s="135"/>
      <c r="O12" s="68">
        <f t="shared" si="0"/>
        <v>44305</v>
      </c>
      <c r="P12" s="63">
        <f t="shared" si="1"/>
        <v>70519</v>
      </c>
      <c r="Q12" s="63">
        <f t="shared" si="2"/>
        <v>54307</v>
      </c>
    </row>
    <row r="13" spans="1:17" x14ac:dyDescent="0.55000000000000004">
      <c r="A13" s="58">
        <v>44306</v>
      </c>
      <c r="B13" s="54" t="s">
        <v>296</v>
      </c>
      <c r="C13" s="88">
        <v>126419</v>
      </c>
      <c r="D13" s="88">
        <v>98622</v>
      </c>
      <c r="E13" s="88"/>
      <c r="F13" s="88">
        <v>27797</v>
      </c>
      <c r="G13" s="88"/>
      <c r="H13" s="59">
        <v>44306</v>
      </c>
      <c r="I13" s="55" t="s">
        <v>306</v>
      </c>
      <c r="J13" s="56">
        <v>8622</v>
      </c>
      <c r="K13" s="56">
        <v>8622</v>
      </c>
      <c r="L13" s="56"/>
      <c r="M13" s="57">
        <v>0</v>
      </c>
      <c r="N13" s="135"/>
      <c r="O13" s="68">
        <f t="shared" si="0"/>
        <v>44306</v>
      </c>
      <c r="P13" s="63">
        <f t="shared" si="1"/>
        <v>107244</v>
      </c>
      <c r="Q13" s="63">
        <f t="shared" si="2"/>
        <v>27797</v>
      </c>
    </row>
    <row r="14" spans="1:17" x14ac:dyDescent="0.55000000000000004">
      <c r="A14" s="58">
        <v>44307</v>
      </c>
      <c r="B14" s="54" t="s">
        <v>295</v>
      </c>
      <c r="C14" s="88">
        <v>152884</v>
      </c>
      <c r="D14" s="88">
        <v>126188</v>
      </c>
      <c r="E14" s="88"/>
      <c r="F14" s="88">
        <v>26696</v>
      </c>
      <c r="G14" s="88"/>
      <c r="H14" s="59">
        <v>44307</v>
      </c>
      <c r="I14" s="55" t="s">
        <v>305</v>
      </c>
      <c r="J14" s="56">
        <v>7822</v>
      </c>
      <c r="K14" s="56">
        <v>7822</v>
      </c>
      <c r="L14" s="56"/>
      <c r="M14" s="57">
        <v>0</v>
      </c>
      <c r="N14" s="135"/>
      <c r="O14" s="68">
        <f t="shared" si="0"/>
        <v>44307</v>
      </c>
      <c r="P14" s="63">
        <f t="shared" si="1"/>
        <v>134010</v>
      </c>
      <c r="Q14" s="63">
        <f t="shared" si="2"/>
        <v>26696</v>
      </c>
    </row>
    <row r="15" spans="1:17" x14ac:dyDescent="0.55000000000000004">
      <c r="A15" s="73">
        <v>44308</v>
      </c>
      <c r="B15" s="54" t="s">
        <v>299</v>
      </c>
      <c r="C15" s="88">
        <v>150489</v>
      </c>
      <c r="D15" s="88">
        <v>128634</v>
      </c>
      <c r="E15" s="88"/>
      <c r="F15" s="88">
        <v>21855</v>
      </c>
      <c r="G15" s="130"/>
      <c r="H15" s="69">
        <v>44308</v>
      </c>
      <c r="I15" s="81" t="s">
        <v>316</v>
      </c>
      <c r="J15" s="53">
        <v>7375</v>
      </c>
      <c r="K15" s="53">
        <v>7375</v>
      </c>
      <c r="M15" s="53">
        <v>0</v>
      </c>
      <c r="O15" s="68">
        <f t="shared" si="0"/>
        <v>44308</v>
      </c>
      <c r="P15" s="63">
        <f t="shared" si="1"/>
        <v>136009</v>
      </c>
      <c r="Q15" s="63">
        <f t="shared" si="2"/>
        <v>21855</v>
      </c>
    </row>
    <row r="16" spans="1:17" x14ac:dyDescent="0.55000000000000004">
      <c r="A16" s="73">
        <v>44309</v>
      </c>
      <c r="B16" s="54" t="s">
        <v>298</v>
      </c>
      <c r="C16" s="88">
        <v>177672</v>
      </c>
      <c r="D16" s="88">
        <v>147989</v>
      </c>
      <c r="E16" s="88"/>
      <c r="F16" s="88">
        <v>29683</v>
      </c>
      <c r="G16" s="130"/>
      <c r="H16" s="69">
        <v>44309</v>
      </c>
      <c r="I16" s="81" t="s">
        <v>317</v>
      </c>
      <c r="J16" s="53">
        <v>6739</v>
      </c>
      <c r="K16" s="53">
        <v>6739</v>
      </c>
      <c r="M16" s="53">
        <v>0</v>
      </c>
      <c r="O16" s="68">
        <f t="shared" si="0"/>
        <v>44309</v>
      </c>
      <c r="P16" s="63">
        <f t="shared" si="1"/>
        <v>154728</v>
      </c>
      <c r="Q16" s="63">
        <f t="shared" si="2"/>
        <v>29683</v>
      </c>
    </row>
    <row r="17" spans="1:17" x14ac:dyDescent="0.55000000000000004">
      <c r="A17" s="59">
        <v>44310</v>
      </c>
      <c r="B17" s="60" t="s">
        <v>309</v>
      </c>
      <c r="C17" s="90">
        <v>0</v>
      </c>
      <c r="D17" s="90">
        <v>0</v>
      </c>
      <c r="E17" s="90"/>
      <c r="F17" s="90">
        <v>0</v>
      </c>
      <c r="G17" s="129"/>
      <c r="H17" s="69">
        <v>44310</v>
      </c>
      <c r="I17" s="81" t="s">
        <v>318</v>
      </c>
      <c r="J17" s="53">
        <v>4365</v>
      </c>
      <c r="K17" s="53">
        <v>4365</v>
      </c>
      <c r="M17" s="53">
        <v>0</v>
      </c>
      <c r="O17" s="68">
        <f t="shared" si="0"/>
        <v>44310</v>
      </c>
      <c r="P17" s="63">
        <f t="shared" si="1"/>
        <v>4365</v>
      </c>
      <c r="Q17" s="63">
        <f t="shared" si="2"/>
        <v>0</v>
      </c>
    </row>
    <row r="18" spans="1:17" x14ac:dyDescent="0.55000000000000004">
      <c r="A18" s="59">
        <v>44311</v>
      </c>
      <c r="B18" s="60" t="s">
        <v>308</v>
      </c>
      <c r="C18" s="90">
        <v>0</v>
      </c>
      <c r="D18" s="90">
        <v>0</v>
      </c>
      <c r="E18" s="90"/>
      <c r="F18" s="90">
        <v>0</v>
      </c>
      <c r="G18" s="129"/>
      <c r="H18" s="69">
        <v>44311</v>
      </c>
      <c r="I18" s="81" t="s">
        <v>319</v>
      </c>
      <c r="J18" s="53">
        <v>4550</v>
      </c>
      <c r="K18" s="53">
        <v>4550</v>
      </c>
      <c r="M18" s="53">
        <v>0</v>
      </c>
      <c r="O18" s="68">
        <f t="shared" si="0"/>
        <v>44311</v>
      </c>
      <c r="P18" s="63">
        <f t="shared" si="1"/>
        <v>4550</v>
      </c>
      <c r="Q18" s="63">
        <f t="shared" si="2"/>
        <v>0</v>
      </c>
    </row>
    <row r="19" spans="1:17" x14ac:dyDescent="0.55000000000000004">
      <c r="A19" s="73">
        <v>44312</v>
      </c>
      <c r="B19" s="54" t="s">
        <v>297</v>
      </c>
      <c r="C19" s="88">
        <v>263328</v>
      </c>
      <c r="D19" s="88">
        <v>221677</v>
      </c>
      <c r="E19" s="88"/>
      <c r="F19" s="88">
        <v>41651</v>
      </c>
      <c r="G19" s="88"/>
      <c r="H19" s="76">
        <v>44312</v>
      </c>
      <c r="I19" s="55" t="s">
        <v>307</v>
      </c>
      <c r="J19" s="77">
        <v>12459</v>
      </c>
      <c r="K19" s="77">
        <v>12459</v>
      </c>
      <c r="L19" s="77"/>
      <c r="M19" s="78">
        <v>0</v>
      </c>
      <c r="N19" s="136"/>
      <c r="O19" s="68">
        <f t="shared" si="0"/>
        <v>44312</v>
      </c>
      <c r="P19" s="63">
        <f t="shared" si="1"/>
        <v>234136</v>
      </c>
      <c r="Q19" s="63">
        <f t="shared" si="2"/>
        <v>41651</v>
      </c>
    </row>
    <row r="20" spans="1:17" x14ac:dyDescent="0.55000000000000004">
      <c r="A20" s="73">
        <v>44313</v>
      </c>
      <c r="B20" s="54" t="s">
        <v>296</v>
      </c>
      <c r="C20" s="88">
        <v>203174</v>
      </c>
      <c r="D20" s="88">
        <v>172069</v>
      </c>
      <c r="E20" s="88"/>
      <c r="F20" s="88">
        <v>31105</v>
      </c>
      <c r="G20" s="88"/>
      <c r="H20" s="76">
        <v>44313</v>
      </c>
      <c r="I20" s="55" t="s">
        <v>306</v>
      </c>
      <c r="J20" s="77">
        <v>13476</v>
      </c>
      <c r="K20" s="77">
        <v>13476</v>
      </c>
      <c r="L20" s="77"/>
      <c r="M20" s="78">
        <v>0</v>
      </c>
      <c r="N20" s="136"/>
      <c r="O20" s="68">
        <f t="shared" si="0"/>
        <v>44313</v>
      </c>
      <c r="P20" s="63">
        <f t="shared" si="1"/>
        <v>185545</v>
      </c>
      <c r="Q20" s="63">
        <f t="shared" si="2"/>
        <v>31105</v>
      </c>
    </row>
    <row r="21" spans="1:17" x14ac:dyDescent="0.55000000000000004">
      <c r="A21" s="79">
        <v>44314</v>
      </c>
      <c r="B21" s="80" t="s">
        <v>323</v>
      </c>
      <c r="C21" s="94">
        <v>238273</v>
      </c>
      <c r="D21" s="94">
        <v>194005</v>
      </c>
      <c r="E21" s="94"/>
      <c r="F21" s="94">
        <v>44268</v>
      </c>
      <c r="G21" s="94"/>
      <c r="H21" s="76">
        <v>44314</v>
      </c>
      <c r="I21" s="55" t="s">
        <v>321</v>
      </c>
      <c r="J21" s="77">
        <v>13999</v>
      </c>
      <c r="K21" s="77">
        <v>13999</v>
      </c>
      <c r="L21" s="77"/>
      <c r="M21" s="78">
        <v>0</v>
      </c>
      <c r="N21" s="136"/>
      <c r="O21" s="68">
        <f t="shared" si="0"/>
        <v>44314</v>
      </c>
      <c r="P21" s="63">
        <f t="shared" si="1"/>
        <v>208004</v>
      </c>
      <c r="Q21" s="63">
        <f t="shared" si="2"/>
        <v>44268</v>
      </c>
    </row>
    <row r="22" spans="1:17" x14ac:dyDescent="0.55000000000000004">
      <c r="A22" s="82">
        <v>44315</v>
      </c>
      <c r="B22" s="83" t="s">
        <v>316</v>
      </c>
      <c r="C22" s="95">
        <v>6928</v>
      </c>
      <c r="D22" s="95">
        <v>6928</v>
      </c>
      <c r="E22" s="95"/>
      <c r="F22" s="95">
        <v>0</v>
      </c>
      <c r="G22" s="131"/>
      <c r="H22" s="76">
        <v>44315</v>
      </c>
      <c r="I22" s="55" t="s">
        <v>322</v>
      </c>
      <c r="J22" s="77">
        <v>3221</v>
      </c>
      <c r="K22" s="77">
        <v>3221</v>
      </c>
      <c r="L22" s="77"/>
      <c r="M22" s="78">
        <v>0</v>
      </c>
      <c r="N22" s="136"/>
      <c r="O22" s="68">
        <f t="shared" si="0"/>
        <v>44315</v>
      </c>
      <c r="P22" s="63">
        <f t="shared" si="1"/>
        <v>10149</v>
      </c>
      <c r="Q22" s="63">
        <f t="shared" si="2"/>
        <v>0</v>
      </c>
    </row>
    <row r="23" spans="1:17" x14ac:dyDescent="0.55000000000000004">
      <c r="A23" s="93">
        <v>44316</v>
      </c>
      <c r="B23" s="61" t="s">
        <v>317</v>
      </c>
      <c r="C23" s="90">
        <v>13088</v>
      </c>
      <c r="D23" s="90">
        <v>13088</v>
      </c>
      <c r="E23" s="90"/>
      <c r="F23" s="90">
        <v>0</v>
      </c>
      <c r="G23" s="90"/>
      <c r="H23" s="82">
        <v>44316</v>
      </c>
      <c r="I23" s="83" t="str">
        <f t="shared" ref="I23:I26" si="3">TEXT(H23,"(aaa)")</f>
        <v>(金)</v>
      </c>
      <c r="J23" s="84">
        <f t="shared" ref="J23:J28" si="4">SUM(K23:M23)</f>
        <v>13088</v>
      </c>
      <c r="K23" s="84">
        <v>13088</v>
      </c>
      <c r="L23" s="117"/>
      <c r="M23" s="84">
        <v>0</v>
      </c>
      <c r="N23" s="132"/>
      <c r="O23" s="68">
        <f t="shared" si="0"/>
        <v>44316</v>
      </c>
      <c r="P23" s="63">
        <f t="shared" si="1"/>
        <v>26176</v>
      </c>
      <c r="Q23" s="63">
        <f t="shared" si="2"/>
        <v>0</v>
      </c>
    </row>
    <row r="24" spans="1:17" x14ac:dyDescent="0.55000000000000004">
      <c r="A24" s="93">
        <v>44317</v>
      </c>
      <c r="B24" s="61" t="s">
        <v>318</v>
      </c>
      <c r="C24" s="90">
        <v>10110</v>
      </c>
      <c r="D24" s="90">
        <v>10110</v>
      </c>
      <c r="E24" s="90"/>
      <c r="F24" s="90">
        <v>0</v>
      </c>
      <c r="G24" s="90"/>
      <c r="H24" s="82">
        <v>44317</v>
      </c>
      <c r="I24" s="83" t="str">
        <f t="shared" si="3"/>
        <v>(土)</v>
      </c>
      <c r="J24" s="84">
        <f t="shared" si="4"/>
        <v>10110</v>
      </c>
      <c r="K24" s="84">
        <v>10110</v>
      </c>
      <c r="L24" s="117"/>
      <c r="M24" s="84">
        <v>0</v>
      </c>
      <c r="N24" s="132"/>
      <c r="O24" s="68">
        <f t="shared" si="0"/>
        <v>44317</v>
      </c>
      <c r="P24" s="63">
        <f t="shared" si="1"/>
        <v>20220</v>
      </c>
      <c r="Q24" s="63">
        <f t="shared" si="2"/>
        <v>0</v>
      </c>
    </row>
    <row r="25" spans="1:17" x14ac:dyDescent="0.55000000000000004">
      <c r="A25" s="93">
        <v>44318</v>
      </c>
      <c r="B25" s="61" t="s">
        <v>319</v>
      </c>
      <c r="C25" s="90">
        <v>10157</v>
      </c>
      <c r="D25" s="90">
        <v>10157</v>
      </c>
      <c r="E25" s="90"/>
      <c r="F25" s="90">
        <v>0</v>
      </c>
      <c r="G25" s="90"/>
      <c r="H25" s="82">
        <v>44318</v>
      </c>
      <c r="I25" s="83" t="str">
        <f t="shared" si="3"/>
        <v>(日)</v>
      </c>
      <c r="J25" s="84">
        <f t="shared" si="4"/>
        <v>10157</v>
      </c>
      <c r="K25" s="84">
        <v>10157</v>
      </c>
      <c r="L25" s="117"/>
      <c r="M25" s="84">
        <v>0</v>
      </c>
      <c r="N25" s="132"/>
      <c r="O25" s="68">
        <f t="shared" si="0"/>
        <v>44318</v>
      </c>
      <c r="P25" s="63">
        <f t="shared" si="1"/>
        <v>20314</v>
      </c>
      <c r="Q25" s="63">
        <f t="shared" si="2"/>
        <v>0</v>
      </c>
    </row>
    <row r="26" spans="1:17" x14ac:dyDescent="0.55000000000000004">
      <c r="A26" s="93">
        <v>44319</v>
      </c>
      <c r="B26" s="61" t="s">
        <v>326</v>
      </c>
      <c r="C26" s="90">
        <v>4436</v>
      </c>
      <c r="D26" s="90">
        <v>4436</v>
      </c>
      <c r="E26" s="90"/>
      <c r="F26" s="90">
        <v>0</v>
      </c>
      <c r="G26" s="90"/>
      <c r="H26" s="82">
        <v>44319</v>
      </c>
      <c r="I26" s="83" t="str">
        <f t="shared" si="3"/>
        <v>(月)</v>
      </c>
      <c r="J26" s="84">
        <f t="shared" si="4"/>
        <v>4436</v>
      </c>
      <c r="K26" s="84">
        <v>4436</v>
      </c>
      <c r="L26" s="117"/>
      <c r="M26" s="84">
        <v>0</v>
      </c>
      <c r="N26" s="132"/>
      <c r="O26" s="68">
        <f t="shared" si="0"/>
        <v>44319</v>
      </c>
      <c r="P26" s="63">
        <f t="shared" si="1"/>
        <v>8872</v>
      </c>
      <c r="Q26" s="63">
        <f t="shared" si="2"/>
        <v>0</v>
      </c>
    </row>
    <row r="27" spans="1:17" x14ac:dyDescent="0.55000000000000004">
      <c r="A27" s="93">
        <v>44320</v>
      </c>
      <c r="B27" s="61" t="s">
        <v>327</v>
      </c>
      <c r="C27" s="90">
        <v>4419</v>
      </c>
      <c r="D27" s="90">
        <v>4419</v>
      </c>
      <c r="E27" s="90"/>
      <c r="F27" s="90">
        <v>0</v>
      </c>
      <c r="G27" s="90"/>
      <c r="H27" s="82">
        <v>44320</v>
      </c>
      <c r="I27" s="83" t="str">
        <f>TEXT(H27,"(aaa)")</f>
        <v>(火)</v>
      </c>
      <c r="J27" s="84">
        <f t="shared" si="4"/>
        <v>4419</v>
      </c>
      <c r="K27" s="84">
        <v>4419</v>
      </c>
      <c r="L27" s="117"/>
      <c r="M27" s="84">
        <v>0</v>
      </c>
      <c r="N27" s="132"/>
      <c r="O27" s="68">
        <f t="shared" si="0"/>
        <v>44320</v>
      </c>
      <c r="P27" s="63">
        <f t="shared" si="1"/>
        <v>8838</v>
      </c>
      <c r="Q27" s="63">
        <f t="shared" si="2"/>
        <v>0</v>
      </c>
    </row>
    <row r="28" spans="1:17" x14ac:dyDescent="0.55000000000000004">
      <c r="A28" s="93">
        <v>44321</v>
      </c>
      <c r="B28" s="61" t="s">
        <v>328</v>
      </c>
      <c r="C28" s="90">
        <v>4604</v>
      </c>
      <c r="D28" s="90">
        <v>4604</v>
      </c>
      <c r="E28" s="90"/>
      <c r="F28" s="90">
        <v>0</v>
      </c>
      <c r="G28" s="90"/>
      <c r="H28" s="82">
        <v>44321</v>
      </c>
      <c r="I28" s="83" t="str">
        <f>TEXT(H28,"(aaa)")</f>
        <v>(水)</v>
      </c>
      <c r="J28" s="84">
        <f t="shared" si="4"/>
        <v>4604</v>
      </c>
      <c r="K28" s="84">
        <v>4604</v>
      </c>
      <c r="L28" s="117"/>
      <c r="M28" s="84">
        <v>0</v>
      </c>
      <c r="N28" s="132"/>
      <c r="O28" s="68">
        <f t="shared" si="0"/>
        <v>44321</v>
      </c>
      <c r="P28" s="63">
        <f t="shared" si="1"/>
        <v>9208</v>
      </c>
      <c r="Q28" s="63">
        <f t="shared" si="2"/>
        <v>0</v>
      </c>
    </row>
    <row r="29" spans="1:17" x14ac:dyDescent="0.55000000000000004">
      <c r="A29" s="101">
        <v>44322</v>
      </c>
      <c r="B29" s="100" t="s">
        <v>316</v>
      </c>
      <c r="C29" s="99">
        <v>331914</v>
      </c>
      <c r="D29" s="99">
        <v>268978</v>
      </c>
      <c r="E29" s="117"/>
      <c r="F29" s="99">
        <v>62936</v>
      </c>
      <c r="G29" s="117"/>
      <c r="H29" s="98">
        <v>44322</v>
      </c>
      <c r="I29" s="97" t="s">
        <v>316</v>
      </c>
      <c r="J29" s="96">
        <v>16616</v>
      </c>
      <c r="K29" s="96">
        <v>16616</v>
      </c>
      <c r="L29" s="117"/>
      <c r="M29" s="96">
        <v>0</v>
      </c>
      <c r="N29" s="132"/>
      <c r="O29" s="68">
        <f t="shared" si="0"/>
        <v>44322</v>
      </c>
      <c r="P29" s="63">
        <f t="shared" si="1"/>
        <v>285594</v>
      </c>
      <c r="Q29" s="63">
        <f t="shared" si="2"/>
        <v>62936</v>
      </c>
    </row>
    <row r="30" spans="1:17" x14ac:dyDescent="0.55000000000000004">
      <c r="A30" s="104">
        <v>44323</v>
      </c>
      <c r="B30" s="103" t="s">
        <v>317</v>
      </c>
      <c r="C30" s="102">
        <v>140344</v>
      </c>
      <c r="D30" s="102">
        <v>97165</v>
      </c>
      <c r="E30" s="117"/>
      <c r="F30" s="102">
        <v>43179</v>
      </c>
      <c r="G30" s="132"/>
      <c r="H30" s="69">
        <v>44323</v>
      </c>
      <c r="I30" s="81" t="s">
        <v>317</v>
      </c>
      <c r="J30" s="53">
        <v>18248</v>
      </c>
      <c r="K30" s="53">
        <v>16630</v>
      </c>
      <c r="M30" s="53">
        <v>1618</v>
      </c>
      <c r="O30" s="68">
        <f t="shared" si="0"/>
        <v>44323</v>
      </c>
      <c r="P30" s="63">
        <f t="shared" si="1"/>
        <v>113795</v>
      </c>
      <c r="Q30" s="63">
        <f t="shared" si="2"/>
        <v>44797</v>
      </c>
    </row>
    <row r="31" spans="1:17" x14ac:dyDescent="0.55000000000000004">
      <c r="A31" s="69">
        <v>44324</v>
      </c>
      <c r="B31" s="60" t="s">
        <v>309</v>
      </c>
      <c r="C31" s="90">
        <v>0</v>
      </c>
      <c r="D31" s="90">
        <v>0</v>
      </c>
      <c r="E31" s="90"/>
      <c r="F31" s="90">
        <v>0</v>
      </c>
      <c r="G31" s="129"/>
      <c r="H31" s="69">
        <v>44324</v>
      </c>
      <c r="I31" s="81" t="s">
        <v>318</v>
      </c>
      <c r="J31" s="53">
        <v>22849</v>
      </c>
      <c r="K31" s="53">
        <v>21703</v>
      </c>
      <c r="M31" s="53">
        <v>1146</v>
      </c>
      <c r="O31" s="68">
        <f t="shared" si="0"/>
        <v>44324</v>
      </c>
      <c r="P31" s="63">
        <f t="shared" si="1"/>
        <v>21703</v>
      </c>
      <c r="Q31" s="63">
        <f t="shared" si="2"/>
        <v>1146</v>
      </c>
    </row>
    <row r="32" spans="1:17" x14ac:dyDescent="0.55000000000000004">
      <c r="A32" s="69">
        <v>44325</v>
      </c>
      <c r="B32" s="60" t="s">
        <v>308</v>
      </c>
      <c r="C32" s="90">
        <v>0</v>
      </c>
      <c r="D32" s="90">
        <v>0</v>
      </c>
      <c r="E32" s="90"/>
      <c r="F32" s="90">
        <v>0</v>
      </c>
      <c r="G32" s="129"/>
      <c r="H32" s="69">
        <v>44325</v>
      </c>
      <c r="I32" s="81" t="s">
        <v>319</v>
      </c>
      <c r="J32" s="53">
        <v>34138</v>
      </c>
      <c r="K32" s="53">
        <v>30724</v>
      </c>
      <c r="M32" s="53">
        <v>3414</v>
      </c>
      <c r="O32" s="68">
        <f t="shared" si="0"/>
        <v>44325</v>
      </c>
      <c r="P32" s="63">
        <f t="shared" si="1"/>
        <v>30724</v>
      </c>
      <c r="Q32" s="63">
        <f t="shared" si="2"/>
        <v>3414</v>
      </c>
    </row>
    <row r="33" spans="1:17" x14ac:dyDescent="0.55000000000000004">
      <c r="A33" s="69">
        <v>44326</v>
      </c>
      <c r="B33" s="81" t="s">
        <v>326</v>
      </c>
      <c r="C33" s="92">
        <v>223504</v>
      </c>
      <c r="D33" s="92">
        <v>155255</v>
      </c>
      <c r="F33" s="92">
        <v>68249</v>
      </c>
      <c r="H33" s="98">
        <v>44326</v>
      </c>
      <c r="I33" s="103" t="s">
        <v>326</v>
      </c>
      <c r="J33" s="102">
        <v>48100</v>
      </c>
      <c r="K33" s="102">
        <v>43737</v>
      </c>
      <c r="L33" s="117"/>
      <c r="M33" s="102">
        <v>4363</v>
      </c>
      <c r="N33" s="132"/>
      <c r="O33" s="68">
        <f t="shared" si="0"/>
        <v>44326</v>
      </c>
      <c r="P33" s="63">
        <f t="shared" si="1"/>
        <v>198992</v>
      </c>
      <c r="Q33" s="63">
        <f t="shared" si="2"/>
        <v>72612</v>
      </c>
    </row>
    <row r="34" spans="1:17" x14ac:dyDescent="0.55000000000000004">
      <c r="A34" s="69">
        <v>44327</v>
      </c>
      <c r="B34" s="81" t="s">
        <v>329</v>
      </c>
      <c r="C34" s="92">
        <v>168738</v>
      </c>
      <c r="D34" s="92">
        <v>90287</v>
      </c>
      <c r="F34" s="92">
        <v>78451</v>
      </c>
      <c r="H34" s="69">
        <v>44327</v>
      </c>
      <c r="I34" s="81" t="s">
        <v>327</v>
      </c>
      <c r="J34" s="53">
        <v>61472</v>
      </c>
      <c r="K34" s="53">
        <v>55170</v>
      </c>
      <c r="M34" s="53">
        <v>6302</v>
      </c>
      <c r="O34" s="68">
        <f t="shared" si="0"/>
        <v>44327</v>
      </c>
      <c r="P34" s="63">
        <f t="shared" si="1"/>
        <v>145457</v>
      </c>
      <c r="Q34" s="63">
        <f t="shared" si="2"/>
        <v>84753</v>
      </c>
    </row>
    <row r="35" spans="1:17" x14ac:dyDescent="0.55000000000000004">
      <c r="A35" s="69">
        <v>44328</v>
      </c>
      <c r="B35" s="81" t="s">
        <v>328</v>
      </c>
      <c r="C35" s="92">
        <v>181720</v>
      </c>
      <c r="D35" s="92">
        <v>82959</v>
      </c>
      <c r="F35" s="92">
        <v>98761</v>
      </c>
      <c r="H35" s="69">
        <v>44328</v>
      </c>
      <c r="I35" s="81" t="s">
        <v>330</v>
      </c>
      <c r="J35" s="53">
        <v>72175</v>
      </c>
      <c r="K35" s="53">
        <v>64412</v>
      </c>
      <c r="M35" s="53">
        <v>7763</v>
      </c>
      <c r="O35" s="68">
        <f t="shared" si="0"/>
        <v>44328</v>
      </c>
      <c r="P35" s="63">
        <f t="shared" si="1"/>
        <v>147371</v>
      </c>
      <c r="Q35" s="63">
        <f t="shared" si="2"/>
        <v>106524</v>
      </c>
    </row>
    <row r="36" spans="1:17" x14ac:dyDescent="0.55000000000000004">
      <c r="A36" s="69">
        <v>44329</v>
      </c>
      <c r="B36" s="81" t="s">
        <v>316</v>
      </c>
      <c r="C36" s="92">
        <v>219139</v>
      </c>
      <c r="D36" s="92">
        <v>93429</v>
      </c>
      <c r="F36" s="92">
        <v>125710</v>
      </c>
      <c r="H36" s="69">
        <v>44329</v>
      </c>
      <c r="I36" s="81" t="s">
        <v>332</v>
      </c>
      <c r="J36" s="53">
        <v>66615</v>
      </c>
      <c r="K36" s="53">
        <v>59899</v>
      </c>
      <c r="M36" s="53">
        <v>6716</v>
      </c>
      <c r="O36" s="68">
        <f t="shared" si="0"/>
        <v>44329</v>
      </c>
      <c r="P36" s="63">
        <f t="shared" si="1"/>
        <v>153328</v>
      </c>
      <c r="Q36" s="63">
        <f t="shared" si="2"/>
        <v>132426</v>
      </c>
    </row>
    <row r="37" spans="1:17" x14ac:dyDescent="0.55000000000000004">
      <c r="A37" s="104">
        <v>44330</v>
      </c>
      <c r="B37" s="103" t="s">
        <v>333</v>
      </c>
      <c r="C37" s="102">
        <f t="shared" ref="C37" si="5">SUM(D37:F37)</f>
        <v>242878</v>
      </c>
      <c r="D37" s="102">
        <v>99493</v>
      </c>
      <c r="E37" s="117"/>
      <c r="F37" s="102">
        <v>143385</v>
      </c>
      <c r="G37" s="117"/>
      <c r="H37" s="98">
        <v>44330</v>
      </c>
      <c r="I37" s="97" t="s">
        <v>336</v>
      </c>
      <c r="J37" s="102">
        <v>71379</v>
      </c>
      <c r="K37" s="102">
        <v>64923</v>
      </c>
      <c r="L37" s="117"/>
      <c r="M37" s="102">
        <v>6456</v>
      </c>
      <c r="N37" s="132"/>
      <c r="O37" s="68">
        <f t="shared" si="0"/>
        <v>44330</v>
      </c>
      <c r="P37" s="63">
        <f t="shared" si="1"/>
        <v>164416</v>
      </c>
      <c r="Q37" s="63">
        <f t="shared" si="2"/>
        <v>149841</v>
      </c>
    </row>
    <row r="38" spans="1:17" x14ac:dyDescent="0.55000000000000004">
      <c r="A38" s="115">
        <v>44331</v>
      </c>
      <c r="B38" s="114" t="s">
        <v>326</v>
      </c>
      <c r="C38" s="90">
        <v>0</v>
      </c>
      <c r="D38" s="90">
        <v>0</v>
      </c>
      <c r="E38" s="90"/>
      <c r="F38" s="90">
        <v>0</v>
      </c>
      <c r="G38" s="90"/>
      <c r="H38" s="98">
        <v>44331</v>
      </c>
      <c r="I38" s="97" t="s">
        <v>335</v>
      </c>
      <c r="J38" s="102">
        <v>57172</v>
      </c>
      <c r="K38" s="102">
        <v>53739</v>
      </c>
      <c r="L38" s="117"/>
      <c r="M38" s="102">
        <v>3433</v>
      </c>
      <c r="N38" s="132"/>
      <c r="O38" s="68">
        <f t="shared" si="0"/>
        <v>44331</v>
      </c>
      <c r="P38" s="63">
        <f t="shared" si="1"/>
        <v>53739</v>
      </c>
      <c r="Q38" s="63">
        <f t="shared" si="2"/>
        <v>3433</v>
      </c>
    </row>
    <row r="39" spans="1:17" x14ac:dyDescent="0.55000000000000004">
      <c r="A39" s="104">
        <v>44332</v>
      </c>
      <c r="B39" s="114" t="s">
        <v>329</v>
      </c>
      <c r="C39" s="90">
        <v>0</v>
      </c>
      <c r="D39" s="90">
        <v>0</v>
      </c>
      <c r="E39" s="90"/>
      <c r="F39" s="90">
        <v>0</v>
      </c>
      <c r="G39" s="90"/>
      <c r="H39" s="98">
        <v>44332</v>
      </c>
      <c r="I39" s="97" t="s">
        <v>334</v>
      </c>
      <c r="J39" s="102">
        <v>81795</v>
      </c>
      <c r="K39" s="102">
        <v>77078</v>
      </c>
      <c r="L39" s="117"/>
      <c r="M39" s="102">
        <v>4717</v>
      </c>
      <c r="N39" s="132"/>
      <c r="O39" s="68">
        <f t="shared" si="0"/>
        <v>44332</v>
      </c>
      <c r="P39" s="63">
        <f t="shared" si="1"/>
        <v>77078</v>
      </c>
      <c r="Q39" s="63">
        <f t="shared" si="2"/>
        <v>4717</v>
      </c>
    </row>
    <row r="40" spans="1:17" x14ac:dyDescent="0.55000000000000004">
      <c r="A40" s="104">
        <v>44333</v>
      </c>
      <c r="B40" s="103" t="s">
        <v>337</v>
      </c>
      <c r="C40" s="102">
        <f t="shared" ref="C40" si="6">SUM(D40:F40)</f>
        <v>349566</v>
      </c>
      <c r="D40" s="102">
        <v>133843</v>
      </c>
      <c r="E40" s="117"/>
      <c r="F40" s="102">
        <v>215723</v>
      </c>
      <c r="G40" s="117"/>
      <c r="H40" s="98">
        <v>44333</v>
      </c>
      <c r="I40" s="103" t="s">
        <v>326</v>
      </c>
      <c r="J40" s="102">
        <v>113632</v>
      </c>
      <c r="K40" s="102">
        <v>103933</v>
      </c>
      <c r="L40" s="117"/>
      <c r="M40" s="102">
        <v>9699</v>
      </c>
      <c r="N40" s="132"/>
      <c r="O40" s="68">
        <f t="shared" si="0"/>
        <v>44333</v>
      </c>
      <c r="P40" s="63">
        <f t="shared" si="1"/>
        <v>237776</v>
      </c>
      <c r="Q40" s="63">
        <f t="shared" si="2"/>
        <v>225422</v>
      </c>
    </row>
    <row r="41" spans="1:17" x14ac:dyDescent="0.55000000000000004">
      <c r="A41" s="69">
        <v>44334</v>
      </c>
      <c r="B41" s="81" t="s">
        <v>327</v>
      </c>
      <c r="C41" s="92">
        <v>250244</v>
      </c>
      <c r="D41" s="92">
        <v>94577</v>
      </c>
      <c r="F41" s="92">
        <v>155667</v>
      </c>
      <c r="H41" s="69">
        <v>44334</v>
      </c>
      <c r="I41" s="81" t="s">
        <v>327</v>
      </c>
      <c r="J41" s="53">
        <v>134038</v>
      </c>
      <c r="K41" s="53">
        <v>120902</v>
      </c>
      <c r="M41" s="53">
        <v>13136</v>
      </c>
      <c r="O41" s="68">
        <f t="shared" si="0"/>
        <v>44334</v>
      </c>
      <c r="P41" s="63">
        <f t="shared" si="1"/>
        <v>215479</v>
      </c>
      <c r="Q41" s="63">
        <f t="shared" si="2"/>
        <v>168803</v>
      </c>
    </row>
    <row r="42" spans="1:17" x14ac:dyDescent="0.55000000000000004">
      <c r="A42" s="69">
        <v>44335</v>
      </c>
      <c r="B42" s="81" t="s">
        <v>328</v>
      </c>
      <c r="C42" s="92">
        <v>267866</v>
      </c>
      <c r="D42" s="92">
        <v>88163</v>
      </c>
      <c r="F42" s="92">
        <v>179703</v>
      </c>
      <c r="H42" s="98">
        <v>44335</v>
      </c>
      <c r="I42" s="97" t="s">
        <v>338</v>
      </c>
      <c r="J42" s="102">
        <v>149432</v>
      </c>
      <c r="K42" s="102">
        <v>137450</v>
      </c>
      <c r="L42" s="117"/>
      <c r="M42" s="102">
        <v>11982</v>
      </c>
      <c r="N42" s="132"/>
      <c r="O42" s="68">
        <f t="shared" si="0"/>
        <v>44335</v>
      </c>
      <c r="P42" s="63">
        <f t="shared" si="1"/>
        <v>225613</v>
      </c>
      <c r="Q42" s="63">
        <f t="shared" si="2"/>
        <v>191685</v>
      </c>
    </row>
    <row r="43" spans="1:17" x14ac:dyDescent="0.55000000000000004">
      <c r="A43" s="69">
        <v>44336</v>
      </c>
      <c r="B43" s="81" t="s">
        <v>316</v>
      </c>
      <c r="C43" s="92">
        <v>190533</v>
      </c>
      <c r="D43" s="92">
        <v>81422</v>
      </c>
      <c r="F43" s="92">
        <v>109111</v>
      </c>
      <c r="H43" s="98">
        <v>44336</v>
      </c>
      <c r="I43" s="97" t="s">
        <v>339</v>
      </c>
      <c r="J43" s="102">
        <v>144620</v>
      </c>
      <c r="K43" s="102">
        <v>140621</v>
      </c>
      <c r="L43" s="117"/>
      <c r="M43" s="102">
        <v>3999</v>
      </c>
      <c r="N43" s="132"/>
      <c r="O43" s="68">
        <f t="shared" si="0"/>
        <v>44336</v>
      </c>
      <c r="P43" s="63">
        <f t="shared" si="1"/>
        <v>222043</v>
      </c>
      <c r="Q43" s="63">
        <f t="shared" si="2"/>
        <v>113110</v>
      </c>
    </row>
    <row r="44" spans="1:17" x14ac:dyDescent="0.55000000000000004">
      <c r="A44" s="121">
        <v>44337</v>
      </c>
      <c r="B44" s="119" t="s">
        <v>317</v>
      </c>
      <c r="C44" s="117">
        <v>249021</v>
      </c>
      <c r="D44" s="117">
        <v>99918</v>
      </c>
      <c r="E44" s="117"/>
      <c r="F44" s="117">
        <v>149103</v>
      </c>
      <c r="G44" s="117"/>
      <c r="H44" s="118">
        <v>44337</v>
      </c>
      <c r="I44" s="120" t="s">
        <v>336</v>
      </c>
      <c r="J44" s="117">
        <v>160397</v>
      </c>
      <c r="K44" s="117">
        <v>150108</v>
      </c>
      <c r="L44" s="117"/>
      <c r="M44" s="117">
        <v>10289</v>
      </c>
      <c r="N44" s="132"/>
      <c r="O44" s="68">
        <f t="shared" si="0"/>
        <v>44337</v>
      </c>
      <c r="P44" s="63">
        <f t="shared" si="1"/>
        <v>250026</v>
      </c>
      <c r="Q44" s="63">
        <f t="shared" si="2"/>
        <v>159392</v>
      </c>
    </row>
    <row r="45" spans="1:17" x14ac:dyDescent="0.55000000000000004">
      <c r="A45" s="116">
        <v>44338</v>
      </c>
      <c r="B45" s="60" t="s">
        <v>309</v>
      </c>
      <c r="C45" s="90">
        <v>0</v>
      </c>
      <c r="D45" s="90">
        <v>0</v>
      </c>
      <c r="E45" s="90"/>
      <c r="F45" s="90">
        <v>0</v>
      </c>
      <c r="G45" s="90"/>
      <c r="H45" s="118">
        <v>44338</v>
      </c>
      <c r="I45" s="120" t="s">
        <v>335</v>
      </c>
      <c r="J45" s="117">
        <v>129982</v>
      </c>
      <c r="K45" s="117">
        <v>122787</v>
      </c>
      <c r="L45" s="117"/>
      <c r="M45" s="117">
        <v>7195</v>
      </c>
      <c r="N45" s="132"/>
      <c r="O45" s="68">
        <f t="shared" si="0"/>
        <v>44338</v>
      </c>
      <c r="P45" s="63">
        <f t="shared" si="1"/>
        <v>122787</v>
      </c>
      <c r="Q45" s="63">
        <f t="shared" si="2"/>
        <v>7195</v>
      </c>
    </row>
    <row r="46" spans="1:17" x14ac:dyDescent="0.55000000000000004">
      <c r="A46" s="116">
        <v>44339</v>
      </c>
      <c r="B46" s="60" t="s">
        <v>308</v>
      </c>
      <c r="C46" s="90">
        <v>0</v>
      </c>
      <c r="D46" s="90">
        <v>0</v>
      </c>
      <c r="E46" s="90"/>
      <c r="F46" s="90">
        <v>0</v>
      </c>
      <c r="G46" s="90"/>
      <c r="H46" s="118">
        <v>44339</v>
      </c>
      <c r="I46" s="120" t="s">
        <v>334</v>
      </c>
      <c r="J46" s="117">
        <v>131300</v>
      </c>
      <c r="K46" s="117">
        <v>124188</v>
      </c>
      <c r="L46" s="117"/>
      <c r="M46" s="117">
        <v>7112</v>
      </c>
      <c r="N46" s="132"/>
      <c r="O46" s="68">
        <f t="shared" si="0"/>
        <v>44339</v>
      </c>
      <c r="P46" s="63">
        <f t="shared" si="1"/>
        <v>124188</v>
      </c>
      <c r="Q46" s="63">
        <f t="shared" si="2"/>
        <v>7112</v>
      </c>
    </row>
    <row r="47" spans="1:17" x14ac:dyDescent="0.55000000000000004">
      <c r="A47" s="121">
        <v>44340</v>
      </c>
      <c r="B47" s="119" t="s">
        <v>337</v>
      </c>
      <c r="C47" s="117">
        <f>SUM(D47:F47)</f>
        <v>330589</v>
      </c>
      <c r="D47" s="117">
        <v>136760</v>
      </c>
      <c r="E47" s="117"/>
      <c r="F47" s="117">
        <v>193829</v>
      </c>
      <c r="G47" s="117"/>
      <c r="H47" s="118">
        <v>44340</v>
      </c>
      <c r="I47" s="119" t="s">
        <v>326</v>
      </c>
      <c r="J47" s="117">
        <v>290592</v>
      </c>
      <c r="K47" s="117">
        <v>285543</v>
      </c>
      <c r="L47" s="117"/>
      <c r="M47" s="117">
        <v>5049</v>
      </c>
      <c r="N47" s="132"/>
      <c r="O47" s="68">
        <f t="shared" si="0"/>
        <v>44340</v>
      </c>
      <c r="P47" s="63">
        <f t="shared" si="1"/>
        <v>422303</v>
      </c>
      <c r="Q47" s="63">
        <f t="shared" si="2"/>
        <v>198878</v>
      </c>
    </row>
    <row r="48" spans="1:17" x14ac:dyDescent="0.55000000000000004">
      <c r="A48" s="121">
        <v>44341</v>
      </c>
      <c r="B48" s="119" t="s">
        <v>340</v>
      </c>
      <c r="C48" s="117">
        <f>SUM(D48:F48)</f>
        <v>139652</v>
      </c>
      <c r="D48" s="117">
        <v>87590</v>
      </c>
      <c r="E48" s="117"/>
      <c r="F48" s="117">
        <v>52062</v>
      </c>
      <c r="G48" s="117"/>
      <c r="H48" s="118">
        <v>44341</v>
      </c>
      <c r="I48" s="120" t="s">
        <v>327</v>
      </c>
      <c r="J48" s="117">
        <v>307898</v>
      </c>
      <c r="K48" s="117">
        <v>302678</v>
      </c>
      <c r="L48" s="117"/>
      <c r="M48" s="117">
        <v>5220</v>
      </c>
      <c r="N48" s="132"/>
      <c r="O48" s="68">
        <f t="shared" si="0"/>
        <v>44341</v>
      </c>
      <c r="P48" s="63">
        <f t="shared" si="1"/>
        <v>390268</v>
      </c>
      <c r="Q48" s="63">
        <f t="shared" si="2"/>
        <v>57282</v>
      </c>
    </row>
    <row r="49" spans="1:17" x14ac:dyDescent="0.55000000000000004">
      <c r="A49" s="121">
        <v>44342</v>
      </c>
      <c r="B49" s="119" t="s">
        <v>341</v>
      </c>
      <c r="C49" s="117">
        <f>SUM(D49:F49)</f>
        <v>142589</v>
      </c>
      <c r="D49" s="117">
        <v>93415</v>
      </c>
      <c r="E49" s="117"/>
      <c r="F49" s="117">
        <v>49174</v>
      </c>
      <c r="G49" s="117"/>
      <c r="H49" s="118">
        <v>44342</v>
      </c>
      <c r="I49" s="120" t="s">
        <v>338</v>
      </c>
      <c r="J49" s="117">
        <v>280664</v>
      </c>
      <c r="K49" s="117">
        <v>275950</v>
      </c>
      <c r="L49" s="117"/>
      <c r="M49" s="117">
        <v>4714</v>
      </c>
      <c r="N49" s="132"/>
      <c r="O49" s="68">
        <f t="shared" si="0"/>
        <v>44342</v>
      </c>
      <c r="P49" s="63">
        <f t="shared" si="1"/>
        <v>369365</v>
      </c>
      <c r="Q49" s="63">
        <f t="shared" si="2"/>
        <v>53888</v>
      </c>
    </row>
    <row r="50" spans="1:17" x14ac:dyDescent="0.55000000000000004">
      <c r="A50" s="121">
        <v>44343</v>
      </c>
      <c r="B50" s="119" t="s">
        <v>342</v>
      </c>
      <c r="C50" s="117">
        <f t="shared" ref="C50" si="7">SUM(D50:F50)</f>
        <v>145149</v>
      </c>
      <c r="D50" s="117">
        <v>84257</v>
      </c>
      <c r="E50" s="117"/>
      <c r="F50" s="117">
        <v>60892</v>
      </c>
      <c r="G50" s="117"/>
      <c r="H50" s="118">
        <v>44343</v>
      </c>
      <c r="I50" s="120" t="s">
        <v>339</v>
      </c>
      <c r="J50" s="117">
        <v>273979</v>
      </c>
      <c r="K50" s="117">
        <v>260210</v>
      </c>
      <c r="L50" s="117"/>
      <c r="M50" s="117">
        <v>13769</v>
      </c>
      <c r="N50" s="132"/>
      <c r="O50" s="68">
        <f t="shared" si="0"/>
        <v>44343</v>
      </c>
      <c r="P50" s="63">
        <f t="shared" si="1"/>
        <v>344467</v>
      </c>
      <c r="Q50" s="63">
        <f t="shared" si="2"/>
        <v>74661</v>
      </c>
    </row>
    <row r="51" spans="1:17" x14ac:dyDescent="0.55000000000000004">
      <c r="A51" s="121">
        <v>44344</v>
      </c>
      <c r="B51" s="119" t="s">
        <v>333</v>
      </c>
      <c r="C51" s="117">
        <f t="shared" ref="C51" si="8">SUM(D51:F51)</f>
        <v>164516</v>
      </c>
      <c r="D51" s="117">
        <v>87741</v>
      </c>
      <c r="E51" s="117"/>
      <c r="F51" s="117">
        <v>76775</v>
      </c>
      <c r="G51" s="117"/>
      <c r="H51" s="118">
        <v>44344</v>
      </c>
      <c r="I51" s="120" t="s">
        <v>336</v>
      </c>
      <c r="J51" s="117">
        <f>SUM(K51:M51)</f>
        <v>312794</v>
      </c>
      <c r="K51" s="117">
        <v>296473</v>
      </c>
      <c r="L51" s="117"/>
      <c r="M51" s="117">
        <v>16321</v>
      </c>
      <c r="N51" s="132"/>
      <c r="O51" s="68">
        <f t="shared" si="0"/>
        <v>44344</v>
      </c>
      <c r="P51" s="63">
        <f t="shared" si="1"/>
        <v>384214</v>
      </c>
      <c r="Q51" s="63">
        <f t="shared" si="2"/>
        <v>93096</v>
      </c>
    </row>
    <row r="52" spans="1:17" x14ac:dyDescent="0.55000000000000004">
      <c r="A52" s="121">
        <v>44345</v>
      </c>
      <c r="B52" s="60" t="s">
        <v>309</v>
      </c>
      <c r="C52" s="90">
        <v>0</v>
      </c>
      <c r="D52" s="90">
        <v>0</v>
      </c>
      <c r="E52" s="90"/>
      <c r="F52" s="90">
        <v>0</v>
      </c>
      <c r="G52" s="90"/>
      <c r="H52" s="118">
        <v>44345</v>
      </c>
      <c r="I52" s="120" t="s">
        <v>335</v>
      </c>
      <c r="J52" s="117">
        <f>SUM(K52:M52)</f>
        <v>232285</v>
      </c>
      <c r="K52" s="117">
        <v>211341</v>
      </c>
      <c r="L52" s="117"/>
      <c r="M52" s="117">
        <v>20944</v>
      </c>
      <c r="N52" s="132"/>
      <c r="O52" s="68">
        <f t="shared" si="0"/>
        <v>44345</v>
      </c>
      <c r="P52" s="63">
        <f t="shared" si="1"/>
        <v>211341</v>
      </c>
      <c r="Q52" s="63">
        <f t="shared" si="2"/>
        <v>20944</v>
      </c>
    </row>
    <row r="53" spans="1:17" x14ac:dyDescent="0.55000000000000004">
      <c r="A53" s="121">
        <v>44346</v>
      </c>
      <c r="B53" s="60" t="s">
        <v>308</v>
      </c>
      <c r="C53" s="90">
        <v>0</v>
      </c>
      <c r="D53" s="90">
        <v>0</v>
      </c>
      <c r="E53" s="90"/>
      <c r="F53" s="90">
        <v>0</v>
      </c>
      <c r="G53" s="90"/>
      <c r="H53" s="118">
        <v>44346</v>
      </c>
      <c r="I53" s="120" t="s">
        <v>334</v>
      </c>
      <c r="J53" s="117">
        <f>SUM(K53:M53)</f>
        <v>200187</v>
      </c>
      <c r="K53" s="117">
        <v>174905</v>
      </c>
      <c r="L53" s="117"/>
      <c r="M53" s="117">
        <v>25282</v>
      </c>
      <c r="N53" s="132"/>
      <c r="O53" s="68">
        <f t="shared" si="0"/>
        <v>44346</v>
      </c>
      <c r="P53" s="63">
        <f t="shared" si="1"/>
        <v>174905</v>
      </c>
      <c r="Q53" s="63">
        <f t="shared" si="2"/>
        <v>25282</v>
      </c>
    </row>
    <row r="54" spans="1:17" x14ac:dyDescent="0.55000000000000004">
      <c r="A54" s="121">
        <v>44347</v>
      </c>
      <c r="B54" s="119" t="s">
        <v>337</v>
      </c>
      <c r="C54" s="117">
        <f t="shared" ref="C54" si="9">SUM(D54:F54)</f>
        <v>273255</v>
      </c>
      <c r="D54" s="117">
        <v>132005</v>
      </c>
      <c r="E54" s="117"/>
      <c r="F54" s="117">
        <v>141250</v>
      </c>
      <c r="G54" s="117"/>
      <c r="H54" s="118">
        <v>44347</v>
      </c>
      <c r="I54" s="119" t="s">
        <v>326</v>
      </c>
      <c r="J54" s="117">
        <v>314502</v>
      </c>
      <c r="K54" s="117">
        <v>271952</v>
      </c>
      <c r="L54" s="117"/>
      <c r="M54" s="117">
        <v>42550</v>
      </c>
      <c r="N54" s="132"/>
      <c r="O54" s="68">
        <f t="shared" si="0"/>
        <v>44347</v>
      </c>
      <c r="P54" s="63">
        <f t="shared" si="1"/>
        <v>403957</v>
      </c>
      <c r="Q54" s="63">
        <f t="shared" si="2"/>
        <v>183800</v>
      </c>
    </row>
    <row r="55" spans="1:17" x14ac:dyDescent="0.55000000000000004">
      <c r="A55" s="121">
        <v>44348</v>
      </c>
      <c r="B55" s="119" t="s">
        <v>340</v>
      </c>
      <c r="C55" s="117">
        <f>SUM(D55:F55)</f>
        <v>159057</v>
      </c>
      <c r="D55" s="117">
        <v>66387</v>
      </c>
      <c r="E55" s="117"/>
      <c r="F55" s="117">
        <v>92670</v>
      </c>
      <c r="G55" s="117"/>
      <c r="H55" s="121">
        <v>44348</v>
      </c>
      <c r="I55" s="120" t="s">
        <v>327</v>
      </c>
      <c r="J55" s="117">
        <f>SUM(K55:M55)</f>
        <v>433524</v>
      </c>
      <c r="K55" s="117">
        <v>370091</v>
      </c>
      <c r="L55" s="117"/>
      <c r="M55" s="117">
        <v>63433</v>
      </c>
      <c r="N55" s="132"/>
      <c r="O55" s="68">
        <f t="shared" si="0"/>
        <v>44348</v>
      </c>
      <c r="P55" s="63">
        <f t="shared" si="1"/>
        <v>436478</v>
      </c>
      <c r="Q55" s="63">
        <f t="shared" si="2"/>
        <v>156103</v>
      </c>
    </row>
    <row r="56" spans="1:17" x14ac:dyDescent="0.55000000000000004">
      <c r="A56" s="121">
        <v>44349</v>
      </c>
      <c r="B56" s="119" t="s">
        <v>341</v>
      </c>
      <c r="C56" s="117">
        <f>SUM(D56:F56)</f>
        <v>159126</v>
      </c>
      <c r="D56" s="117">
        <v>71456</v>
      </c>
      <c r="E56" s="117"/>
      <c r="F56" s="117">
        <v>87670</v>
      </c>
      <c r="G56" s="117"/>
      <c r="H56" s="121">
        <v>44349</v>
      </c>
      <c r="I56" s="120" t="s">
        <v>338</v>
      </c>
      <c r="J56" s="117">
        <f>SUM(K56:M56)</f>
        <v>376964</v>
      </c>
      <c r="K56" s="117">
        <v>317366</v>
      </c>
      <c r="L56" s="117"/>
      <c r="M56" s="117">
        <v>59598</v>
      </c>
      <c r="N56" s="132"/>
      <c r="O56" s="68">
        <f t="shared" si="0"/>
        <v>44349</v>
      </c>
      <c r="P56" s="63">
        <f t="shared" si="1"/>
        <v>388822</v>
      </c>
      <c r="Q56" s="63">
        <f t="shared" si="2"/>
        <v>147268</v>
      </c>
    </row>
    <row r="57" spans="1:17" x14ac:dyDescent="0.55000000000000004">
      <c r="A57" s="121">
        <v>44350</v>
      </c>
      <c r="B57" s="119" t="s">
        <v>342</v>
      </c>
      <c r="C57" s="117">
        <f t="shared" ref="C57" si="10">SUM(D57:G57)</f>
        <v>143157</v>
      </c>
      <c r="D57" s="117">
        <v>59654</v>
      </c>
      <c r="E57" s="117">
        <v>112</v>
      </c>
      <c r="F57" s="117">
        <v>83391</v>
      </c>
      <c r="G57" s="117">
        <v>0</v>
      </c>
      <c r="H57" s="121">
        <v>44350</v>
      </c>
      <c r="I57" s="119" t="str">
        <f>"(" &amp; TEXT(H57,"aaa") &amp; ")"</f>
        <v>(木)</v>
      </c>
      <c r="J57" s="117">
        <f>SUM(K57:N57)</f>
        <v>370629</v>
      </c>
      <c r="K57" s="117">
        <v>297809</v>
      </c>
      <c r="L57" s="117">
        <v>17808</v>
      </c>
      <c r="M57" s="117">
        <v>55012</v>
      </c>
      <c r="N57" s="117">
        <v>0</v>
      </c>
      <c r="O57" s="68">
        <f t="shared" si="0"/>
        <v>44350</v>
      </c>
      <c r="P57" s="63">
        <f t="shared" si="1"/>
        <v>375383</v>
      </c>
      <c r="Q57" s="63">
        <f t="shared" si="2"/>
        <v>138403</v>
      </c>
    </row>
    <row r="58" spans="1:17" x14ac:dyDescent="0.55000000000000004">
      <c r="O58" s="68" t="str">
        <f t="shared" si="0"/>
        <v/>
      </c>
      <c r="P58" s="63" t="str">
        <f t="shared" si="1"/>
        <v/>
      </c>
      <c r="Q58" s="63" t="str">
        <f t="shared" si="2"/>
        <v/>
      </c>
    </row>
    <row r="59" spans="1:17" x14ac:dyDescent="0.55000000000000004">
      <c r="O59" s="68" t="str">
        <f t="shared" si="0"/>
        <v/>
      </c>
      <c r="P59" s="63" t="str">
        <f t="shared" si="1"/>
        <v/>
      </c>
      <c r="Q59" s="63" t="str">
        <f t="shared" si="2"/>
        <v/>
      </c>
    </row>
    <row r="60" spans="1:17" x14ac:dyDescent="0.55000000000000004">
      <c r="O60" s="68" t="str">
        <f t="shared" si="0"/>
        <v/>
      </c>
      <c r="P60" s="63" t="str">
        <f t="shared" si="1"/>
        <v/>
      </c>
      <c r="Q60" s="63" t="str">
        <f t="shared" si="2"/>
        <v/>
      </c>
    </row>
    <row r="61" spans="1:17" x14ac:dyDescent="0.55000000000000004">
      <c r="O61" s="68" t="str">
        <f t="shared" si="0"/>
        <v/>
      </c>
      <c r="P61" s="63" t="str">
        <f t="shared" si="1"/>
        <v/>
      </c>
      <c r="Q61" s="63" t="str">
        <f t="shared" si="2"/>
        <v/>
      </c>
    </row>
    <row r="62" spans="1:17" x14ac:dyDescent="0.55000000000000004">
      <c r="O62" s="68" t="str">
        <f t="shared" si="0"/>
        <v/>
      </c>
      <c r="P62" s="63" t="str">
        <f t="shared" si="1"/>
        <v/>
      </c>
      <c r="Q62" s="63" t="str">
        <f t="shared" si="2"/>
        <v/>
      </c>
    </row>
    <row r="63" spans="1:17" x14ac:dyDescent="0.55000000000000004">
      <c r="O63" s="68" t="str">
        <f t="shared" si="0"/>
        <v/>
      </c>
      <c r="P63" s="63" t="str">
        <f t="shared" si="1"/>
        <v/>
      </c>
      <c r="Q63" s="63" t="str">
        <f t="shared" si="2"/>
        <v/>
      </c>
    </row>
    <row r="64" spans="1:17" x14ac:dyDescent="0.55000000000000004">
      <c r="O64" s="68" t="str">
        <f t="shared" si="0"/>
        <v/>
      </c>
      <c r="P64" s="63" t="str">
        <f t="shared" si="1"/>
        <v/>
      </c>
      <c r="Q64" s="63" t="str">
        <f t="shared" si="2"/>
        <v/>
      </c>
    </row>
    <row r="65" spans="15:17" x14ac:dyDescent="0.55000000000000004">
      <c r="O65" s="68" t="str">
        <f t="shared" si="0"/>
        <v/>
      </c>
      <c r="P65" s="63" t="str">
        <f t="shared" si="1"/>
        <v/>
      </c>
      <c r="Q65" s="63" t="str">
        <f t="shared" si="2"/>
        <v/>
      </c>
    </row>
    <row r="66" spans="15:17" x14ac:dyDescent="0.55000000000000004">
      <c r="O66" s="68" t="str">
        <f t="shared" si="0"/>
        <v/>
      </c>
      <c r="P66" s="63" t="str">
        <f t="shared" si="1"/>
        <v/>
      </c>
      <c r="Q66" s="63" t="str">
        <f t="shared" si="2"/>
        <v/>
      </c>
    </row>
    <row r="67" spans="15:17" x14ac:dyDescent="0.55000000000000004">
      <c r="O67" s="68" t="str">
        <f t="shared" si="0"/>
        <v/>
      </c>
      <c r="P67" s="63" t="str">
        <f t="shared" si="1"/>
        <v/>
      </c>
      <c r="Q67" s="63" t="str">
        <f t="shared" si="2"/>
        <v/>
      </c>
    </row>
    <row r="68" spans="15:17" x14ac:dyDescent="0.55000000000000004">
      <c r="O68" s="68" t="str">
        <f t="shared" si="0"/>
        <v/>
      </c>
      <c r="P68" s="63" t="str">
        <f t="shared" si="1"/>
        <v/>
      </c>
      <c r="Q68" s="63" t="str">
        <f t="shared" si="2"/>
        <v/>
      </c>
    </row>
    <row r="69" spans="15:17" x14ac:dyDescent="0.55000000000000004">
      <c r="O69" s="68" t="str">
        <f t="shared" si="0"/>
        <v/>
      </c>
      <c r="P69" s="63" t="str">
        <f t="shared" si="1"/>
        <v/>
      </c>
      <c r="Q69" s="63" t="str">
        <f t="shared" si="2"/>
        <v/>
      </c>
    </row>
    <row r="70" spans="15:17" x14ac:dyDescent="0.55000000000000004">
      <c r="O70" s="68" t="str">
        <f t="shared" ref="O70:O133" si="11">IF(AND(A70="", H70=""), "", IF(A70=H70, A70, "Discrepancy"))</f>
        <v/>
      </c>
      <c r="P70" s="63" t="str">
        <f t="shared" ref="P70:P133" si="12">IF(AND($A70="", $H70=""), "", D70+E70+K70+L70)</f>
        <v/>
      </c>
      <c r="Q70" s="63" t="str">
        <f t="shared" ref="Q70:Q133" si="13">IF(AND($A70="", $H70=""), "", F70+G70+M70+N70)</f>
        <v/>
      </c>
    </row>
    <row r="71" spans="15:17" x14ac:dyDescent="0.55000000000000004">
      <c r="O71" s="68" t="str">
        <f t="shared" si="11"/>
        <v/>
      </c>
      <c r="P71" s="63" t="str">
        <f t="shared" si="12"/>
        <v/>
      </c>
      <c r="Q71" s="63" t="str">
        <f t="shared" si="13"/>
        <v/>
      </c>
    </row>
    <row r="72" spans="15:17" x14ac:dyDescent="0.55000000000000004">
      <c r="O72" s="68" t="str">
        <f t="shared" si="11"/>
        <v/>
      </c>
      <c r="P72" s="63" t="str">
        <f t="shared" si="12"/>
        <v/>
      </c>
      <c r="Q72" s="63" t="str">
        <f t="shared" si="13"/>
        <v/>
      </c>
    </row>
    <row r="73" spans="15:17" x14ac:dyDescent="0.55000000000000004">
      <c r="O73" s="68" t="str">
        <f t="shared" si="11"/>
        <v/>
      </c>
      <c r="P73" s="63" t="str">
        <f t="shared" si="12"/>
        <v/>
      </c>
      <c r="Q73" s="63" t="str">
        <f t="shared" si="13"/>
        <v/>
      </c>
    </row>
    <row r="74" spans="15:17" x14ac:dyDescent="0.55000000000000004">
      <c r="O74" s="68" t="str">
        <f t="shared" si="11"/>
        <v/>
      </c>
      <c r="P74" s="63" t="str">
        <f t="shared" si="12"/>
        <v/>
      </c>
      <c r="Q74" s="63" t="str">
        <f t="shared" si="13"/>
        <v/>
      </c>
    </row>
    <row r="75" spans="15:17" x14ac:dyDescent="0.55000000000000004">
      <c r="O75" s="68" t="str">
        <f t="shared" si="11"/>
        <v/>
      </c>
      <c r="P75" s="63" t="str">
        <f t="shared" si="12"/>
        <v/>
      </c>
      <c r="Q75" s="63" t="str">
        <f t="shared" si="13"/>
        <v/>
      </c>
    </row>
    <row r="76" spans="15:17" x14ac:dyDescent="0.55000000000000004">
      <c r="O76" s="68" t="str">
        <f t="shared" si="11"/>
        <v/>
      </c>
      <c r="P76" s="63" t="str">
        <f t="shared" si="12"/>
        <v/>
      </c>
      <c r="Q76" s="63" t="str">
        <f t="shared" si="13"/>
        <v/>
      </c>
    </row>
    <row r="77" spans="15:17" x14ac:dyDescent="0.55000000000000004">
      <c r="O77" s="68" t="str">
        <f t="shared" si="11"/>
        <v/>
      </c>
      <c r="P77" s="63" t="str">
        <f t="shared" si="12"/>
        <v/>
      </c>
      <c r="Q77" s="63" t="str">
        <f t="shared" si="13"/>
        <v/>
      </c>
    </row>
    <row r="78" spans="15:17" x14ac:dyDescent="0.55000000000000004">
      <c r="O78" s="68" t="str">
        <f t="shared" si="11"/>
        <v/>
      </c>
      <c r="P78" s="63" t="str">
        <f t="shared" si="12"/>
        <v/>
      </c>
      <c r="Q78" s="63" t="str">
        <f t="shared" si="13"/>
        <v/>
      </c>
    </row>
    <row r="79" spans="15:17" x14ac:dyDescent="0.55000000000000004">
      <c r="O79" s="68" t="str">
        <f t="shared" si="11"/>
        <v/>
      </c>
      <c r="P79" s="63" t="str">
        <f t="shared" si="12"/>
        <v/>
      </c>
      <c r="Q79" s="63" t="str">
        <f t="shared" si="13"/>
        <v/>
      </c>
    </row>
    <row r="80" spans="15:17" x14ac:dyDescent="0.55000000000000004">
      <c r="O80" s="68" t="str">
        <f t="shared" si="11"/>
        <v/>
      </c>
      <c r="P80" s="63" t="str">
        <f t="shared" si="12"/>
        <v/>
      </c>
      <c r="Q80" s="63" t="str">
        <f t="shared" si="13"/>
        <v/>
      </c>
    </row>
    <row r="81" spans="15:17" x14ac:dyDescent="0.55000000000000004">
      <c r="O81" s="68" t="str">
        <f t="shared" si="11"/>
        <v/>
      </c>
      <c r="P81" s="63" t="str">
        <f t="shared" si="12"/>
        <v/>
      </c>
      <c r="Q81" s="63" t="str">
        <f t="shared" si="13"/>
        <v/>
      </c>
    </row>
    <row r="82" spans="15:17" x14ac:dyDescent="0.55000000000000004">
      <c r="O82" s="68" t="str">
        <f t="shared" si="11"/>
        <v/>
      </c>
      <c r="P82" s="63" t="str">
        <f t="shared" si="12"/>
        <v/>
      </c>
      <c r="Q82" s="63" t="str">
        <f t="shared" si="13"/>
        <v/>
      </c>
    </row>
    <row r="83" spans="15:17" x14ac:dyDescent="0.55000000000000004">
      <c r="O83" s="68" t="str">
        <f t="shared" si="11"/>
        <v/>
      </c>
      <c r="P83" s="63" t="str">
        <f t="shared" si="12"/>
        <v/>
      </c>
      <c r="Q83" s="63" t="str">
        <f t="shared" si="13"/>
        <v/>
      </c>
    </row>
    <row r="84" spans="15:17" x14ac:dyDescent="0.55000000000000004">
      <c r="O84" s="68" t="str">
        <f t="shared" si="11"/>
        <v/>
      </c>
      <c r="P84" s="63" t="str">
        <f t="shared" si="12"/>
        <v/>
      </c>
      <c r="Q84" s="63" t="str">
        <f t="shared" si="13"/>
        <v/>
      </c>
    </row>
    <row r="85" spans="15:17" x14ac:dyDescent="0.55000000000000004">
      <c r="O85" s="68" t="str">
        <f t="shared" si="11"/>
        <v/>
      </c>
      <c r="P85" s="63" t="str">
        <f t="shared" si="12"/>
        <v/>
      </c>
      <c r="Q85" s="63" t="str">
        <f t="shared" si="13"/>
        <v/>
      </c>
    </row>
    <row r="86" spans="15:17" x14ac:dyDescent="0.55000000000000004">
      <c r="O86" s="68" t="str">
        <f t="shared" si="11"/>
        <v/>
      </c>
      <c r="P86" s="63" t="str">
        <f t="shared" si="12"/>
        <v/>
      </c>
      <c r="Q86" s="63" t="str">
        <f t="shared" si="13"/>
        <v/>
      </c>
    </row>
    <row r="87" spans="15:17" x14ac:dyDescent="0.55000000000000004">
      <c r="O87" s="68" t="str">
        <f t="shared" si="11"/>
        <v/>
      </c>
      <c r="P87" s="63" t="str">
        <f t="shared" si="12"/>
        <v/>
      </c>
      <c r="Q87" s="63" t="str">
        <f t="shared" si="13"/>
        <v/>
      </c>
    </row>
    <row r="88" spans="15:17" x14ac:dyDescent="0.55000000000000004">
      <c r="O88" s="68" t="str">
        <f t="shared" si="11"/>
        <v/>
      </c>
      <c r="P88" s="63" t="str">
        <f t="shared" si="12"/>
        <v/>
      </c>
      <c r="Q88" s="63" t="str">
        <f t="shared" si="13"/>
        <v/>
      </c>
    </row>
    <row r="89" spans="15:17" x14ac:dyDescent="0.55000000000000004">
      <c r="O89" s="68" t="str">
        <f t="shared" si="11"/>
        <v/>
      </c>
      <c r="P89" s="63" t="str">
        <f t="shared" si="12"/>
        <v/>
      </c>
      <c r="Q89" s="63" t="str">
        <f t="shared" si="13"/>
        <v/>
      </c>
    </row>
    <row r="90" spans="15:17" x14ac:dyDescent="0.55000000000000004">
      <c r="O90" s="68" t="str">
        <f t="shared" si="11"/>
        <v/>
      </c>
      <c r="P90" s="63" t="str">
        <f t="shared" si="12"/>
        <v/>
      </c>
      <c r="Q90" s="63" t="str">
        <f t="shared" si="13"/>
        <v/>
      </c>
    </row>
    <row r="91" spans="15:17" x14ac:dyDescent="0.55000000000000004">
      <c r="O91" s="68" t="str">
        <f t="shared" si="11"/>
        <v/>
      </c>
      <c r="P91" s="63" t="str">
        <f t="shared" si="12"/>
        <v/>
      </c>
      <c r="Q91" s="63" t="str">
        <f t="shared" si="13"/>
        <v/>
      </c>
    </row>
    <row r="92" spans="15:17" x14ac:dyDescent="0.55000000000000004">
      <c r="O92" s="68" t="str">
        <f t="shared" si="11"/>
        <v/>
      </c>
      <c r="P92" s="63" t="str">
        <f t="shared" si="12"/>
        <v/>
      </c>
      <c r="Q92" s="63" t="str">
        <f t="shared" si="13"/>
        <v/>
      </c>
    </row>
    <row r="93" spans="15:17" x14ac:dyDescent="0.55000000000000004">
      <c r="O93" s="68" t="str">
        <f t="shared" si="11"/>
        <v/>
      </c>
      <c r="P93" s="63" t="str">
        <f t="shared" si="12"/>
        <v/>
      </c>
      <c r="Q93" s="63" t="str">
        <f t="shared" si="13"/>
        <v/>
      </c>
    </row>
    <row r="94" spans="15:17" x14ac:dyDescent="0.55000000000000004">
      <c r="O94" s="68" t="str">
        <f t="shared" si="11"/>
        <v/>
      </c>
      <c r="P94" s="63" t="str">
        <f t="shared" si="12"/>
        <v/>
      </c>
      <c r="Q94" s="63" t="str">
        <f t="shared" si="13"/>
        <v/>
      </c>
    </row>
    <row r="95" spans="15:17" x14ac:dyDescent="0.55000000000000004">
      <c r="O95" s="68" t="str">
        <f t="shared" si="11"/>
        <v/>
      </c>
      <c r="P95" s="63" t="str">
        <f t="shared" si="12"/>
        <v/>
      </c>
      <c r="Q95" s="63" t="str">
        <f t="shared" si="13"/>
        <v/>
      </c>
    </row>
    <row r="96" spans="15:17" x14ac:dyDescent="0.55000000000000004">
      <c r="O96" s="68" t="str">
        <f t="shared" si="11"/>
        <v/>
      </c>
      <c r="P96" s="63" t="str">
        <f t="shared" si="12"/>
        <v/>
      </c>
      <c r="Q96" s="63" t="str">
        <f t="shared" si="13"/>
        <v/>
      </c>
    </row>
    <row r="97" spans="15:17" x14ac:dyDescent="0.55000000000000004">
      <c r="O97" s="68" t="str">
        <f t="shared" si="11"/>
        <v/>
      </c>
      <c r="P97" s="63" t="str">
        <f t="shared" si="12"/>
        <v/>
      </c>
      <c r="Q97" s="63" t="str">
        <f t="shared" si="13"/>
        <v/>
      </c>
    </row>
    <row r="98" spans="15:17" x14ac:dyDescent="0.55000000000000004">
      <c r="O98" s="68" t="str">
        <f t="shared" si="11"/>
        <v/>
      </c>
      <c r="P98" s="63" t="str">
        <f t="shared" si="12"/>
        <v/>
      </c>
      <c r="Q98" s="63" t="str">
        <f t="shared" si="13"/>
        <v/>
      </c>
    </row>
    <row r="99" spans="15:17" x14ac:dyDescent="0.55000000000000004">
      <c r="O99" s="68" t="str">
        <f t="shared" si="11"/>
        <v/>
      </c>
      <c r="P99" s="63" t="str">
        <f t="shared" si="12"/>
        <v/>
      </c>
      <c r="Q99" s="63" t="str">
        <f t="shared" si="13"/>
        <v/>
      </c>
    </row>
    <row r="100" spans="15:17" x14ac:dyDescent="0.55000000000000004">
      <c r="O100" s="68" t="str">
        <f t="shared" si="11"/>
        <v/>
      </c>
      <c r="P100" s="63" t="str">
        <f t="shared" si="12"/>
        <v/>
      </c>
      <c r="Q100" s="63" t="str">
        <f t="shared" si="13"/>
        <v/>
      </c>
    </row>
    <row r="101" spans="15:17" x14ac:dyDescent="0.55000000000000004">
      <c r="O101" s="68" t="str">
        <f t="shared" si="11"/>
        <v/>
      </c>
      <c r="P101" s="63" t="str">
        <f t="shared" si="12"/>
        <v/>
      </c>
      <c r="Q101" s="63" t="str">
        <f t="shared" si="13"/>
        <v/>
      </c>
    </row>
    <row r="102" spans="15:17" x14ac:dyDescent="0.55000000000000004">
      <c r="O102" s="68" t="str">
        <f t="shared" si="11"/>
        <v/>
      </c>
      <c r="P102" s="63" t="str">
        <f t="shared" si="12"/>
        <v/>
      </c>
      <c r="Q102" s="63" t="str">
        <f t="shared" si="13"/>
        <v/>
      </c>
    </row>
    <row r="103" spans="15:17" x14ac:dyDescent="0.55000000000000004">
      <c r="O103" s="68" t="str">
        <f t="shared" si="11"/>
        <v/>
      </c>
      <c r="P103" s="63" t="str">
        <f t="shared" si="12"/>
        <v/>
      </c>
      <c r="Q103" s="63" t="str">
        <f t="shared" si="13"/>
        <v/>
      </c>
    </row>
    <row r="104" spans="15:17" x14ac:dyDescent="0.55000000000000004">
      <c r="O104" s="68" t="str">
        <f t="shared" si="11"/>
        <v/>
      </c>
      <c r="P104" s="63" t="str">
        <f t="shared" si="12"/>
        <v/>
      </c>
      <c r="Q104" s="63" t="str">
        <f t="shared" si="13"/>
        <v/>
      </c>
    </row>
    <row r="105" spans="15:17" x14ac:dyDescent="0.55000000000000004">
      <c r="O105" s="68" t="str">
        <f t="shared" si="11"/>
        <v/>
      </c>
      <c r="P105" s="63" t="str">
        <f t="shared" si="12"/>
        <v/>
      </c>
      <c r="Q105" s="63" t="str">
        <f t="shared" si="13"/>
        <v/>
      </c>
    </row>
    <row r="106" spans="15:17" x14ac:dyDescent="0.55000000000000004">
      <c r="O106" s="68" t="str">
        <f t="shared" si="11"/>
        <v/>
      </c>
      <c r="P106" s="63" t="str">
        <f t="shared" si="12"/>
        <v/>
      </c>
      <c r="Q106" s="63" t="str">
        <f t="shared" si="13"/>
        <v/>
      </c>
    </row>
    <row r="107" spans="15:17" x14ac:dyDescent="0.55000000000000004">
      <c r="O107" s="68" t="str">
        <f t="shared" si="11"/>
        <v/>
      </c>
      <c r="P107" s="63" t="str">
        <f t="shared" si="12"/>
        <v/>
      </c>
      <c r="Q107" s="63" t="str">
        <f t="shared" si="13"/>
        <v/>
      </c>
    </row>
    <row r="108" spans="15:17" x14ac:dyDescent="0.55000000000000004">
      <c r="O108" s="68" t="str">
        <f t="shared" si="11"/>
        <v/>
      </c>
      <c r="P108" s="63" t="str">
        <f t="shared" si="12"/>
        <v/>
      </c>
      <c r="Q108" s="63" t="str">
        <f t="shared" si="13"/>
        <v/>
      </c>
    </row>
    <row r="109" spans="15:17" x14ac:dyDescent="0.55000000000000004">
      <c r="O109" s="68" t="str">
        <f t="shared" si="11"/>
        <v/>
      </c>
      <c r="P109" s="63" t="str">
        <f t="shared" si="12"/>
        <v/>
      </c>
      <c r="Q109" s="63" t="str">
        <f t="shared" si="13"/>
        <v/>
      </c>
    </row>
    <row r="110" spans="15:17" x14ac:dyDescent="0.55000000000000004">
      <c r="O110" s="68" t="str">
        <f t="shared" si="11"/>
        <v/>
      </c>
      <c r="P110" s="63" t="str">
        <f t="shared" si="12"/>
        <v/>
      </c>
      <c r="Q110" s="63" t="str">
        <f t="shared" si="13"/>
        <v/>
      </c>
    </row>
    <row r="111" spans="15:17" x14ac:dyDescent="0.55000000000000004">
      <c r="O111" s="68" t="str">
        <f t="shared" si="11"/>
        <v/>
      </c>
      <c r="P111" s="63" t="str">
        <f t="shared" si="12"/>
        <v/>
      </c>
      <c r="Q111" s="63" t="str">
        <f t="shared" si="13"/>
        <v/>
      </c>
    </row>
    <row r="112" spans="15:17" x14ac:dyDescent="0.55000000000000004">
      <c r="O112" s="68" t="str">
        <f t="shared" si="11"/>
        <v/>
      </c>
      <c r="P112" s="63" t="str">
        <f t="shared" si="12"/>
        <v/>
      </c>
      <c r="Q112" s="63" t="str">
        <f t="shared" si="13"/>
        <v/>
      </c>
    </row>
    <row r="113" spans="15:17" x14ac:dyDescent="0.55000000000000004">
      <c r="O113" s="68" t="str">
        <f t="shared" si="11"/>
        <v/>
      </c>
      <c r="P113" s="63" t="str">
        <f t="shared" si="12"/>
        <v/>
      </c>
      <c r="Q113" s="63" t="str">
        <f t="shared" si="13"/>
        <v/>
      </c>
    </row>
    <row r="114" spans="15:17" x14ac:dyDescent="0.55000000000000004">
      <c r="O114" s="68" t="str">
        <f t="shared" si="11"/>
        <v/>
      </c>
      <c r="P114" s="63" t="str">
        <f t="shared" si="12"/>
        <v/>
      </c>
      <c r="Q114" s="63" t="str">
        <f t="shared" si="13"/>
        <v/>
      </c>
    </row>
    <row r="115" spans="15:17" x14ac:dyDescent="0.55000000000000004">
      <c r="O115" s="68" t="str">
        <f t="shared" si="11"/>
        <v/>
      </c>
      <c r="P115" s="63" t="str">
        <f t="shared" si="12"/>
        <v/>
      </c>
      <c r="Q115" s="63" t="str">
        <f t="shared" si="13"/>
        <v/>
      </c>
    </row>
    <row r="116" spans="15:17" x14ac:dyDescent="0.55000000000000004">
      <c r="O116" s="68" t="str">
        <f t="shared" si="11"/>
        <v/>
      </c>
      <c r="P116" s="63" t="str">
        <f t="shared" si="12"/>
        <v/>
      </c>
      <c r="Q116" s="63" t="str">
        <f t="shared" si="13"/>
        <v/>
      </c>
    </row>
    <row r="117" spans="15:17" x14ac:dyDescent="0.55000000000000004">
      <c r="O117" s="68" t="str">
        <f t="shared" si="11"/>
        <v/>
      </c>
      <c r="P117" s="63" t="str">
        <f t="shared" si="12"/>
        <v/>
      </c>
      <c r="Q117" s="63" t="str">
        <f t="shared" si="13"/>
        <v/>
      </c>
    </row>
    <row r="118" spans="15:17" x14ac:dyDescent="0.55000000000000004">
      <c r="O118" s="68" t="str">
        <f t="shared" si="11"/>
        <v/>
      </c>
      <c r="P118" s="63" t="str">
        <f t="shared" si="12"/>
        <v/>
      </c>
      <c r="Q118" s="63" t="str">
        <f t="shared" si="13"/>
        <v/>
      </c>
    </row>
    <row r="119" spans="15:17" x14ac:dyDescent="0.55000000000000004">
      <c r="O119" s="68" t="str">
        <f t="shared" si="11"/>
        <v/>
      </c>
      <c r="P119" s="63" t="str">
        <f t="shared" si="12"/>
        <v/>
      </c>
      <c r="Q119" s="63" t="str">
        <f t="shared" si="13"/>
        <v/>
      </c>
    </row>
    <row r="120" spans="15:17" x14ac:dyDescent="0.55000000000000004">
      <c r="O120" s="68" t="str">
        <f t="shared" si="11"/>
        <v/>
      </c>
      <c r="P120" s="63" t="str">
        <f t="shared" si="12"/>
        <v/>
      </c>
      <c r="Q120" s="63" t="str">
        <f t="shared" si="13"/>
        <v/>
      </c>
    </row>
    <row r="121" spans="15:17" x14ac:dyDescent="0.55000000000000004">
      <c r="O121" s="68" t="str">
        <f t="shared" si="11"/>
        <v/>
      </c>
      <c r="P121" s="63" t="str">
        <f t="shared" si="12"/>
        <v/>
      </c>
      <c r="Q121" s="63" t="str">
        <f t="shared" si="13"/>
        <v/>
      </c>
    </row>
    <row r="122" spans="15:17" x14ac:dyDescent="0.55000000000000004">
      <c r="O122" s="68" t="str">
        <f t="shared" si="11"/>
        <v/>
      </c>
      <c r="P122" s="63" t="str">
        <f t="shared" si="12"/>
        <v/>
      </c>
      <c r="Q122" s="63" t="str">
        <f t="shared" si="13"/>
        <v/>
      </c>
    </row>
    <row r="123" spans="15:17" x14ac:dyDescent="0.55000000000000004">
      <c r="O123" s="68" t="str">
        <f t="shared" si="11"/>
        <v/>
      </c>
      <c r="P123" s="63" t="str">
        <f t="shared" si="12"/>
        <v/>
      </c>
      <c r="Q123" s="63" t="str">
        <f t="shared" si="13"/>
        <v/>
      </c>
    </row>
    <row r="124" spans="15:17" x14ac:dyDescent="0.55000000000000004">
      <c r="O124" s="68" t="str">
        <f t="shared" si="11"/>
        <v/>
      </c>
      <c r="P124" s="63" t="str">
        <f t="shared" si="12"/>
        <v/>
      </c>
      <c r="Q124" s="63" t="str">
        <f t="shared" si="13"/>
        <v/>
      </c>
    </row>
    <row r="125" spans="15:17" x14ac:dyDescent="0.55000000000000004">
      <c r="O125" s="68" t="str">
        <f t="shared" si="11"/>
        <v/>
      </c>
      <c r="P125" s="63" t="str">
        <f t="shared" si="12"/>
        <v/>
      </c>
      <c r="Q125" s="63" t="str">
        <f t="shared" si="13"/>
        <v/>
      </c>
    </row>
    <row r="126" spans="15:17" x14ac:dyDescent="0.55000000000000004">
      <c r="O126" s="68" t="str">
        <f t="shared" si="11"/>
        <v/>
      </c>
      <c r="P126" s="63" t="str">
        <f t="shared" si="12"/>
        <v/>
      </c>
      <c r="Q126" s="63" t="str">
        <f t="shared" si="13"/>
        <v/>
      </c>
    </row>
    <row r="127" spans="15:17" x14ac:dyDescent="0.55000000000000004">
      <c r="O127" s="68" t="str">
        <f t="shared" si="11"/>
        <v/>
      </c>
      <c r="P127" s="63" t="str">
        <f t="shared" si="12"/>
        <v/>
      </c>
      <c r="Q127" s="63" t="str">
        <f t="shared" si="13"/>
        <v/>
      </c>
    </row>
    <row r="128" spans="15:17" x14ac:dyDescent="0.55000000000000004">
      <c r="O128" s="68" t="str">
        <f t="shared" si="11"/>
        <v/>
      </c>
      <c r="P128" s="63" t="str">
        <f t="shared" si="12"/>
        <v/>
      </c>
      <c r="Q128" s="63" t="str">
        <f t="shared" si="13"/>
        <v/>
      </c>
    </row>
    <row r="129" spans="15:17" x14ac:dyDescent="0.55000000000000004">
      <c r="O129" s="68" t="str">
        <f t="shared" si="11"/>
        <v/>
      </c>
      <c r="P129" s="63" t="str">
        <f t="shared" si="12"/>
        <v/>
      </c>
      <c r="Q129" s="63" t="str">
        <f t="shared" si="13"/>
        <v/>
      </c>
    </row>
    <row r="130" spans="15:17" x14ac:dyDescent="0.55000000000000004">
      <c r="O130" s="68" t="str">
        <f t="shared" si="11"/>
        <v/>
      </c>
      <c r="P130" s="63" t="str">
        <f t="shared" si="12"/>
        <v/>
      </c>
      <c r="Q130" s="63" t="str">
        <f t="shared" si="13"/>
        <v/>
      </c>
    </row>
    <row r="131" spans="15:17" x14ac:dyDescent="0.55000000000000004">
      <c r="O131" s="68" t="str">
        <f t="shared" si="11"/>
        <v/>
      </c>
      <c r="P131" s="63" t="str">
        <f t="shared" si="12"/>
        <v/>
      </c>
      <c r="Q131" s="63" t="str">
        <f t="shared" si="13"/>
        <v/>
      </c>
    </row>
    <row r="132" spans="15:17" x14ac:dyDescent="0.55000000000000004">
      <c r="O132" s="68" t="str">
        <f t="shared" si="11"/>
        <v/>
      </c>
      <c r="P132" s="63" t="str">
        <f t="shared" si="12"/>
        <v/>
      </c>
      <c r="Q132" s="63" t="str">
        <f t="shared" si="13"/>
        <v/>
      </c>
    </row>
    <row r="133" spans="15:17" x14ac:dyDescent="0.55000000000000004">
      <c r="O133" s="68" t="str">
        <f t="shared" si="11"/>
        <v/>
      </c>
      <c r="P133" s="63" t="str">
        <f t="shared" si="12"/>
        <v/>
      </c>
      <c r="Q133" s="63" t="str">
        <f t="shared" si="13"/>
        <v/>
      </c>
    </row>
    <row r="134" spans="15:17" x14ac:dyDescent="0.55000000000000004">
      <c r="O134" s="68" t="str">
        <f t="shared" ref="O134:O197" si="14">IF(AND(A134="", H134=""), "", IF(A134=H134, A134, "Discrepancy"))</f>
        <v/>
      </c>
      <c r="P134" s="63" t="str">
        <f t="shared" ref="P134:P197" si="15">IF(AND($A134="", $H134=""), "", D134+E134+K134+L134)</f>
        <v/>
      </c>
      <c r="Q134" s="63" t="str">
        <f t="shared" ref="Q134:Q197" si="16">IF(AND($A134="", $H134=""), "", F134+G134+M134+N134)</f>
        <v/>
      </c>
    </row>
    <row r="135" spans="15:17" x14ac:dyDescent="0.55000000000000004">
      <c r="O135" s="68" t="str">
        <f t="shared" si="14"/>
        <v/>
      </c>
      <c r="P135" s="63" t="str">
        <f t="shared" si="15"/>
        <v/>
      </c>
      <c r="Q135" s="63" t="str">
        <f t="shared" si="16"/>
        <v/>
      </c>
    </row>
    <row r="136" spans="15:17" x14ac:dyDescent="0.55000000000000004">
      <c r="O136" s="68" t="str">
        <f t="shared" si="14"/>
        <v/>
      </c>
      <c r="P136" s="63" t="str">
        <f t="shared" si="15"/>
        <v/>
      </c>
      <c r="Q136" s="63" t="str">
        <f t="shared" si="16"/>
        <v/>
      </c>
    </row>
    <row r="137" spans="15:17" x14ac:dyDescent="0.55000000000000004">
      <c r="O137" s="68" t="str">
        <f t="shared" si="14"/>
        <v/>
      </c>
      <c r="P137" s="63" t="str">
        <f t="shared" si="15"/>
        <v/>
      </c>
      <c r="Q137" s="63" t="str">
        <f t="shared" si="16"/>
        <v/>
      </c>
    </row>
    <row r="138" spans="15:17" x14ac:dyDescent="0.55000000000000004">
      <c r="O138" s="68" t="str">
        <f t="shared" si="14"/>
        <v/>
      </c>
      <c r="P138" s="63" t="str">
        <f t="shared" si="15"/>
        <v/>
      </c>
      <c r="Q138" s="63" t="str">
        <f t="shared" si="16"/>
        <v/>
      </c>
    </row>
    <row r="139" spans="15:17" x14ac:dyDescent="0.55000000000000004">
      <c r="O139" s="68" t="str">
        <f t="shared" si="14"/>
        <v/>
      </c>
      <c r="P139" s="63" t="str">
        <f t="shared" si="15"/>
        <v/>
      </c>
      <c r="Q139" s="63" t="str">
        <f t="shared" si="16"/>
        <v/>
      </c>
    </row>
    <row r="140" spans="15:17" x14ac:dyDescent="0.55000000000000004">
      <c r="O140" s="68" t="str">
        <f t="shared" si="14"/>
        <v/>
      </c>
      <c r="P140" s="63" t="str">
        <f t="shared" si="15"/>
        <v/>
      </c>
      <c r="Q140" s="63" t="str">
        <f t="shared" si="16"/>
        <v/>
      </c>
    </row>
    <row r="141" spans="15:17" x14ac:dyDescent="0.55000000000000004">
      <c r="O141" s="68" t="str">
        <f t="shared" si="14"/>
        <v/>
      </c>
      <c r="P141" s="63" t="str">
        <f t="shared" si="15"/>
        <v/>
      </c>
      <c r="Q141" s="63" t="str">
        <f t="shared" si="16"/>
        <v/>
      </c>
    </row>
    <row r="142" spans="15:17" x14ac:dyDescent="0.55000000000000004">
      <c r="O142" s="68" t="str">
        <f t="shared" si="14"/>
        <v/>
      </c>
      <c r="P142" s="63" t="str">
        <f t="shared" si="15"/>
        <v/>
      </c>
      <c r="Q142" s="63" t="str">
        <f t="shared" si="16"/>
        <v/>
      </c>
    </row>
    <row r="143" spans="15:17" x14ac:dyDescent="0.55000000000000004">
      <c r="O143" s="68" t="str">
        <f t="shared" si="14"/>
        <v/>
      </c>
      <c r="P143" s="63" t="str">
        <f t="shared" si="15"/>
        <v/>
      </c>
      <c r="Q143" s="63" t="str">
        <f t="shared" si="16"/>
        <v/>
      </c>
    </row>
    <row r="144" spans="15:17" x14ac:dyDescent="0.55000000000000004">
      <c r="O144" s="68" t="str">
        <f t="shared" si="14"/>
        <v/>
      </c>
      <c r="P144" s="63" t="str">
        <f t="shared" si="15"/>
        <v/>
      </c>
      <c r="Q144" s="63" t="str">
        <f t="shared" si="16"/>
        <v/>
      </c>
    </row>
    <row r="145" spans="15:17" x14ac:dyDescent="0.55000000000000004">
      <c r="O145" s="68" t="str">
        <f t="shared" si="14"/>
        <v/>
      </c>
      <c r="P145" s="63" t="str">
        <f t="shared" si="15"/>
        <v/>
      </c>
      <c r="Q145" s="63" t="str">
        <f t="shared" si="16"/>
        <v/>
      </c>
    </row>
    <row r="146" spans="15:17" x14ac:dyDescent="0.55000000000000004">
      <c r="O146" s="68" t="str">
        <f t="shared" si="14"/>
        <v/>
      </c>
      <c r="P146" s="63" t="str">
        <f t="shared" si="15"/>
        <v/>
      </c>
      <c r="Q146" s="63" t="str">
        <f t="shared" si="16"/>
        <v/>
      </c>
    </row>
    <row r="147" spans="15:17" x14ac:dyDescent="0.55000000000000004">
      <c r="O147" s="68" t="str">
        <f t="shared" si="14"/>
        <v/>
      </c>
      <c r="P147" s="63" t="str">
        <f t="shared" si="15"/>
        <v/>
      </c>
      <c r="Q147" s="63" t="str">
        <f t="shared" si="16"/>
        <v/>
      </c>
    </row>
    <row r="148" spans="15:17" x14ac:dyDescent="0.55000000000000004">
      <c r="O148" s="68" t="str">
        <f t="shared" si="14"/>
        <v/>
      </c>
      <c r="P148" s="63" t="str">
        <f t="shared" si="15"/>
        <v/>
      </c>
      <c r="Q148" s="63" t="str">
        <f t="shared" si="16"/>
        <v/>
      </c>
    </row>
    <row r="149" spans="15:17" x14ac:dyDescent="0.55000000000000004">
      <c r="O149" s="68" t="str">
        <f t="shared" si="14"/>
        <v/>
      </c>
      <c r="P149" s="63" t="str">
        <f t="shared" si="15"/>
        <v/>
      </c>
      <c r="Q149" s="63" t="str">
        <f t="shared" si="16"/>
        <v/>
      </c>
    </row>
    <row r="150" spans="15:17" x14ac:dyDescent="0.55000000000000004">
      <c r="O150" s="68" t="str">
        <f t="shared" si="14"/>
        <v/>
      </c>
      <c r="P150" s="63" t="str">
        <f t="shared" si="15"/>
        <v/>
      </c>
      <c r="Q150" s="63" t="str">
        <f t="shared" si="16"/>
        <v/>
      </c>
    </row>
    <row r="151" spans="15:17" x14ac:dyDescent="0.55000000000000004">
      <c r="O151" s="68" t="str">
        <f t="shared" si="14"/>
        <v/>
      </c>
      <c r="P151" s="63" t="str">
        <f t="shared" si="15"/>
        <v/>
      </c>
      <c r="Q151" s="63" t="str">
        <f t="shared" si="16"/>
        <v/>
      </c>
    </row>
    <row r="152" spans="15:17" x14ac:dyDescent="0.55000000000000004">
      <c r="O152" s="68" t="str">
        <f t="shared" si="14"/>
        <v/>
      </c>
      <c r="P152" s="63" t="str">
        <f t="shared" si="15"/>
        <v/>
      </c>
      <c r="Q152" s="63" t="str">
        <f t="shared" si="16"/>
        <v/>
      </c>
    </row>
    <row r="153" spans="15:17" x14ac:dyDescent="0.55000000000000004">
      <c r="O153" s="68" t="str">
        <f t="shared" si="14"/>
        <v/>
      </c>
      <c r="P153" s="63" t="str">
        <f t="shared" si="15"/>
        <v/>
      </c>
      <c r="Q153" s="63" t="str">
        <f t="shared" si="16"/>
        <v/>
      </c>
    </row>
    <row r="154" spans="15:17" x14ac:dyDescent="0.55000000000000004">
      <c r="O154" s="68" t="str">
        <f t="shared" si="14"/>
        <v/>
      </c>
      <c r="P154" s="63" t="str">
        <f t="shared" si="15"/>
        <v/>
      </c>
      <c r="Q154" s="63" t="str">
        <f t="shared" si="16"/>
        <v/>
      </c>
    </row>
    <row r="155" spans="15:17" x14ac:dyDescent="0.55000000000000004">
      <c r="O155" s="68" t="str">
        <f t="shared" si="14"/>
        <v/>
      </c>
      <c r="P155" s="63" t="str">
        <f t="shared" si="15"/>
        <v/>
      </c>
      <c r="Q155" s="63" t="str">
        <f t="shared" si="16"/>
        <v/>
      </c>
    </row>
    <row r="156" spans="15:17" x14ac:dyDescent="0.55000000000000004">
      <c r="O156" s="68" t="str">
        <f t="shared" si="14"/>
        <v/>
      </c>
      <c r="P156" s="63" t="str">
        <f t="shared" si="15"/>
        <v/>
      </c>
      <c r="Q156" s="63" t="str">
        <f t="shared" si="16"/>
        <v/>
      </c>
    </row>
    <row r="157" spans="15:17" x14ac:dyDescent="0.55000000000000004">
      <c r="O157" s="68" t="str">
        <f t="shared" si="14"/>
        <v/>
      </c>
      <c r="P157" s="63" t="str">
        <f t="shared" si="15"/>
        <v/>
      </c>
      <c r="Q157" s="63" t="str">
        <f t="shared" si="16"/>
        <v/>
      </c>
    </row>
    <row r="158" spans="15:17" x14ac:dyDescent="0.55000000000000004">
      <c r="O158" s="68" t="str">
        <f t="shared" si="14"/>
        <v/>
      </c>
      <c r="P158" s="63" t="str">
        <f t="shared" si="15"/>
        <v/>
      </c>
      <c r="Q158" s="63" t="str">
        <f t="shared" si="16"/>
        <v/>
      </c>
    </row>
    <row r="159" spans="15:17" x14ac:dyDescent="0.55000000000000004">
      <c r="O159" s="68" t="str">
        <f t="shared" si="14"/>
        <v/>
      </c>
      <c r="P159" s="63" t="str">
        <f t="shared" si="15"/>
        <v/>
      </c>
      <c r="Q159" s="63" t="str">
        <f t="shared" si="16"/>
        <v/>
      </c>
    </row>
    <row r="160" spans="15:17" x14ac:dyDescent="0.55000000000000004">
      <c r="O160" s="68" t="str">
        <f t="shared" si="14"/>
        <v/>
      </c>
      <c r="P160" s="63" t="str">
        <f t="shared" si="15"/>
        <v/>
      </c>
      <c r="Q160" s="63" t="str">
        <f t="shared" si="16"/>
        <v/>
      </c>
    </row>
    <row r="161" spans="15:17" x14ac:dyDescent="0.55000000000000004">
      <c r="O161" s="68" t="str">
        <f t="shared" si="14"/>
        <v/>
      </c>
      <c r="P161" s="63" t="str">
        <f t="shared" si="15"/>
        <v/>
      </c>
      <c r="Q161" s="63" t="str">
        <f t="shared" si="16"/>
        <v/>
      </c>
    </row>
    <row r="162" spans="15:17" x14ac:dyDescent="0.55000000000000004">
      <c r="O162" s="68" t="str">
        <f t="shared" si="14"/>
        <v/>
      </c>
      <c r="P162" s="63" t="str">
        <f t="shared" si="15"/>
        <v/>
      </c>
      <c r="Q162" s="63" t="str">
        <f t="shared" si="16"/>
        <v/>
      </c>
    </row>
    <row r="163" spans="15:17" x14ac:dyDescent="0.55000000000000004">
      <c r="O163" s="68" t="str">
        <f t="shared" si="14"/>
        <v/>
      </c>
      <c r="P163" s="63" t="str">
        <f t="shared" si="15"/>
        <v/>
      </c>
      <c r="Q163" s="63" t="str">
        <f t="shared" si="16"/>
        <v/>
      </c>
    </row>
    <row r="164" spans="15:17" x14ac:dyDescent="0.55000000000000004">
      <c r="O164" s="68" t="str">
        <f t="shared" si="14"/>
        <v/>
      </c>
      <c r="P164" s="63" t="str">
        <f t="shared" si="15"/>
        <v/>
      </c>
      <c r="Q164" s="63" t="str">
        <f t="shared" si="16"/>
        <v/>
      </c>
    </row>
    <row r="165" spans="15:17" x14ac:dyDescent="0.55000000000000004">
      <c r="O165" s="68" t="str">
        <f t="shared" si="14"/>
        <v/>
      </c>
      <c r="P165" s="63" t="str">
        <f t="shared" si="15"/>
        <v/>
      </c>
      <c r="Q165" s="63" t="str">
        <f t="shared" si="16"/>
        <v/>
      </c>
    </row>
    <row r="166" spans="15:17" x14ac:dyDescent="0.55000000000000004">
      <c r="O166" s="68" t="str">
        <f t="shared" si="14"/>
        <v/>
      </c>
      <c r="P166" s="63" t="str">
        <f t="shared" si="15"/>
        <v/>
      </c>
      <c r="Q166" s="63" t="str">
        <f t="shared" si="16"/>
        <v/>
      </c>
    </row>
    <row r="167" spans="15:17" x14ac:dyDescent="0.55000000000000004">
      <c r="O167" s="68" t="str">
        <f t="shared" si="14"/>
        <v/>
      </c>
      <c r="P167" s="63" t="str">
        <f t="shared" si="15"/>
        <v/>
      </c>
      <c r="Q167" s="63" t="str">
        <f t="shared" si="16"/>
        <v/>
      </c>
    </row>
    <row r="168" spans="15:17" x14ac:dyDescent="0.55000000000000004">
      <c r="O168" s="68" t="str">
        <f t="shared" si="14"/>
        <v/>
      </c>
      <c r="P168" s="63" t="str">
        <f t="shared" si="15"/>
        <v/>
      </c>
      <c r="Q168" s="63" t="str">
        <f t="shared" si="16"/>
        <v/>
      </c>
    </row>
    <row r="169" spans="15:17" x14ac:dyDescent="0.55000000000000004">
      <c r="O169" s="68" t="str">
        <f t="shared" si="14"/>
        <v/>
      </c>
      <c r="P169" s="63" t="str">
        <f t="shared" si="15"/>
        <v/>
      </c>
      <c r="Q169" s="63" t="str">
        <f t="shared" si="16"/>
        <v/>
      </c>
    </row>
    <row r="170" spans="15:17" x14ac:dyDescent="0.55000000000000004">
      <c r="O170" s="68" t="str">
        <f t="shared" si="14"/>
        <v/>
      </c>
      <c r="P170" s="63" t="str">
        <f t="shared" si="15"/>
        <v/>
      </c>
      <c r="Q170" s="63" t="str">
        <f t="shared" si="16"/>
        <v/>
      </c>
    </row>
    <row r="171" spans="15:17" x14ac:dyDescent="0.55000000000000004">
      <c r="O171" s="68" t="str">
        <f t="shared" si="14"/>
        <v/>
      </c>
      <c r="P171" s="63" t="str">
        <f t="shared" si="15"/>
        <v/>
      </c>
      <c r="Q171" s="63" t="str">
        <f t="shared" si="16"/>
        <v/>
      </c>
    </row>
    <row r="172" spans="15:17" x14ac:dyDescent="0.55000000000000004">
      <c r="O172" s="68" t="str">
        <f t="shared" si="14"/>
        <v/>
      </c>
      <c r="P172" s="63" t="str">
        <f t="shared" si="15"/>
        <v/>
      </c>
      <c r="Q172" s="63" t="str">
        <f t="shared" si="16"/>
        <v/>
      </c>
    </row>
    <row r="173" spans="15:17" x14ac:dyDescent="0.55000000000000004">
      <c r="O173" s="68" t="str">
        <f t="shared" si="14"/>
        <v/>
      </c>
      <c r="P173" s="63" t="str">
        <f t="shared" si="15"/>
        <v/>
      </c>
      <c r="Q173" s="63" t="str">
        <f t="shared" si="16"/>
        <v/>
      </c>
    </row>
    <row r="174" spans="15:17" x14ac:dyDescent="0.55000000000000004">
      <c r="O174" s="68" t="str">
        <f t="shared" si="14"/>
        <v/>
      </c>
      <c r="P174" s="63" t="str">
        <f t="shared" si="15"/>
        <v/>
      </c>
      <c r="Q174" s="63" t="str">
        <f t="shared" si="16"/>
        <v/>
      </c>
    </row>
    <row r="175" spans="15:17" x14ac:dyDescent="0.55000000000000004">
      <c r="O175" s="68" t="str">
        <f t="shared" si="14"/>
        <v/>
      </c>
      <c r="P175" s="63" t="str">
        <f t="shared" si="15"/>
        <v/>
      </c>
      <c r="Q175" s="63" t="str">
        <f t="shared" si="16"/>
        <v/>
      </c>
    </row>
    <row r="176" spans="15:17" x14ac:dyDescent="0.55000000000000004">
      <c r="O176" s="68" t="str">
        <f t="shared" si="14"/>
        <v/>
      </c>
      <c r="P176" s="63" t="str">
        <f t="shared" si="15"/>
        <v/>
      </c>
      <c r="Q176" s="63" t="str">
        <f t="shared" si="16"/>
        <v/>
      </c>
    </row>
    <row r="177" spans="15:17" x14ac:dyDescent="0.55000000000000004">
      <c r="O177" s="68" t="str">
        <f t="shared" si="14"/>
        <v/>
      </c>
      <c r="P177" s="63" t="str">
        <f t="shared" si="15"/>
        <v/>
      </c>
      <c r="Q177" s="63" t="str">
        <f t="shared" si="16"/>
        <v/>
      </c>
    </row>
    <row r="178" spans="15:17" x14ac:dyDescent="0.55000000000000004">
      <c r="O178" s="68" t="str">
        <f t="shared" si="14"/>
        <v/>
      </c>
      <c r="P178" s="63" t="str">
        <f t="shared" si="15"/>
        <v/>
      </c>
      <c r="Q178" s="63" t="str">
        <f t="shared" si="16"/>
        <v/>
      </c>
    </row>
    <row r="179" spans="15:17" x14ac:dyDescent="0.55000000000000004">
      <c r="O179" s="68" t="str">
        <f t="shared" si="14"/>
        <v/>
      </c>
      <c r="P179" s="63" t="str">
        <f t="shared" si="15"/>
        <v/>
      </c>
      <c r="Q179" s="63" t="str">
        <f t="shared" si="16"/>
        <v/>
      </c>
    </row>
    <row r="180" spans="15:17" x14ac:dyDescent="0.55000000000000004">
      <c r="O180" s="68" t="str">
        <f t="shared" si="14"/>
        <v/>
      </c>
      <c r="P180" s="63" t="str">
        <f t="shared" si="15"/>
        <v/>
      </c>
      <c r="Q180" s="63" t="str">
        <f t="shared" si="16"/>
        <v/>
      </c>
    </row>
    <row r="181" spans="15:17" x14ac:dyDescent="0.55000000000000004">
      <c r="O181" s="68" t="str">
        <f t="shared" si="14"/>
        <v/>
      </c>
      <c r="P181" s="63" t="str">
        <f t="shared" si="15"/>
        <v/>
      </c>
      <c r="Q181" s="63" t="str">
        <f t="shared" si="16"/>
        <v/>
      </c>
    </row>
    <row r="182" spans="15:17" x14ac:dyDescent="0.55000000000000004">
      <c r="O182" s="68" t="str">
        <f t="shared" si="14"/>
        <v/>
      </c>
      <c r="P182" s="63" t="str">
        <f t="shared" si="15"/>
        <v/>
      </c>
      <c r="Q182" s="63" t="str">
        <f t="shared" si="16"/>
        <v/>
      </c>
    </row>
    <row r="183" spans="15:17" x14ac:dyDescent="0.55000000000000004">
      <c r="O183" s="68" t="str">
        <f t="shared" si="14"/>
        <v/>
      </c>
      <c r="P183" s="63" t="str">
        <f t="shared" si="15"/>
        <v/>
      </c>
      <c r="Q183" s="63" t="str">
        <f t="shared" si="16"/>
        <v/>
      </c>
    </row>
    <row r="184" spans="15:17" x14ac:dyDescent="0.55000000000000004">
      <c r="O184" s="68" t="str">
        <f t="shared" si="14"/>
        <v/>
      </c>
      <c r="P184" s="63" t="str">
        <f t="shared" si="15"/>
        <v/>
      </c>
      <c r="Q184" s="63" t="str">
        <f t="shared" si="16"/>
        <v/>
      </c>
    </row>
    <row r="185" spans="15:17" x14ac:dyDescent="0.55000000000000004">
      <c r="O185" s="68" t="str">
        <f t="shared" si="14"/>
        <v/>
      </c>
      <c r="P185" s="63" t="str">
        <f t="shared" si="15"/>
        <v/>
      </c>
      <c r="Q185" s="63" t="str">
        <f t="shared" si="16"/>
        <v/>
      </c>
    </row>
    <row r="186" spans="15:17" x14ac:dyDescent="0.55000000000000004">
      <c r="O186" s="68" t="str">
        <f t="shared" si="14"/>
        <v/>
      </c>
      <c r="P186" s="63" t="str">
        <f t="shared" si="15"/>
        <v/>
      </c>
      <c r="Q186" s="63" t="str">
        <f t="shared" si="16"/>
        <v/>
      </c>
    </row>
    <row r="187" spans="15:17" x14ac:dyDescent="0.55000000000000004">
      <c r="O187" s="68" t="str">
        <f t="shared" si="14"/>
        <v/>
      </c>
      <c r="P187" s="63" t="str">
        <f t="shared" si="15"/>
        <v/>
      </c>
      <c r="Q187" s="63" t="str">
        <f t="shared" si="16"/>
        <v/>
      </c>
    </row>
    <row r="188" spans="15:17" x14ac:dyDescent="0.55000000000000004">
      <c r="O188" s="68" t="str">
        <f t="shared" si="14"/>
        <v/>
      </c>
      <c r="P188" s="63" t="str">
        <f t="shared" si="15"/>
        <v/>
      </c>
      <c r="Q188" s="63" t="str">
        <f t="shared" si="16"/>
        <v/>
      </c>
    </row>
    <row r="189" spans="15:17" x14ac:dyDescent="0.55000000000000004">
      <c r="O189" s="68" t="str">
        <f t="shared" si="14"/>
        <v/>
      </c>
      <c r="P189" s="63" t="str">
        <f t="shared" si="15"/>
        <v/>
      </c>
      <c r="Q189" s="63" t="str">
        <f t="shared" si="16"/>
        <v/>
      </c>
    </row>
    <row r="190" spans="15:17" x14ac:dyDescent="0.55000000000000004">
      <c r="O190" s="68" t="str">
        <f t="shared" si="14"/>
        <v/>
      </c>
      <c r="P190" s="63" t="str">
        <f t="shared" si="15"/>
        <v/>
      </c>
      <c r="Q190" s="63" t="str">
        <f t="shared" si="16"/>
        <v/>
      </c>
    </row>
    <row r="191" spans="15:17" x14ac:dyDescent="0.55000000000000004">
      <c r="O191" s="68" t="str">
        <f t="shared" si="14"/>
        <v/>
      </c>
      <c r="P191" s="63" t="str">
        <f t="shared" si="15"/>
        <v/>
      </c>
      <c r="Q191" s="63" t="str">
        <f t="shared" si="16"/>
        <v/>
      </c>
    </row>
    <row r="192" spans="15:17" x14ac:dyDescent="0.55000000000000004">
      <c r="O192" s="68" t="str">
        <f t="shared" si="14"/>
        <v/>
      </c>
      <c r="P192" s="63" t="str">
        <f t="shared" si="15"/>
        <v/>
      </c>
      <c r="Q192" s="63" t="str">
        <f t="shared" si="16"/>
        <v/>
      </c>
    </row>
    <row r="193" spans="15:17" x14ac:dyDescent="0.55000000000000004">
      <c r="O193" s="68" t="str">
        <f t="shared" si="14"/>
        <v/>
      </c>
      <c r="P193" s="63" t="str">
        <f t="shared" si="15"/>
        <v/>
      </c>
      <c r="Q193" s="63" t="str">
        <f t="shared" si="16"/>
        <v/>
      </c>
    </row>
    <row r="194" spans="15:17" x14ac:dyDescent="0.55000000000000004">
      <c r="O194" s="68" t="str">
        <f t="shared" si="14"/>
        <v/>
      </c>
      <c r="P194" s="63" t="str">
        <f t="shared" si="15"/>
        <v/>
      </c>
      <c r="Q194" s="63" t="str">
        <f t="shared" si="16"/>
        <v/>
      </c>
    </row>
    <row r="195" spans="15:17" x14ac:dyDescent="0.55000000000000004">
      <c r="O195" s="68" t="str">
        <f t="shared" si="14"/>
        <v/>
      </c>
      <c r="P195" s="63" t="str">
        <f t="shared" si="15"/>
        <v/>
      </c>
      <c r="Q195" s="63" t="str">
        <f t="shared" si="16"/>
        <v/>
      </c>
    </row>
    <row r="196" spans="15:17" x14ac:dyDescent="0.55000000000000004">
      <c r="O196" s="68" t="str">
        <f t="shared" si="14"/>
        <v/>
      </c>
      <c r="P196" s="63" t="str">
        <f t="shared" si="15"/>
        <v/>
      </c>
      <c r="Q196" s="63" t="str">
        <f t="shared" si="16"/>
        <v/>
      </c>
    </row>
    <row r="197" spans="15:17" x14ac:dyDescent="0.55000000000000004">
      <c r="O197" s="68" t="str">
        <f t="shared" si="14"/>
        <v/>
      </c>
      <c r="P197" s="63" t="str">
        <f t="shared" si="15"/>
        <v/>
      </c>
      <c r="Q197" s="63" t="str">
        <f t="shared" si="16"/>
        <v/>
      </c>
    </row>
    <row r="198" spans="15:17" x14ac:dyDescent="0.55000000000000004">
      <c r="O198" s="68" t="str">
        <f t="shared" ref="O198:O261" si="17">IF(AND(A198="", H198=""), "", IF(A198=H198, A198, "Discrepancy"))</f>
        <v/>
      </c>
      <c r="P198" s="63" t="str">
        <f t="shared" ref="P198:P261" si="18">IF(AND($A198="", $H198=""), "", D198+E198+K198+L198)</f>
        <v/>
      </c>
      <c r="Q198" s="63" t="str">
        <f t="shared" ref="Q198:Q261" si="19">IF(AND($A198="", $H198=""), "", F198+G198+M198+N198)</f>
        <v/>
      </c>
    </row>
    <row r="199" spans="15:17" x14ac:dyDescent="0.55000000000000004">
      <c r="O199" s="68" t="str">
        <f t="shared" si="17"/>
        <v/>
      </c>
      <c r="P199" s="63" t="str">
        <f t="shared" si="18"/>
        <v/>
      </c>
      <c r="Q199" s="63" t="str">
        <f t="shared" si="19"/>
        <v/>
      </c>
    </row>
    <row r="200" spans="15:17" x14ac:dyDescent="0.55000000000000004">
      <c r="O200" s="68" t="str">
        <f t="shared" si="17"/>
        <v/>
      </c>
      <c r="P200" s="63" t="str">
        <f t="shared" si="18"/>
        <v/>
      </c>
      <c r="Q200" s="63" t="str">
        <f t="shared" si="19"/>
        <v/>
      </c>
    </row>
    <row r="201" spans="15:17" x14ac:dyDescent="0.55000000000000004">
      <c r="O201" s="68" t="str">
        <f t="shared" si="17"/>
        <v/>
      </c>
      <c r="P201" s="63" t="str">
        <f t="shared" si="18"/>
        <v/>
      </c>
      <c r="Q201" s="63" t="str">
        <f t="shared" si="19"/>
        <v/>
      </c>
    </row>
    <row r="202" spans="15:17" x14ac:dyDescent="0.55000000000000004">
      <c r="O202" s="68" t="str">
        <f t="shared" si="17"/>
        <v/>
      </c>
      <c r="P202" s="63" t="str">
        <f t="shared" si="18"/>
        <v/>
      </c>
      <c r="Q202" s="63" t="str">
        <f t="shared" si="19"/>
        <v/>
      </c>
    </row>
    <row r="203" spans="15:17" x14ac:dyDescent="0.55000000000000004">
      <c r="O203" s="68" t="str">
        <f t="shared" si="17"/>
        <v/>
      </c>
      <c r="P203" s="63" t="str">
        <f t="shared" si="18"/>
        <v/>
      </c>
      <c r="Q203" s="63" t="str">
        <f t="shared" si="19"/>
        <v/>
      </c>
    </row>
    <row r="204" spans="15:17" x14ac:dyDescent="0.55000000000000004">
      <c r="O204" s="68" t="str">
        <f t="shared" si="17"/>
        <v/>
      </c>
      <c r="P204" s="63" t="str">
        <f t="shared" si="18"/>
        <v/>
      </c>
      <c r="Q204" s="63" t="str">
        <f t="shared" si="19"/>
        <v/>
      </c>
    </row>
    <row r="205" spans="15:17" x14ac:dyDescent="0.55000000000000004">
      <c r="O205" s="68" t="str">
        <f t="shared" si="17"/>
        <v/>
      </c>
      <c r="P205" s="63" t="str">
        <f t="shared" si="18"/>
        <v/>
      </c>
      <c r="Q205" s="63" t="str">
        <f t="shared" si="19"/>
        <v/>
      </c>
    </row>
    <row r="206" spans="15:17" x14ac:dyDescent="0.55000000000000004">
      <c r="O206" s="68" t="str">
        <f t="shared" si="17"/>
        <v/>
      </c>
      <c r="P206" s="63" t="str">
        <f t="shared" si="18"/>
        <v/>
      </c>
      <c r="Q206" s="63" t="str">
        <f t="shared" si="19"/>
        <v/>
      </c>
    </row>
    <row r="207" spans="15:17" x14ac:dyDescent="0.55000000000000004">
      <c r="O207" s="68" t="str">
        <f t="shared" si="17"/>
        <v/>
      </c>
      <c r="P207" s="63" t="str">
        <f t="shared" si="18"/>
        <v/>
      </c>
      <c r="Q207" s="63" t="str">
        <f t="shared" si="19"/>
        <v/>
      </c>
    </row>
    <row r="208" spans="15:17" x14ac:dyDescent="0.55000000000000004">
      <c r="O208" s="68" t="str">
        <f t="shared" si="17"/>
        <v/>
      </c>
      <c r="P208" s="63" t="str">
        <f t="shared" si="18"/>
        <v/>
      </c>
      <c r="Q208" s="63" t="str">
        <f t="shared" si="19"/>
        <v/>
      </c>
    </row>
    <row r="209" spans="15:17" x14ac:dyDescent="0.55000000000000004">
      <c r="O209" s="68" t="str">
        <f t="shared" si="17"/>
        <v/>
      </c>
      <c r="P209" s="63" t="str">
        <f t="shared" si="18"/>
        <v/>
      </c>
      <c r="Q209" s="63" t="str">
        <f t="shared" si="19"/>
        <v/>
      </c>
    </row>
    <row r="210" spans="15:17" x14ac:dyDescent="0.55000000000000004">
      <c r="O210" s="68" t="str">
        <f t="shared" si="17"/>
        <v/>
      </c>
      <c r="P210" s="63" t="str">
        <f t="shared" si="18"/>
        <v/>
      </c>
      <c r="Q210" s="63" t="str">
        <f t="shared" si="19"/>
        <v/>
      </c>
    </row>
    <row r="211" spans="15:17" x14ac:dyDescent="0.55000000000000004">
      <c r="O211" s="68" t="str">
        <f t="shared" si="17"/>
        <v/>
      </c>
      <c r="P211" s="63" t="str">
        <f t="shared" si="18"/>
        <v/>
      </c>
      <c r="Q211" s="63" t="str">
        <f t="shared" si="19"/>
        <v/>
      </c>
    </row>
    <row r="212" spans="15:17" x14ac:dyDescent="0.55000000000000004">
      <c r="O212" s="68" t="str">
        <f t="shared" si="17"/>
        <v/>
      </c>
      <c r="P212" s="63" t="str">
        <f t="shared" si="18"/>
        <v/>
      </c>
      <c r="Q212" s="63" t="str">
        <f t="shared" si="19"/>
        <v/>
      </c>
    </row>
    <row r="213" spans="15:17" x14ac:dyDescent="0.55000000000000004">
      <c r="O213" s="68" t="str">
        <f t="shared" si="17"/>
        <v/>
      </c>
      <c r="P213" s="63" t="str">
        <f t="shared" si="18"/>
        <v/>
      </c>
      <c r="Q213" s="63" t="str">
        <f t="shared" si="19"/>
        <v/>
      </c>
    </row>
    <row r="214" spans="15:17" x14ac:dyDescent="0.55000000000000004">
      <c r="O214" s="68" t="str">
        <f t="shared" si="17"/>
        <v/>
      </c>
      <c r="P214" s="63" t="str">
        <f t="shared" si="18"/>
        <v/>
      </c>
      <c r="Q214" s="63" t="str">
        <f t="shared" si="19"/>
        <v/>
      </c>
    </row>
    <row r="215" spans="15:17" x14ac:dyDescent="0.55000000000000004">
      <c r="O215" s="68" t="str">
        <f t="shared" si="17"/>
        <v/>
      </c>
      <c r="P215" s="63" t="str">
        <f t="shared" si="18"/>
        <v/>
      </c>
      <c r="Q215" s="63" t="str">
        <f t="shared" si="19"/>
        <v/>
      </c>
    </row>
    <row r="216" spans="15:17" x14ac:dyDescent="0.55000000000000004">
      <c r="O216" s="68" t="str">
        <f t="shared" si="17"/>
        <v/>
      </c>
      <c r="P216" s="63" t="str">
        <f t="shared" si="18"/>
        <v/>
      </c>
      <c r="Q216" s="63" t="str">
        <f t="shared" si="19"/>
        <v/>
      </c>
    </row>
    <row r="217" spans="15:17" x14ac:dyDescent="0.55000000000000004">
      <c r="O217" s="68" t="str">
        <f t="shared" si="17"/>
        <v/>
      </c>
      <c r="P217" s="63" t="str">
        <f t="shared" si="18"/>
        <v/>
      </c>
      <c r="Q217" s="63" t="str">
        <f t="shared" si="19"/>
        <v/>
      </c>
    </row>
    <row r="218" spans="15:17" x14ac:dyDescent="0.55000000000000004">
      <c r="O218" s="68" t="str">
        <f t="shared" si="17"/>
        <v/>
      </c>
      <c r="P218" s="63" t="str">
        <f t="shared" si="18"/>
        <v/>
      </c>
      <c r="Q218" s="63" t="str">
        <f t="shared" si="19"/>
        <v/>
      </c>
    </row>
    <row r="219" spans="15:17" x14ac:dyDescent="0.55000000000000004">
      <c r="O219" s="68" t="str">
        <f t="shared" si="17"/>
        <v/>
      </c>
      <c r="P219" s="63" t="str">
        <f t="shared" si="18"/>
        <v/>
      </c>
      <c r="Q219" s="63" t="str">
        <f t="shared" si="19"/>
        <v/>
      </c>
    </row>
    <row r="220" spans="15:17" x14ac:dyDescent="0.55000000000000004">
      <c r="O220" s="68" t="str">
        <f t="shared" si="17"/>
        <v/>
      </c>
      <c r="P220" s="63" t="str">
        <f t="shared" si="18"/>
        <v/>
      </c>
      <c r="Q220" s="63" t="str">
        <f t="shared" si="19"/>
        <v/>
      </c>
    </row>
    <row r="221" spans="15:17" x14ac:dyDescent="0.55000000000000004">
      <c r="O221" s="68" t="str">
        <f t="shared" si="17"/>
        <v/>
      </c>
      <c r="P221" s="63" t="str">
        <f t="shared" si="18"/>
        <v/>
      </c>
      <c r="Q221" s="63" t="str">
        <f t="shared" si="19"/>
        <v/>
      </c>
    </row>
    <row r="222" spans="15:17" x14ac:dyDescent="0.55000000000000004">
      <c r="O222" s="68" t="str">
        <f t="shared" si="17"/>
        <v/>
      </c>
      <c r="P222" s="63" t="str">
        <f t="shared" si="18"/>
        <v/>
      </c>
      <c r="Q222" s="63" t="str">
        <f t="shared" si="19"/>
        <v/>
      </c>
    </row>
    <row r="223" spans="15:17" x14ac:dyDescent="0.55000000000000004">
      <c r="O223" s="68" t="str">
        <f t="shared" si="17"/>
        <v/>
      </c>
      <c r="P223" s="63" t="str">
        <f t="shared" si="18"/>
        <v/>
      </c>
      <c r="Q223" s="63" t="str">
        <f t="shared" si="19"/>
        <v/>
      </c>
    </row>
    <row r="224" spans="15:17" x14ac:dyDescent="0.55000000000000004">
      <c r="O224" s="68" t="str">
        <f t="shared" si="17"/>
        <v/>
      </c>
      <c r="P224" s="63" t="str">
        <f t="shared" si="18"/>
        <v/>
      </c>
      <c r="Q224" s="63" t="str">
        <f t="shared" si="19"/>
        <v/>
      </c>
    </row>
    <row r="225" spans="15:17" x14ac:dyDescent="0.55000000000000004">
      <c r="O225" s="68" t="str">
        <f t="shared" si="17"/>
        <v/>
      </c>
      <c r="P225" s="63" t="str">
        <f t="shared" si="18"/>
        <v/>
      </c>
      <c r="Q225" s="63" t="str">
        <f t="shared" si="19"/>
        <v/>
      </c>
    </row>
    <row r="226" spans="15:17" x14ac:dyDescent="0.55000000000000004">
      <c r="O226" s="68" t="str">
        <f t="shared" si="17"/>
        <v/>
      </c>
      <c r="P226" s="63" t="str">
        <f t="shared" si="18"/>
        <v/>
      </c>
      <c r="Q226" s="63" t="str">
        <f t="shared" si="19"/>
        <v/>
      </c>
    </row>
    <row r="227" spans="15:17" x14ac:dyDescent="0.55000000000000004">
      <c r="O227" s="68" t="str">
        <f t="shared" si="17"/>
        <v/>
      </c>
      <c r="P227" s="63" t="str">
        <f t="shared" si="18"/>
        <v/>
      </c>
      <c r="Q227" s="63" t="str">
        <f t="shared" si="19"/>
        <v/>
      </c>
    </row>
    <row r="228" spans="15:17" x14ac:dyDescent="0.55000000000000004">
      <c r="O228" s="68" t="str">
        <f t="shared" si="17"/>
        <v/>
      </c>
      <c r="P228" s="63" t="str">
        <f t="shared" si="18"/>
        <v/>
      </c>
      <c r="Q228" s="63" t="str">
        <f t="shared" si="19"/>
        <v/>
      </c>
    </row>
    <row r="229" spans="15:17" x14ac:dyDescent="0.55000000000000004">
      <c r="O229" s="68" t="str">
        <f t="shared" si="17"/>
        <v/>
      </c>
      <c r="P229" s="63" t="str">
        <f t="shared" si="18"/>
        <v/>
      </c>
      <c r="Q229" s="63" t="str">
        <f t="shared" si="19"/>
        <v/>
      </c>
    </row>
    <row r="230" spans="15:17" x14ac:dyDescent="0.55000000000000004">
      <c r="O230" s="68" t="str">
        <f t="shared" si="17"/>
        <v/>
      </c>
      <c r="P230" s="63" t="str">
        <f t="shared" si="18"/>
        <v/>
      </c>
      <c r="Q230" s="63" t="str">
        <f t="shared" si="19"/>
        <v/>
      </c>
    </row>
    <row r="231" spans="15:17" x14ac:dyDescent="0.55000000000000004">
      <c r="O231" s="68" t="str">
        <f t="shared" si="17"/>
        <v/>
      </c>
      <c r="P231" s="63" t="str">
        <f t="shared" si="18"/>
        <v/>
      </c>
      <c r="Q231" s="63" t="str">
        <f t="shared" si="19"/>
        <v/>
      </c>
    </row>
    <row r="232" spans="15:17" x14ac:dyDescent="0.55000000000000004">
      <c r="O232" s="68" t="str">
        <f t="shared" si="17"/>
        <v/>
      </c>
      <c r="P232" s="63" t="str">
        <f t="shared" si="18"/>
        <v/>
      </c>
      <c r="Q232" s="63" t="str">
        <f t="shared" si="19"/>
        <v/>
      </c>
    </row>
    <row r="233" spans="15:17" x14ac:dyDescent="0.55000000000000004">
      <c r="O233" s="68" t="str">
        <f t="shared" si="17"/>
        <v/>
      </c>
      <c r="P233" s="63" t="str">
        <f t="shared" si="18"/>
        <v/>
      </c>
      <c r="Q233" s="63" t="str">
        <f t="shared" si="19"/>
        <v/>
      </c>
    </row>
    <row r="234" spans="15:17" x14ac:dyDescent="0.55000000000000004">
      <c r="O234" s="68" t="str">
        <f t="shared" si="17"/>
        <v/>
      </c>
      <c r="P234" s="63" t="str">
        <f t="shared" si="18"/>
        <v/>
      </c>
      <c r="Q234" s="63" t="str">
        <f t="shared" si="19"/>
        <v/>
      </c>
    </row>
    <row r="235" spans="15:17" x14ac:dyDescent="0.55000000000000004">
      <c r="O235" s="68" t="str">
        <f t="shared" si="17"/>
        <v/>
      </c>
      <c r="P235" s="63" t="str">
        <f t="shared" si="18"/>
        <v/>
      </c>
      <c r="Q235" s="63" t="str">
        <f t="shared" si="19"/>
        <v/>
      </c>
    </row>
    <row r="236" spans="15:17" x14ac:dyDescent="0.55000000000000004">
      <c r="O236" s="68" t="str">
        <f t="shared" si="17"/>
        <v/>
      </c>
      <c r="P236" s="63" t="str">
        <f t="shared" si="18"/>
        <v/>
      </c>
      <c r="Q236" s="63" t="str">
        <f t="shared" si="19"/>
        <v/>
      </c>
    </row>
    <row r="237" spans="15:17" x14ac:dyDescent="0.55000000000000004">
      <c r="O237" s="68" t="str">
        <f t="shared" si="17"/>
        <v/>
      </c>
      <c r="P237" s="63" t="str">
        <f t="shared" si="18"/>
        <v/>
      </c>
      <c r="Q237" s="63" t="str">
        <f t="shared" si="19"/>
        <v/>
      </c>
    </row>
    <row r="238" spans="15:17" x14ac:dyDescent="0.55000000000000004">
      <c r="O238" s="68" t="str">
        <f t="shared" si="17"/>
        <v/>
      </c>
      <c r="P238" s="63" t="str">
        <f t="shared" si="18"/>
        <v/>
      </c>
      <c r="Q238" s="63" t="str">
        <f t="shared" si="19"/>
        <v/>
      </c>
    </row>
    <row r="239" spans="15:17" x14ac:dyDescent="0.55000000000000004">
      <c r="O239" s="68" t="str">
        <f t="shared" si="17"/>
        <v/>
      </c>
      <c r="P239" s="63" t="str">
        <f t="shared" si="18"/>
        <v/>
      </c>
      <c r="Q239" s="63" t="str">
        <f t="shared" si="19"/>
        <v/>
      </c>
    </row>
    <row r="240" spans="15:17" x14ac:dyDescent="0.55000000000000004">
      <c r="O240" s="68" t="str">
        <f t="shared" si="17"/>
        <v/>
      </c>
      <c r="P240" s="63" t="str">
        <f t="shared" si="18"/>
        <v/>
      </c>
      <c r="Q240" s="63" t="str">
        <f t="shared" si="19"/>
        <v/>
      </c>
    </row>
    <row r="241" spans="15:17" x14ac:dyDescent="0.55000000000000004">
      <c r="O241" s="68" t="str">
        <f t="shared" si="17"/>
        <v/>
      </c>
      <c r="P241" s="63" t="str">
        <f t="shared" si="18"/>
        <v/>
      </c>
      <c r="Q241" s="63" t="str">
        <f t="shared" si="19"/>
        <v/>
      </c>
    </row>
    <row r="242" spans="15:17" x14ac:dyDescent="0.55000000000000004">
      <c r="O242" s="68" t="str">
        <f t="shared" si="17"/>
        <v/>
      </c>
      <c r="P242" s="63" t="str">
        <f t="shared" si="18"/>
        <v/>
      </c>
      <c r="Q242" s="63" t="str">
        <f t="shared" si="19"/>
        <v/>
      </c>
    </row>
    <row r="243" spans="15:17" x14ac:dyDescent="0.55000000000000004">
      <c r="O243" s="68" t="str">
        <f t="shared" si="17"/>
        <v/>
      </c>
      <c r="P243" s="63" t="str">
        <f t="shared" si="18"/>
        <v/>
      </c>
      <c r="Q243" s="63" t="str">
        <f t="shared" si="19"/>
        <v/>
      </c>
    </row>
    <row r="244" spans="15:17" x14ac:dyDescent="0.55000000000000004">
      <c r="O244" s="68" t="str">
        <f t="shared" si="17"/>
        <v/>
      </c>
      <c r="P244" s="63" t="str">
        <f t="shared" si="18"/>
        <v/>
      </c>
      <c r="Q244" s="63" t="str">
        <f t="shared" si="19"/>
        <v/>
      </c>
    </row>
    <row r="245" spans="15:17" x14ac:dyDescent="0.55000000000000004">
      <c r="O245" s="68" t="str">
        <f t="shared" si="17"/>
        <v/>
      </c>
      <c r="P245" s="63" t="str">
        <f t="shared" si="18"/>
        <v/>
      </c>
      <c r="Q245" s="63" t="str">
        <f t="shared" si="19"/>
        <v/>
      </c>
    </row>
    <row r="246" spans="15:17" x14ac:dyDescent="0.55000000000000004">
      <c r="O246" s="68" t="str">
        <f t="shared" si="17"/>
        <v/>
      </c>
      <c r="P246" s="63" t="str">
        <f t="shared" si="18"/>
        <v/>
      </c>
      <c r="Q246" s="63" t="str">
        <f t="shared" si="19"/>
        <v/>
      </c>
    </row>
    <row r="247" spans="15:17" x14ac:dyDescent="0.55000000000000004">
      <c r="O247" s="68" t="str">
        <f t="shared" si="17"/>
        <v/>
      </c>
      <c r="P247" s="63" t="str">
        <f t="shared" si="18"/>
        <v/>
      </c>
      <c r="Q247" s="63" t="str">
        <f t="shared" si="19"/>
        <v/>
      </c>
    </row>
    <row r="248" spans="15:17" x14ac:dyDescent="0.55000000000000004">
      <c r="O248" s="68" t="str">
        <f t="shared" si="17"/>
        <v/>
      </c>
      <c r="P248" s="63" t="str">
        <f t="shared" si="18"/>
        <v/>
      </c>
      <c r="Q248" s="63" t="str">
        <f t="shared" si="19"/>
        <v/>
      </c>
    </row>
    <row r="249" spans="15:17" x14ac:dyDescent="0.55000000000000004">
      <c r="O249" s="68" t="str">
        <f t="shared" si="17"/>
        <v/>
      </c>
      <c r="P249" s="63" t="str">
        <f t="shared" si="18"/>
        <v/>
      </c>
      <c r="Q249" s="63" t="str">
        <f t="shared" si="19"/>
        <v/>
      </c>
    </row>
    <row r="250" spans="15:17" x14ac:dyDescent="0.55000000000000004">
      <c r="O250" s="68" t="str">
        <f t="shared" si="17"/>
        <v/>
      </c>
      <c r="P250" s="63" t="str">
        <f t="shared" si="18"/>
        <v/>
      </c>
      <c r="Q250" s="63" t="str">
        <f t="shared" si="19"/>
        <v/>
      </c>
    </row>
    <row r="251" spans="15:17" x14ac:dyDescent="0.55000000000000004">
      <c r="O251" s="68" t="str">
        <f t="shared" si="17"/>
        <v/>
      </c>
      <c r="P251" s="63" t="str">
        <f t="shared" si="18"/>
        <v/>
      </c>
      <c r="Q251" s="63" t="str">
        <f t="shared" si="19"/>
        <v/>
      </c>
    </row>
    <row r="252" spans="15:17" x14ac:dyDescent="0.55000000000000004">
      <c r="O252" s="68" t="str">
        <f t="shared" si="17"/>
        <v/>
      </c>
      <c r="P252" s="63" t="str">
        <f t="shared" si="18"/>
        <v/>
      </c>
      <c r="Q252" s="63" t="str">
        <f t="shared" si="19"/>
        <v/>
      </c>
    </row>
    <row r="253" spans="15:17" x14ac:dyDescent="0.55000000000000004">
      <c r="O253" s="68" t="str">
        <f t="shared" si="17"/>
        <v/>
      </c>
      <c r="P253" s="63" t="str">
        <f t="shared" si="18"/>
        <v/>
      </c>
      <c r="Q253" s="63" t="str">
        <f t="shared" si="19"/>
        <v/>
      </c>
    </row>
    <row r="254" spans="15:17" x14ac:dyDescent="0.55000000000000004">
      <c r="O254" s="68" t="str">
        <f t="shared" si="17"/>
        <v/>
      </c>
      <c r="P254" s="63" t="str">
        <f t="shared" si="18"/>
        <v/>
      </c>
      <c r="Q254" s="63" t="str">
        <f t="shared" si="19"/>
        <v/>
      </c>
    </row>
    <row r="255" spans="15:17" x14ac:dyDescent="0.55000000000000004">
      <c r="O255" s="68" t="str">
        <f t="shared" si="17"/>
        <v/>
      </c>
      <c r="P255" s="63" t="str">
        <f t="shared" si="18"/>
        <v/>
      </c>
      <c r="Q255" s="63" t="str">
        <f t="shared" si="19"/>
        <v/>
      </c>
    </row>
    <row r="256" spans="15:17" x14ac:dyDescent="0.55000000000000004">
      <c r="O256" s="68" t="str">
        <f t="shared" si="17"/>
        <v/>
      </c>
      <c r="P256" s="63" t="str">
        <f t="shared" si="18"/>
        <v/>
      </c>
      <c r="Q256" s="63" t="str">
        <f t="shared" si="19"/>
        <v/>
      </c>
    </row>
    <row r="257" spans="15:17" x14ac:dyDescent="0.55000000000000004">
      <c r="O257" s="68" t="str">
        <f t="shared" si="17"/>
        <v/>
      </c>
      <c r="P257" s="63" t="str">
        <f t="shared" si="18"/>
        <v/>
      </c>
      <c r="Q257" s="63" t="str">
        <f t="shared" si="19"/>
        <v/>
      </c>
    </row>
    <row r="258" spans="15:17" x14ac:dyDescent="0.55000000000000004">
      <c r="O258" s="68" t="str">
        <f t="shared" si="17"/>
        <v/>
      </c>
      <c r="P258" s="63" t="str">
        <f t="shared" si="18"/>
        <v/>
      </c>
      <c r="Q258" s="63" t="str">
        <f t="shared" si="19"/>
        <v/>
      </c>
    </row>
    <row r="259" spans="15:17" x14ac:dyDescent="0.55000000000000004">
      <c r="O259" s="68" t="str">
        <f t="shared" si="17"/>
        <v/>
      </c>
      <c r="P259" s="63" t="str">
        <f t="shared" si="18"/>
        <v/>
      </c>
      <c r="Q259" s="63" t="str">
        <f t="shared" si="19"/>
        <v/>
      </c>
    </row>
    <row r="260" spans="15:17" x14ac:dyDescent="0.55000000000000004">
      <c r="O260" s="68" t="str">
        <f t="shared" si="17"/>
        <v/>
      </c>
      <c r="P260" s="63" t="str">
        <f t="shared" si="18"/>
        <v/>
      </c>
      <c r="Q260" s="63" t="str">
        <f t="shared" si="19"/>
        <v/>
      </c>
    </row>
    <row r="261" spans="15:17" x14ac:dyDescent="0.55000000000000004">
      <c r="O261" s="68" t="str">
        <f t="shared" si="17"/>
        <v/>
      </c>
      <c r="P261" s="63" t="str">
        <f t="shared" si="18"/>
        <v/>
      </c>
      <c r="Q261" s="63" t="str">
        <f t="shared" si="19"/>
        <v/>
      </c>
    </row>
    <row r="262" spans="15:17" x14ac:dyDescent="0.55000000000000004">
      <c r="O262" s="68" t="str">
        <f t="shared" ref="O262:O325" si="20">IF(AND(A262="", H262=""), "", IF(A262=H262, A262, "Discrepancy"))</f>
        <v/>
      </c>
      <c r="P262" s="63" t="str">
        <f t="shared" ref="P262:P325" si="21">IF(AND($A262="", $H262=""), "", D262+E262+K262+L262)</f>
        <v/>
      </c>
      <c r="Q262" s="63" t="str">
        <f t="shared" ref="Q262:Q325" si="22">IF(AND($A262="", $H262=""), "", F262+G262+M262+N262)</f>
        <v/>
      </c>
    </row>
    <row r="263" spans="15:17" x14ac:dyDescent="0.55000000000000004">
      <c r="O263" s="68" t="str">
        <f t="shared" si="20"/>
        <v/>
      </c>
      <c r="P263" s="63" t="str">
        <f t="shared" si="21"/>
        <v/>
      </c>
      <c r="Q263" s="63" t="str">
        <f t="shared" si="22"/>
        <v/>
      </c>
    </row>
    <row r="264" spans="15:17" x14ac:dyDescent="0.55000000000000004">
      <c r="O264" s="68" t="str">
        <f t="shared" si="20"/>
        <v/>
      </c>
      <c r="P264" s="63" t="str">
        <f t="shared" si="21"/>
        <v/>
      </c>
      <c r="Q264" s="63" t="str">
        <f t="shared" si="22"/>
        <v/>
      </c>
    </row>
    <row r="265" spans="15:17" x14ac:dyDescent="0.55000000000000004">
      <c r="O265" s="68" t="str">
        <f t="shared" si="20"/>
        <v/>
      </c>
      <c r="P265" s="63" t="str">
        <f t="shared" si="21"/>
        <v/>
      </c>
      <c r="Q265" s="63" t="str">
        <f t="shared" si="22"/>
        <v/>
      </c>
    </row>
    <row r="266" spans="15:17" x14ac:dyDescent="0.55000000000000004">
      <c r="O266" s="68" t="str">
        <f t="shared" si="20"/>
        <v/>
      </c>
      <c r="P266" s="63" t="str">
        <f t="shared" si="21"/>
        <v/>
      </c>
      <c r="Q266" s="63" t="str">
        <f t="shared" si="22"/>
        <v/>
      </c>
    </row>
    <row r="267" spans="15:17" x14ac:dyDescent="0.55000000000000004">
      <c r="O267" s="68" t="str">
        <f t="shared" si="20"/>
        <v/>
      </c>
      <c r="P267" s="63" t="str">
        <f t="shared" si="21"/>
        <v/>
      </c>
      <c r="Q267" s="63" t="str">
        <f t="shared" si="22"/>
        <v/>
      </c>
    </row>
    <row r="268" spans="15:17" x14ac:dyDescent="0.55000000000000004">
      <c r="O268" s="68" t="str">
        <f t="shared" si="20"/>
        <v/>
      </c>
      <c r="P268" s="63" t="str">
        <f t="shared" si="21"/>
        <v/>
      </c>
      <c r="Q268" s="63" t="str">
        <f t="shared" si="22"/>
        <v/>
      </c>
    </row>
    <row r="269" spans="15:17" x14ac:dyDescent="0.55000000000000004">
      <c r="O269" s="68" t="str">
        <f t="shared" si="20"/>
        <v/>
      </c>
      <c r="P269" s="63" t="str">
        <f t="shared" si="21"/>
        <v/>
      </c>
      <c r="Q269" s="63" t="str">
        <f t="shared" si="22"/>
        <v/>
      </c>
    </row>
    <row r="270" spans="15:17" x14ac:dyDescent="0.55000000000000004">
      <c r="O270" s="68" t="str">
        <f t="shared" si="20"/>
        <v/>
      </c>
      <c r="P270" s="63" t="str">
        <f t="shared" si="21"/>
        <v/>
      </c>
      <c r="Q270" s="63" t="str">
        <f t="shared" si="22"/>
        <v/>
      </c>
    </row>
    <row r="271" spans="15:17" x14ac:dyDescent="0.55000000000000004">
      <c r="O271" s="68" t="str">
        <f t="shared" si="20"/>
        <v/>
      </c>
      <c r="P271" s="63" t="str">
        <f t="shared" si="21"/>
        <v/>
      </c>
      <c r="Q271" s="63" t="str">
        <f t="shared" si="22"/>
        <v/>
      </c>
    </row>
    <row r="272" spans="15:17" x14ac:dyDescent="0.55000000000000004">
      <c r="O272" s="68" t="str">
        <f t="shared" si="20"/>
        <v/>
      </c>
      <c r="P272" s="63" t="str">
        <f t="shared" si="21"/>
        <v/>
      </c>
      <c r="Q272" s="63" t="str">
        <f t="shared" si="22"/>
        <v/>
      </c>
    </row>
    <row r="273" spans="15:17" x14ac:dyDescent="0.55000000000000004">
      <c r="O273" s="68" t="str">
        <f t="shared" si="20"/>
        <v/>
      </c>
      <c r="P273" s="63" t="str">
        <f t="shared" si="21"/>
        <v/>
      </c>
      <c r="Q273" s="63" t="str">
        <f t="shared" si="22"/>
        <v/>
      </c>
    </row>
    <row r="274" spans="15:17" x14ac:dyDescent="0.55000000000000004">
      <c r="O274" s="68" t="str">
        <f t="shared" si="20"/>
        <v/>
      </c>
      <c r="P274" s="63" t="str">
        <f t="shared" si="21"/>
        <v/>
      </c>
      <c r="Q274" s="63" t="str">
        <f t="shared" si="22"/>
        <v/>
      </c>
    </row>
    <row r="275" spans="15:17" x14ac:dyDescent="0.55000000000000004">
      <c r="O275" s="68" t="str">
        <f t="shared" si="20"/>
        <v/>
      </c>
      <c r="P275" s="63" t="str">
        <f t="shared" si="21"/>
        <v/>
      </c>
      <c r="Q275" s="63" t="str">
        <f t="shared" si="22"/>
        <v/>
      </c>
    </row>
    <row r="276" spans="15:17" x14ac:dyDescent="0.55000000000000004">
      <c r="O276" s="68" t="str">
        <f t="shared" si="20"/>
        <v/>
      </c>
      <c r="P276" s="63" t="str">
        <f t="shared" si="21"/>
        <v/>
      </c>
      <c r="Q276" s="63" t="str">
        <f t="shared" si="22"/>
        <v/>
      </c>
    </row>
    <row r="277" spans="15:17" x14ac:dyDescent="0.55000000000000004">
      <c r="O277" s="68" t="str">
        <f t="shared" si="20"/>
        <v/>
      </c>
      <c r="P277" s="63" t="str">
        <f t="shared" si="21"/>
        <v/>
      </c>
      <c r="Q277" s="63" t="str">
        <f t="shared" si="22"/>
        <v/>
      </c>
    </row>
    <row r="278" spans="15:17" x14ac:dyDescent="0.55000000000000004">
      <c r="O278" s="68" t="str">
        <f t="shared" si="20"/>
        <v/>
      </c>
      <c r="P278" s="63" t="str">
        <f t="shared" si="21"/>
        <v/>
      </c>
      <c r="Q278" s="63" t="str">
        <f t="shared" si="22"/>
        <v/>
      </c>
    </row>
    <row r="279" spans="15:17" x14ac:dyDescent="0.55000000000000004">
      <c r="O279" s="68" t="str">
        <f t="shared" si="20"/>
        <v/>
      </c>
      <c r="P279" s="63" t="str">
        <f t="shared" si="21"/>
        <v/>
      </c>
      <c r="Q279" s="63" t="str">
        <f t="shared" si="22"/>
        <v/>
      </c>
    </row>
    <row r="280" spans="15:17" x14ac:dyDescent="0.55000000000000004">
      <c r="O280" s="68" t="str">
        <f t="shared" si="20"/>
        <v/>
      </c>
      <c r="P280" s="63" t="str">
        <f t="shared" si="21"/>
        <v/>
      </c>
      <c r="Q280" s="63" t="str">
        <f t="shared" si="22"/>
        <v/>
      </c>
    </row>
    <row r="281" spans="15:17" x14ac:dyDescent="0.55000000000000004">
      <c r="O281" s="68" t="str">
        <f t="shared" si="20"/>
        <v/>
      </c>
      <c r="P281" s="63" t="str">
        <f t="shared" si="21"/>
        <v/>
      </c>
      <c r="Q281" s="63" t="str">
        <f t="shared" si="22"/>
        <v/>
      </c>
    </row>
    <row r="282" spans="15:17" x14ac:dyDescent="0.55000000000000004">
      <c r="O282" s="68" t="str">
        <f t="shared" si="20"/>
        <v/>
      </c>
      <c r="P282" s="63" t="str">
        <f t="shared" si="21"/>
        <v/>
      </c>
      <c r="Q282" s="63" t="str">
        <f t="shared" si="22"/>
        <v/>
      </c>
    </row>
    <row r="283" spans="15:17" x14ac:dyDescent="0.55000000000000004">
      <c r="O283" s="68" t="str">
        <f t="shared" si="20"/>
        <v/>
      </c>
      <c r="P283" s="63" t="str">
        <f t="shared" si="21"/>
        <v/>
      </c>
      <c r="Q283" s="63" t="str">
        <f t="shared" si="22"/>
        <v/>
      </c>
    </row>
    <row r="284" spans="15:17" x14ac:dyDescent="0.55000000000000004">
      <c r="O284" s="68" t="str">
        <f t="shared" si="20"/>
        <v/>
      </c>
      <c r="P284" s="63" t="str">
        <f t="shared" si="21"/>
        <v/>
      </c>
      <c r="Q284" s="63" t="str">
        <f t="shared" si="22"/>
        <v/>
      </c>
    </row>
    <row r="285" spans="15:17" x14ac:dyDescent="0.55000000000000004">
      <c r="O285" s="68" t="str">
        <f t="shared" si="20"/>
        <v/>
      </c>
      <c r="P285" s="63" t="str">
        <f t="shared" si="21"/>
        <v/>
      </c>
      <c r="Q285" s="63" t="str">
        <f t="shared" si="22"/>
        <v/>
      </c>
    </row>
    <row r="286" spans="15:17" x14ac:dyDescent="0.55000000000000004">
      <c r="O286" s="68" t="str">
        <f t="shared" si="20"/>
        <v/>
      </c>
      <c r="P286" s="63" t="str">
        <f t="shared" si="21"/>
        <v/>
      </c>
      <c r="Q286" s="63" t="str">
        <f t="shared" si="22"/>
        <v/>
      </c>
    </row>
    <row r="287" spans="15:17" x14ac:dyDescent="0.55000000000000004">
      <c r="O287" s="68" t="str">
        <f t="shared" si="20"/>
        <v/>
      </c>
      <c r="P287" s="63" t="str">
        <f t="shared" si="21"/>
        <v/>
      </c>
      <c r="Q287" s="63" t="str">
        <f t="shared" si="22"/>
        <v/>
      </c>
    </row>
    <row r="288" spans="15:17" x14ac:dyDescent="0.55000000000000004">
      <c r="O288" s="68" t="str">
        <f t="shared" si="20"/>
        <v/>
      </c>
      <c r="P288" s="63" t="str">
        <f t="shared" si="21"/>
        <v/>
      </c>
      <c r="Q288" s="63" t="str">
        <f t="shared" si="22"/>
        <v/>
      </c>
    </row>
    <row r="289" spans="15:17" x14ac:dyDescent="0.55000000000000004">
      <c r="O289" s="68" t="str">
        <f t="shared" si="20"/>
        <v/>
      </c>
      <c r="P289" s="63" t="str">
        <f t="shared" si="21"/>
        <v/>
      </c>
      <c r="Q289" s="63" t="str">
        <f t="shared" si="22"/>
        <v/>
      </c>
    </row>
    <row r="290" spans="15:17" x14ac:dyDescent="0.55000000000000004">
      <c r="O290" s="68" t="str">
        <f t="shared" si="20"/>
        <v/>
      </c>
      <c r="P290" s="63" t="str">
        <f t="shared" si="21"/>
        <v/>
      </c>
      <c r="Q290" s="63" t="str">
        <f t="shared" si="22"/>
        <v/>
      </c>
    </row>
    <row r="291" spans="15:17" x14ac:dyDescent="0.55000000000000004">
      <c r="O291" s="68" t="str">
        <f t="shared" si="20"/>
        <v/>
      </c>
      <c r="P291" s="63" t="str">
        <f t="shared" si="21"/>
        <v/>
      </c>
      <c r="Q291" s="63" t="str">
        <f t="shared" si="22"/>
        <v/>
      </c>
    </row>
    <row r="292" spans="15:17" x14ac:dyDescent="0.55000000000000004">
      <c r="O292" s="68" t="str">
        <f t="shared" si="20"/>
        <v/>
      </c>
      <c r="P292" s="63" t="str">
        <f t="shared" si="21"/>
        <v/>
      </c>
      <c r="Q292" s="63" t="str">
        <f t="shared" si="22"/>
        <v/>
      </c>
    </row>
    <row r="293" spans="15:17" x14ac:dyDescent="0.55000000000000004">
      <c r="O293" s="68" t="str">
        <f t="shared" si="20"/>
        <v/>
      </c>
      <c r="P293" s="63" t="str">
        <f t="shared" si="21"/>
        <v/>
      </c>
      <c r="Q293" s="63" t="str">
        <f t="shared" si="22"/>
        <v/>
      </c>
    </row>
    <row r="294" spans="15:17" x14ac:dyDescent="0.55000000000000004">
      <c r="O294" s="68" t="str">
        <f t="shared" si="20"/>
        <v/>
      </c>
      <c r="P294" s="63" t="str">
        <f t="shared" si="21"/>
        <v/>
      </c>
      <c r="Q294" s="63" t="str">
        <f t="shared" si="22"/>
        <v/>
      </c>
    </row>
    <row r="295" spans="15:17" x14ac:dyDescent="0.55000000000000004">
      <c r="O295" s="68" t="str">
        <f t="shared" si="20"/>
        <v/>
      </c>
      <c r="P295" s="63" t="str">
        <f t="shared" si="21"/>
        <v/>
      </c>
      <c r="Q295" s="63" t="str">
        <f t="shared" si="22"/>
        <v/>
      </c>
    </row>
    <row r="296" spans="15:17" x14ac:dyDescent="0.55000000000000004">
      <c r="O296" s="68" t="str">
        <f t="shared" si="20"/>
        <v/>
      </c>
      <c r="P296" s="63" t="str">
        <f t="shared" si="21"/>
        <v/>
      </c>
      <c r="Q296" s="63" t="str">
        <f t="shared" si="22"/>
        <v/>
      </c>
    </row>
    <row r="297" spans="15:17" x14ac:dyDescent="0.55000000000000004">
      <c r="O297" s="68" t="str">
        <f t="shared" si="20"/>
        <v/>
      </c>
      <c r="P297" s="63" t="str">
        <f t="shared" si="21"/>
        <v/>
      </c>
      <c r="Q297" s="63" t="str">
        <f t="shared" si="22"/>
        <v/>
      </c>
    </row>
    <row r="298" spans="15:17" x14ac:dyDescent="0.55000000000000004">
      <c r="O298" s="68" t="str">
        <f t="shared" si="20"/>
        <v/>
      </c>
      <c r="P298" s="63" t="str">
        <f t="shared" si="21"/>
        <v/>
      </c>
      <c r="Q298" s="63" t="str">
        <f t="shared" si="22"/>
        <v/>
      </c>
    </row>
    <row r="299" spans="15:17" x14ac:dyDescent="0.55000000000000004">
      <c r="O299" s="68" t="str">
        <f t="shared" si="20"/>
        <v/>
      </c>
      <c r="P299" s="63" t="str">
        <f t="shared" si="21"/>
        <v/>
      </c>
      <c r="Q299" s="63" t="str">
        <f t="shared" si="22"/>
        <v/>
      </c>
    </row>
    <row r="300" spans="15:17" x14ac:dyDescent="0.55000000000000004">
      <c r="O300" s="68" t="str">
        <f t="shared" si="20"/>
        <v/>
      </c>
      <c r="P300" s="63" t="str">
        <f t="shared" si="21"/>
        <v/>
      </c>
      <c r="Q300" s="63" t="str">
        <f t="shared" si="22"/>
        <v/>
      </c>
    </row>
    <row r="301" spans="15:17" x14ac:dyDescent="0.55000000000000004">
      <c r="O301" s="68" t="str">
        <f t="shared" si="20"/>
        <v/>
      </c>
      <c r="P301" s="63" t="str">
        <f t="shared" si="21"/>
        <v/>
      </c>
      <c r="Q301" s="63" t="str">
        <f t="shared" si="22"/>
        <v/>
      </c>
    </row>
    <row r="302" spans="15:17" x14ac:dyDescent="0.55000000000000004">
      <c r="O302" s="68" t="str">
        <f t="shared" si="20"/>
        <v/>
      </c>
      <c r="P302" s="63" t="str">
        <f t="shared" si="21"/>
        <v/>
      </c>
      <c r="Q302" s="63" t="str">
        <f t="shared" si="22"/>
        <v/>
      </c>
    </row>
    <row r="303" spans="15:17" x14ac:dyDescent="0.55000000000000004">
      <c r="O303" s="68" t="str">
        <f t="shared" si="20"/>
        <v/>
      </c>
      <c r="P303" s="63" t="str">
        <f t="shared" si="21"/>
        <v/>
      </c>
      <c r="Q303" s="63" t="str">
        <f t="shared" si="22"/>
        <v/>
      </c>
    </row>
    <row r="304" spans="15:17" x14ac:dyDescent="0.55000000000000004">
      <c r="O304" s="68" t="str">
        <f t="shared" si="20"/>
        <v/>
      </c>
      <c r="P304" s="63" t="str">
        <f t="shared" si="21"/>
        <v/>
      </c>
      <c r="Q304" s="63" t="str">
        <f t="shared" si="22"/>
        <v/>
      </c>
    </row>
    <row r="305" spans="15:17" x14ac:dyDescent="0.55000000000000004">
      <c r="O305" s="68" t="str">
        <f t="shared" si="20"/>
        <v/>
      </c>
      <c r="P305" s="63" t="str">
        <f t="shared" si="21"/>
        <v/>
      </c>
      <c r="Q305" s="63" t="str">
        <f t="shared" si="22"/>
        <v/>
      </c>
    </row>
    <row r="306" spans="15:17" x14ac:dyDescent="0.55000000000000004">
      <c r="O306" s="68" t="str">
        <f t="shared" si="20"/>
        <v/>
      </c>
      <c r="P306" s="63" t="str">
        <f t="shared" si="21"/>
        <v/>
      </c>
      <c r="Q306" s="63" t="str">
        <f t="shared" si="22"/>
        <v/>
      </c>
    </row>
    <row r="307" spans="15:17" x14ac:dyDescent="0.55000000000000004">
      <c r="O307" s="68" t="str">
        <f t="shared" si="20"/>
        <v/>
      </c>
      <c r="P307" s="63" t="str">
        <f t="shared" si="21"/>
        <v/>
      </c>
      <c r="Q307" s="63" t="str">
        <f t="shared" si="22"/>
        <v/>
      </c>
    </row>
    <row r="308" spans="15:17" x14ac:dyDescent="0.55000000000000004">
      <c r="O308" s="68" t="str">
        <f t="shared" si="20"/>
        <v/>
      </c>
      <c r="P308" s="63" t="str">
        <f t="shared" si="21"/>
        <v/>
      </c>
      <c r="Q308" s="63" t="str">
        <f t="shared" si="22"/>
        <v/>
      </c>
    </row>
    <row r="309" spans="15:17" x14ac:dyDescent="0.55000000000000004">
      <c r="O309" s="68" t="str">
        <f t="shared" si="20"/>
        <v/>
      </c>
      <c r="P309" s="63" t="str">
        <f t="shared" si="21"/>
        <v/>
      </c>
      <c r="Q309" s="63" t="str">
        <f t="shared" si="22"/>
        <v/>
      </c>
    </row>
    <row r="310" spans="15:17" x14ac:dyDescent="0.55000000000000004">
      <c r="O310" s="68" t="str">
        <f t="shared" si="20"/>
        <v/>
      </c>
      <c r="P310" s="63" t="str">
        <f t="shared" si="21"/>
        <v/>
      </c>
      <c r="Q310" s="63" t="str">
        <f t="shared" si="22"/>
        <v/>
      </c>
    </row>
    <row r="311" spans="15:17" x14ac:dyDescent="0.55000000000000004">
      <c r="O311" s="68" t="str">
        <f t="shared" si="20"/>
        <v/>
      </c>
      <c r="P311" s="63" t="str">
        <f t="shared" si="21"/>
        <v/>
      </c>
      <c r="Q311" s="63" t="str">
        <f t="shared" si="22"/>
        <v/>
      </c>
    </row>
    <row r="312" spans="15:17" x14ac:dyDescent="0.55000000000000004">
      <c r="O312" s="68" t="str">
        <f t="shared" si="20"/>
        <v/>
      </c>
      <c r="P312" s="63" t="str">
        <f t="shared" si="21"/>
        <v/>
      </c>
      <c r="Q312" s="63" t="str">
        <f t="shared" si="22"/>
        <v/>
      </c>
    </row>
    <row r="313" spans="15:17" x14ac:dyDescent="0.55000000000000004">
      <c r="O313" s="68" t="str">
        <f t="shared" si="20"/>
        <v/>
      </c>
      <c r="P313" s="63" t="str">
        <f t="shared" si="21"/>
        <v/>
      </c>
      <c r="Q313" s="63" t="str">
        <f t="shared" si="22"/>
        <v/>
      </c>
    </row>
    <row r="314" spans="15:17" x14ac:dyDescent="0.55000000000000004">
      <c r="O314" s="68" t="str">
        <f t="shared" si="20"/>
        <v/>
      </c>
      <c r="P314" s="63" t="str">
        <f t="shared" si="21"/>
        <v/>
      </c>
      <c r="Q314" s="63" t="str">
        <f t="shared" si="22"/>
        <v/>
      </c>
    </row>
    <row r="315" spans="15:17" x14ac:dyDescent="0.55000000000000004">
      <c r="O315" s="68" t="str">
        <f t="shared" si="20"/>
        <v/>
      </c>
      <c r="P315" s="63" t="str">
        <f t="shared" si="21"/>
        <v/>
      </c>
      <c r="Q315" s="63" t="str">
        <f t="shared" si="22"/>
        <v/>
      </c>
    </row>
    <row r="316" spans="15:17" x14ac:dyDescent="0.55000000000000004">
      <c r="O316" s="68" t="str">
        <f t="shared" si="20"/>
        <v/>
      </c>
      <c r="P316" s="63" t="str">
        <f t="shared" si="21"/>
        <v/>
      </c>
      <c r="Q316" s="63" t="str">
        <f t="shared" si="22"/>
        <v/>
      </c>
    </row>
    <row r="317" spans="15:17" x14ac:dyDescent="0.55000000000000004">
      <c r="O317" s="68" t="str">
        <f t="shared" si="20"/>
        <v/>
      </c>
      <c r="P317" s="63" t="str">
        <f t="shared" si="21"/>
        <v/>
      </c>
      <c r="Q317" s="63" t="str">
        <f t="shared" si="22"/>
        <v/>
      </c>
    </row>
    <row r="318" spans="15:17" x14ac:dyDescent="0.55000000000000004">
      <c r="O318" s="68" t="str">
        <f t="shared" si="20"/>
        <v/>
      </c>
      <c r="P318" s="63" t="str">
        <f t="shared" si="21"/>
        <v/>
      </c>
      <c r="Q318" s="63" t="str">
        <f t="shared" si="22"/>
        <v/>
      </c>
    </row>
    <row r="319" spans="15:17" x14ac:dyDescent="0.55000000000000004">
      <c r="O319" s="68" t="str">
        <f t="shared" si="20"/>
        <v/>
      </c>
      <c r="P319" s="63" t="str">
        <f t="shared" si="21"/>
        <v/>
      </c>
      <c r="Q319" s="63" t="str">
        <f t="shared" si="22"/>
        <v/>
      </c>
    </row>
    <row r="320" spans="15:17" x14ac:dyDescent="0.55000000000000004">
      <c r="O320" s="68" t="str">
        <f t="shared" si="20"/>
        <v/>
      </c>
      <c r="P320" s="63" t="str">
        <f t="shared" si="21"/>
        <v/>
      </c>
      <c r="Q320" s="63" t="str">
        <f t="shared" si="22"/>
        <v/>
      </c>
    </row>
    <row r="321" spans="15:17" x14ac:dyDescent="0.55000000000000004">
      <c r="O321" s="68" t="str">
        <f t="shared" si="20"/>
        <v/>
      </c>
      <c r="P321" s="63" t="str">
        <f t="shared" si="21"/>
        <v/>
      </c>
      <c r="Q321" s="63" t="str">
        <f t="shared" si="22"/>
        <v/>
      </c>
    </row>
    <row r="322" spans="15:17" x14ac:dyDescent="0.55000000000000004">
      <c r="O322" s="68" t="str">
        <f t="shared" si="20"/>
        <v/>
      </c>
      <c r="P322" s="63" t="str">
        <f t="shared" si="21"/>
        <v/>
      </c>
      <c r="Q322" s="63" t="str">
        <f t="shared" si="22"/>
        <v/>
      </c>
    </row>
    <row r="323" spans="15:17" x14ac:dyDescent="0.55000000000000004">
      <c r="O323" s="68" t="str">
        <f t="shared" si="20"/>
        <v/>
      </c>
      <c r="P323" s="63" t="str">
        <f t="shared" si="21"/>
        <v/>
      </c>
      <c r="Q323" s="63" t="str">
        <f t="shared" si="22"/>
        <v/>
      </c>
    </row>
    <row r="324" spans="15:17" x14ac:dyDescent="0.55000000000000004">
      <c r="O324" s="68" t="str">
        <f t="shared" si="20"/>
        <v/>
      </c>
      <c r="P324" s="63" t="str">
        <f t="shared" si="21"/>
        <v/>
      </c>
      <c r="Q324" s="63" t="str">
        <f t="shared" si="22"/>
        <v/>
      </c>
    </row>
    <row r="325" spans="15:17" x14ac:dyDescent="0.55000000000000004">
      <c r="O325" s="68" t="str">
        <f t="shared" si="20"/>
        <v/>
      </c>
      <c r="P325" s="63" t="str">
        <f t="shared" si="21"/>
        <v/>
      </c>
      <c r="Q325" s="63" t="str">
        <f t="shared" si="22"/>
        <v/>
      </c>
    </row>
    <row r="326" spans="15:17" x14ac:dyDescent="0.55000000000000004">
      <c r="O326" s="68" t="str">
        <f t="shared" ref="O326:O389" si="23">IF(AND(A326="", H326=""), "", IF(A326=H326, A326, "Discrepancy"))</f>
        <v/>
      </c>
      <c r="P326" s="63" t="str">
        <f t="shared" ref="P326:P389" si="24">IF(AND($A326="", $H326=""), "", D326+E326+K326+L326)</f>
        <v/>
      </c>
      <c r="Q326" s="63" t="str">
        <f t="shared" ref="Q326:Q389" si="25">IF(AND($A326="", $H326=""), "", F326+G326+M326+N326)</f>
        <v/>
      </c>
    </row>
    <row r="327" spans="15:17" x14ac:dyDescent="0.55000000000000004">
      <c r="O327" s="68" t="str">
        <f t="shared" si="23"/>
        <v/>
      </c>
      <c r="P327" s="63" t="str">
        <f t="shared" si="24"/>
        <v/>
      </c>
      <c r="Q327" s="63" t="str">
        <f t="shared" si="25"/>
        <v/>
      </c>
    </row>
    <row r="328" spans="15:17" x14ac:dyDescent="0.55000000000000004">
      <c r="O328" s="68" t="str">
        <f t="shared" si="23"/>
        <v/>
      </c>
      <c r="P328" s="63" t="str">
        <f t="shared" si="24"/>
        <v/>
      </c>
      <c r="Q328" s="63" t="str">
        <f t="shared" si="25"/>
        <v/>
      </c>
    </row>
    <row r="329" spans="15:17" x14ac:dyDescent="0.55000000000000004">
      <c r="O329" s="68" t="str">
        <f t="shared" si="23"/>
        <v/>
      </c>
      <c r="P329" s="63" t="str">
        <f t="shared" si="24"/>
        <v/>
      </c>
      <c r="Q329" s="63" t="str">
        <f t="shared" si="25"/>
        <v/>
      </c>
    </row>
    <row r="330" spans="15:17" x14ac:dyDescent="0.55000000000000004">
      <c r="O330" s="68" t="str">
        <f t="shared" si="23"/>
        <v/>
      </c>
      <c r="P330" s="63" t="str">
        <f t="shared" si="24"/>
        <v/>
      </c>
      <c r="Q330" s="63" t="str">
        <f t="shared" si="25"/>
        <v/>
      </c>
    </row>
    <row r="331" spans="15:17" x14ac:dyDescent="0.55000000000000004">
      <c r="O331" s="68" t="str">
        <f t="shared" si="23"/>
        <v/>
      </c>
      <c r="P331" s="63" t="str">
        <f t="shared" si="24"/>
        <v/>
      </c>
      <c r="Q331" s="63" t="str">
        <f t="shared" si="25"/>
        <v/>
      </c>
    </row>
    <row r="332" spans="15:17" x14ac:dyDescent="0.55000000000000004">
      <c r="O332" s="68" t="str">
        <f t="shared" si="23"/>
        <v/>
      </c>
      <c r="P332" s="63" t="str">
        <f t="shared" si="24"/>
        <v/>
      </c>
      <c r="Q332" s="63" t="str">
        <f t="shared" si="25"/>
        <v/>
      </c>
    </row>
    <row r="333" spans="15:17" x14ac:dyDescent="0.55000000000000004">
      <c r="O333" s="68" t="str">
        <f t="shared" si="23"/>
        <v/>
      </c>
      <c r="P333" s="63" t="str">
        <f t="shared" si="24"/>
        <v/>
      </c>
      <c r="Q333" s="63" t="str">
        <f t="shared" si="25"/>
        <v/>
      </c>
    </row>
    <row r="334" spans="15:17" x14ac:dyDescent="0.55000000000000004">
      <c r="O334" s="68" t="str">
        <f t="shared" si="23"/>
        <v/>
      </c>
      <c r="P334" s="63" t="str">
        <f t="shared" si="24"/>
        <v/>
      </c>
      <c r="Q334" s="63" t="str">
        <f t="shared" si="25"/>
        <v/>
      </c>
    </row>
    <row r="335" spans="15:17" x14ac:dyDescent="0.55000000000000004">
      <c r="O335" s="68" t="str">
        <f t="shared" si="23"/>
        <v/>
      </c>
      <c r="P335" s="63" t="str">
        <f t="shared" si="24"/>
        <v/>
      </c>
      <c r="Q335" s="63" t="str">
        <f t="shared" si="25"/>
        <v/>
      </c>
    </row>
    <row r="336" spans="15:17" x14ac:dyDescent="0.55000000000000004">
      <c r="O336" s="68" t="str">
        <f t="shared" si="23"/>
        <v/>
      </c>
      <c r="P336" s="63" t="str">
        <f t="shared" si="24"/>
        <v/>
      </c>
      <c r="Q336" s="63" t="str">
        <f t="shared" si="25"/>
        <v/>
      </c>
    </row>
    <row r="337" spans="15:17" x14ac:dyDescent="0.55000000000000004">
      <c r="O337" s="68" t="str">
        <f t="shared" si="23"/>
        <v/>
      </c>
      <c r="P337" s="63" t="str">
        <f t="shared" si="24"/>
        <v/>
      </c>
      <c r="Q337" s="63" t="str">
        <f t="shared" si="25"/>
        <v/>
      </c>
    </row>
    <row r="338" spans="15:17" x14ac:dyDescent="0.55000000000000004">
      <c r="O338" s="68" t="str">
        <f t="shared" si="23"/>
        <v/>
      </c>
      <c r="P338" s="63" t="str">
        <f t="shared" si="24"/>
        <v/>
      </c>
      <c r="Q338" s="63" t="str">
        <f t="shared" si="25"/>
        <v/>
      </c>
    </row>
    <row r="339" spans="15:17" x14ac:dyDescent="0.55000000000000004">
      <c r="O339" s="68" t="str">
        <f t="shared" si="23"/>
        <v/>
      </c>
      <c r="P339" s="63" t="str">
        <f t="shared" si="24"/>
        <v/>
      </c>
      <c r="Q339" s="63" t="str">
        <f t="shared" si="25"/>
        <v/>
      </c>
    </row>
    <row r="340" spans="15:17" x14ac:dyDescent="0.55000000000000004">
      <c r="O340" s="68" t="str">
        <f t="shared" si="23"/>
        <v/>
      </c>
      <c r="P340" s="63" t="str">
        <f t="shared" si="24"/>
        <v/>
      </c>
      <c r="Q340" s="63" t="str">
        <f t="shared" si="25"/>
        <v/>
      </c>
    </row>
    <row r="341" spans="15:17" x14ac:dyDescent="0.55000000000000004">
      <c r="O341" s="68" t="str">
        <f t="shared" si="23"/>
        <v/>
      </c>
      <c r="P341" s="63" t="str">
        <f t="shared" si="24"/>
        <v/>
      </c>
      <c r="Q341" s="63" t="str">
        <f t="shared" si="25"/>
        <v/>
      </c>
    </row>
    <row r="342" spans="15:17" x14ac:dyDescent="0.55000000000000004">
      <c r="O342" s="68" t="str">
        <f t="shared" si="23"/>
        <v/>
      </c>
      <c r="P342" s="63" t="str">
        <f t="shared" si="24"/>
        <v/>
      </c>
      <c r="Q342" s="63" t="str">
        <f t="shared" si="25"/>
        <v/>
      </c>
    </row>
    <row r="343" spans="15:17" x14ac:dyDescent="0.55000000000000004">
      <c r="O343" s="68" t="str">
        <f t="shared" si="23"/>
        <v/>
      </c>
      <c r="P343" s="63" t="str">
        <f t="shared" si="24"/>
        <v/>
      </c>
      <c r="Q343" s="63" t="str">
        <f t="shared" si="25"/>
        <v/>
      </c>
    </row>
    <row r="344" spans="15:17" x14ac:dyDescent="0.55000000000000004">
      <c r="O344" s="68" t="str">
        <f t="shared" si="23"/>
        <v/>
      </c>
      <c r="P344" s="63" t="str">
        <f t="shared" si="24"/>
        <v/>
      </c>
      <c r="Q344" s="63" t="str">
        <f t="shared" si="25"/>
        <v/>
      </c>
    </row>
    <row r="345" spans="15:17" x14ac:dyDescent="0.55000000000000004">
      <c r="O345" s="68" t="str">
        <f t="shared" si="23"/>
        <v/>
      </c>
      <c r="P345" s="63" t="str">
        <f t="shared" si="24"/>
        <v/>
      </c>
      <c r="Q345" s="63" t="str">
        <f t="shared" si="25"/>
        <v/>
      </c>
    </row>
    <row r="346" spans="15:17" x14ac:dyDescent="0.55000000000000004">
      <c r="O346" s="68" t="str">
        <f t="shared" si="23"/>
        <v/>
      </c>
      <c r="P346" s="63" t="str">
        <f t="shared" si="24"/>
        <v/>
      </c>
      <c r="Q346" s="63" t="str">
        <f t="shared" si="25"/>
        <v/>
      </c>
    </row>
    <row r="347" spans="15:17" x14ac:dyDescent="0.55000000000000004">
      <c r="O347" s="68" t="str">
        <f t="shared" si="23"/>
        <v/>
      </c>
      <c r="P347" s="63" t="str">
        <f t="shared" si="24"/>
        <v/>
      </c>
      <c r="Q347" s="63" t="str">
        <f t="shared" si="25"/>
        <v/>
      </c>
    </row>
    <row r="348" spans="15:17" x14ac:dyDescent="0.55000000000000004">
      <c r="O348" s="68" t="str">
        <f t="shared" si="23"/>
        <v/>
      </c>
      <c r="P348" s="63" t="str">
        <f t="shared" si="24"/>
        <v/>
      </c>
      <c r="Q348" s="63" t="str">
        <f t="shared" si="25"/>
        <v/>
      </c>
    </row>
    <row r="349" spans="15:17" x14ac:dyDescent="0.55000000000000004">
      <c r="O349" s="68" t="str">
        <f t="shared" si="23"/>
        <v/>
      </c>
      <c r="P349" s="63" t="str">
        <f t="shared" si="24"/>
        <v/>
      </c>
      <c r="Q349" s="63" t="str">
        <f t="shared" si="25"/>
        <v/>
      </c>
    </row>
    <row r="350" spans="15:17" x14ac:dyDescent="0.55000000000000004">
      <c r="O350" s="68" t="str">
        <f t="shared" si="23"/>
        <v/>
      </c>
      <c r="P350" s="63" t="str">
        <f t="shared" si="24"/>
        <v/>
      </c>
      <c r="Q350" s="63" t="str">
        <f t="shared" si="25"/>
        <v/>
      </c>
    </row>
    <row r="351" spans="15:17" x14ac:dyDescent="0.55000000000000004">
      <c r="O351" s="68" t="str">
        <f t="shared" si="23"/>
        <v/>
      </c>
      <c r="P351" s="63" t="str">
        <f t="shared" si="24"/>
        <v/>
      </c>
      <c r="Q351" s="63" t="str">
        <f t="shared" si="25"/>
        <v/>
      </c>
    </row>
    <row r="352" spans="15:17" x14ac:dyDescent="0.55000000000000004">
      <c r="O352" s="68" t="str">
        <f t="shared" si="23"/>
        <v/>
      </c>
      <c r="P352" s="63" t="str">
        <f t="shared" si="24"/>
        <v/>
      </c>
      <c r="Q352" s="63" t="str">
        <f t="shared" si="25"/>
        <v/>
      </c>
    </row>
    <row r="353" spans="15:17" x14ac:dyDescent="0.55000000000000004">
      <c r="O353" s="68" t="str">
        <f t="shared" si="23"/>
        <v/>
      </c>
      <c r="P353" s="63" t="str">
        <f t="shared" si="24"/>
        <v/>
      </c>
      <c r="Q353" s="63" t="str">
        <f t="shared" si="25"/>
        <v/>
      </c>
    </row>
    <row r="354" spans="15:17" x14ac:dyDescent="0.55000000000000004">
      <c r="O354" s="68" t="str">
        <f t="shared" si="23"/>
        <v/>
      </c>
      <c r="P354" s="63" t="str">
        <f t="shared" si="24"/>
        <v/>
      </c>
      <c r="Q354" s="63" t="str">
        <f t="shared" si="25"/>
        <v/>
      </c>
    </row>
    <row r="355" spans="15:17" x14ac:dyDescent="0.55000000000000004">
      <c r="O355" s="68" t="str">
        <f t="shared" si="23"/>
        <v/>
      </c>
      <c r="P355" s="63" t="str">
        <f t="shared" si="24"/>
        <v/>
      </c>
      <c r="Q355" s="63" t="str">
        <f t="shared" si="25"/>
        <v/>
      </c>
    </row>
    <row r="356" spans="15:17" x14ac:dyDescent="0.55000000000000004">
      <c r="O356" s="68" t="str">
        <f t="shared" si="23"/>
        <v/>
      </c>
      <c r="P356" s="63" t="str">
        <f t="shared" si="24"/>
        <v/>
      </c>
      <c r="Q356" s="63" t="str">
        <f t="shared" si="25"/>
        <v/>
      </c>
    </row>
    <row r="357" spans="15:17" x14ac:dyDescent="0.55000000000000004">
      <c r="O357" s="68" t="str">
        <f t="shared" si="23"/>
        <v/>
      </c>
      <c r="P357" s="63" t="str">
        <f t="shared" si="24"/>
        <v/>
      </c>
      <c r="Q357" s="63" t="str">
        <f t="shared" si="25"/>
        <v/>
      </c>
    </row>
    <row r="358" spans="15:17" x14ac:dyDescent="0.55000000000000004">
      <c r="O358" s="68" t="str">
        <f t="shared" si="23"/>
        <v/>
      </c>
      <c r="P358" s="63" t="str">
        <f t="shared" si="24"/>
        <v/>
      </c>
      <c r="Q358" s="63" t="str">
        <f t="shared" si="25"/>
        <v/>
      </c>
    </row>
    <row r="359" spans="15:17" x14ac:dyDescent="0.55000000000000004">
      <c r="O359" s="68" t="str">
        <f t="shared" si="23"/>
        <v/>
      </c>
      <c r="P359" s="63" t="str">
        <f t="shared" si="24"/>
        <v/>
      </c>
      <c r="Q359" s="63" t="str">
        <f t="shared" si="25"/>
        <v/>
      </c>
    </row>
    <row r="360" spans="15:17" x14ac:dyDescent="0.55000000000000004">
      <c r="O360" s="68" t="str">
        <f t="shared" si="23"/>
        <v/>
      </c>
      <c r="P360" s="63" t="str">
        <f t="shared" si="24"/>
        <v/>
      </c>
      <c r="Q360" s="63" t="str">
        <f t="shared" si="25"/>
        <v/>
      </c>
    </row>
    <row r="361" spans="15:17" x14ac:dyDescent="0.55000000000000004">
      <c r="O361" s="68" t="str">
        <f t="shared" si="23"/>
        <v/>
      </c>
      <c r="P361" s="63" t="str">
        <f t="shared" si="24"/>
        <v/>
      </c>
      <c r="Q361" s="63" t="str">
        <f t="shared" si="25"/>
        <v/>
      </c>
    </row>
    <row r="362" spans="15:17" x14ac:dyDescent="0.55000000000000004">
      <c r="O362" s="68" t="str">
        <f t="shared" si="23"/>
        <v/>
      </c>
      <c r="P362" s="63" t="str">
        <f t="shared" si="24"/>
        <v/>
      </c>
      <c r="Q362" s="63" t="str">
        <f t="shared" si="25"/>
        <v/>
      </c>
    </row>
    <row r="363" spans="15:17" x14ac:dyDescent="0.55000000000000004">
      <c r="O363" s="68" t="str">
        <f t="shared" si="23"/>
        <v/>
      </c>
      <c r="P363" s="63" t="str">
        <f t="shared" si="24"/>
        <v/>
      </c>
      <c r="Q363" s="63" t="str">
        <f t="shared" si="25"/>
        <v/>
      </c>
    </row>
    <row r="364" spans="15:17" x14ac:dyDescent="0.55000000000000004">
      <c r="O364" s="68" t="str">
        <f t="shared" si="23"/>
        <v/>
      </c>
      <c r="P364" s="63" t="str">
        <f t="shared" si="24"/>
        <v/>
      </c>
      <c r="Q364" s="63" t="str">
        <f t="shared" si="25"/>
        <v/>
      </c>
    </row>
    <row r="365" spans="15:17" x14ac:dyDescent="0.55000000000000004">
      <c r="O365" s="68" t="str">
        <f t="shared" si="23"/>
        <v/>
      </c>
      <c r="P365" s="63" t="str">
        <f t="shared" si="24"/>
        <v/>
      </c>
      <c r="Q365" s="63" t="str">
        <f t="shared" si="25"/>
        <v/>
      </c>
    </row>
    <row r="366" spans="15:17" x14ac:dyDescent="0.55000000000000004">
      <c r="O366" s="68" t="str">
        <f t="shared" si="23"/>
        <v/>
      </c>
      <c r="P366" s="63" t="str">
        <f t="shared" si="24"/>
        <v/>
      </c>
      <c r="Q366" s="63" t="str">
        <f t="shared" si="25"/>
        <v/>
      </c>
    </row>
    <row r="367" spans="15:17" x14ac:dyDescent="0.55000000000000004">
      <c r="O367" s="68" t="str">
        <f t="shared" si="23"/>
        <v/>
      </c>
      <c r="P367" s="63" t="str">
        <f t="shared" si="24"/>
        <v/>
      </c>
      <c r="Q367" s="63" t="str">
        <f t="shared" si="25"/>
        <v/>
      </c>
    </row>
    <row r="368" spans="15:17" x14ac:dyDescent="0.55000000000000004">
      <c r="O368" s="68" t="str">
        <f t="shared" si="23"/>
        <v/>
      </c>
      <c r="P368" s="63" t="str">
        <f t="shared" si="24"/>
        <v/>
      </c>
      <c r="Q368" s="63" t="str">
        <f t="shared" si="25"/>
        <v/>
      </c>
    </row>
    <row r="369" spans="15:17" x14ac:dyDescent="0.55000000000000004">
      <c r="O369" s="68" t="str">
        <f t="shared" si="23"/>
        <v/>
      </c>
      <c r="P369" s="63" t="str">
        <f t="shared" si="24"/>
        <v/>
      </c>
      <c r="Q369" s="63" t="str">
        <f t="shared" si="25"/>
        <v/>
      </c>
    </row>
    <row r="370" spans="15:17" x14ac:dyDescent="0.55000000000000004">
      <c r="O370" s="68" t="str">
        <f t="shared" si="23"/>
        <v/>
      </c>
      <c r="P370" s="63" t="str">
        <f t="shared" si="24"/>
        <v/>
      </c>
      <c r="Q370" s="63" t="str">
        <f t="shared" si="25"/>
        <v/>
      </c>
    </row>
    <row r="371" spans="15:17" x14ac:dyDescent="0.55000000000000004">
      <c r="O371" s="68" t="str">
        <f t="shared" si="23"/>
        <v/>
      </c>
      <c r="P371" s="63" t="str">
        <f t="shared" si="24"/>
        <v/>
      </c>
      <c r="Q371" s="63" t="str">
        <f t="shared" si="25"/>
        <v/>
      </c>
    </row>
    <row r="372" spans="15:17" x14ac:dyDescent="0.55000000000000004">
      <c r="O372" s="68" t="str">
        <f t="shared" si="23"/>
        <v/>
      </c>
      <c r="P372" s="63" t="str">
        <f t="shared" si="24"/>
        <v/>
      </c>
      <c r="Q372" s="63" t="str">
        <f t="shared" si="25"/>
        <v/>
      </c>
    </row>
    <row r="373" spans="15:17" x14ac:dyDescent="0.55000000000000004">
      <c r="O373" s="68" t="str">
        <f t="shared" si="23"/>
        <v/>
      </c>
      <c r="P373" s="63" t="str">
        <f t="shared" si="24"/>
        <v/>
      </c>
      <c r="Q373" s="63" t="str">
        <f t="shared" si="25"/>
        <v/>
      </c>
    </row>
    <row r="374" spans="15:17" x14ac:dyDescent="0.55000000000000004">
      <c r="O374" s="68" t="str">
        <f t="shared" si="23"/>
        <v/>
      </c>
      <c r="P374" s="63" t="str">
        <f t="shared" si="24"/>
        <v/>
      </c>
      <c r="Q374" s="63" t="str">
        <f t="shared" si="25"/>
        <v/>
      </c>
    </row>
    <row r="375" spans="15:17" x14ac:dyDescent="0.55000000000000004">
      <c r="O375" s="68" t="str">
        <f t="shared" si="23"/>
        <v/>
      </c>
      <c r="P375" s="63" t="str">
        <f t="shared" si="24"/>
        <v/>
      </c>
      <c r="Q375" s="63" t="str">
        <f t="shared" si="25"/>
        <v/>
      </c>
    </row>
    <row r="376" spans="15:17" x14ac:dyDescent="0.55000000000000004">
      <c r="O376" s="68" t="str">
        <f t="shared" si="23"/>
        <v/>
      </c>
      <c r="P376" s="63" t="str">
        <f t="shared" si="24"/>
        <v/>
      </c>
      <c r="Q376" s="63" t="str">
        <f t="shared" si="25"/>
        <v/>
      </c>
    </row>
    <row r="377" spans="15:17" x14ac:dyDescent="0.55000000000000004">
      <c r="O377" s="68" t="str">
        <f t="shared" si="23"/>
        <v/>
      </c>
      <c r="P377" s="63" t="str">
        <f t="shared" si="24"/>
        <v/>
      </c>
      <c r="Q377" s="63" t="str">
        <f t="shared" si="25"/>
        <v/>
      </c>
    </row>
    <row r="378" spans="15:17" x14ac:dyDescent="0.55000000000000004">
      <c r="O378" s="68" t="str">
        <f t="shared" si="23"/>
        <v/>
      </c>
      <c r="P378" s="63" t="str">
        <f t="shared" si="24"/>
        <v/>
      </c>
      <c r="Q378" s="63" t="str">
        <f t="shared" si="25"/>
        <v/>
      </c>
    </row>
    <row r="379" spans="15:17" x14ac:dyDescent="0.55000000000000004">
      <c r="O379" s="68" t="str">
        <f t="shared" si="23"/>
        <v/>
      </c>
      <c r="P379" s="63" t="str">
        <f t="shared" si="24"/>
        <v/>
      </c>
      <c r="Q379" s="63" t="str">
        <f t="shared" si="25"/>
        <v/>
      </c>
    </row>
    <row r="380" spans="15:17" x14ac:dyDescent="0.55000000000000004">
      <c r="O380" s="68" t="str">
        <f t="shared" si="23"/>
        <v/>
      </c>
      <c r="P380" s="63" t="str">
        <f t="shared" si="24"/>
        <v/>
      </c>
      <c r="Q380" s="63" t="str">
        <f t="shared" si="25"/>
        <v/>
      </c>
    </row>
    <row r="381" spans="15:17" x14ac:dyDescent="0.55000000000000004">
      <c r="O381" s="68" t="str">
        <f t="shared" si="23"/>
        <v/>
      </c>
      <c r="P381" s="63" t="str">
        <f t="shared" si="24"/>
        <v/>
      </c>
      <c r="Q381" s="63" t="str">
        <f t="shared" si="25"/>
        <v/>
      </c>
    </row>
    <row r="382" spans="15:17" x14ac:dyDescent="0.55000000000000004">
      <c r="O382" s="68" t="str">
        <f t="shared" si="23"/>
        <v/>
      </c>
      <c r="P382" s="63" t="str">
        <f t="shared" si="24"/>
        <v/>
      </c>
      <c r="Q382" s="63" t="str">
        <f t="shared" si="25"/>
        <v/>
      </c>
    </row>
    <row r="383" spans="15:17" x14ac:dyDescent="0.55000000000000004">
      <c r="O383" s="68" t="str">
        <f t="shared" si="23"/>
        <v/>
      </c>
      <c r="P383" s="63" t="str">
        <f t="shared" si="24"/>
        <v/>
      </c>
      <c r="Q383" s="63" t="str">
        <f t="shared" si="25"/>
        <v/>
      </c>
    </row>
    <row r="384" spans="15:17" x14ac:dyDescent="0.55000000000000004">
      <c r="O384" s="68" t="str">
        <f t="shared" si="23"/>
        <v/>
      </c>
      <c r="P384" s="63" t="str">
        <f t="shared" si="24"/>
        <v/>
      </c>
      <c r="Q384" s="63" t="str">
        <f t="shared" si="25"/>
        <v/>
      </c>
    </row>
    <row r="385" spans="15:17" x14ac:dyDescent="0.55000000000000004">
      <c r="O385" s="68" t="str">
        <f t="shared" si="23"/>
        <v/>
      </c>
      <c r="P385" s="63" t="str">
        <f t="shared" si="24"/>
        <v/>
      </c>
      <c r="Q385" s="63" t="str">
        <f t="shared" si="25"/>
        <v/>
      </c>
    </row>
    <row r="386" spans="15:17" x14ac:dyDescent="0.55000000000000004">
      <c r="O386" s="68" t="str">
        <f t="shared" si="23"/>
        <v/>
      </c>
      <c r="P386" s="63" t="str">
        <f t="shared" si="24"/>
        <v/>
      </c>
      <c r="Q386" s="63" t="str">
        <f t="shared" si="25"/>
        <v/>
      </c>
    </row>
    <row r="387" spans="15:17" x14ac:dyDescent="0.55000000000000004">
      <c r="O387" s="68" t="str">
        <f t="shared" si="23"/>
        <v/>
      </c>
      <c r="P387" s="63" t="str">
        <f t="shared" si="24"/>
        <v/>
      </c>
      <c r="Q387" s="63" t="str">
        <f t="shared" si="25"/>
        <v/>
      </c>
    </row>
    <row r="388" spans="15:17" x14ac:dyDescent="0.55000000000000004">
      <c r="O388" s="68" t="str">
        <f t="shared" si="23"/>
        <v/>
      </c>
      <c r="P388" s="63" t="str">
        <f t="shared" si="24"/>
        <v/>
      </c>
      <c r="Q388" s="63" t="str">
        <f t="shared" si="25"/>
        <v/>
      </c>
    </row>
    <row r="389" spans="15:17" x14ac:dyDescent="0.55000000000000004">
      <c r="O389" s="68" t="str">
        <f t="shared" si="23"/>
        <v/>
      </c>
      <c r="P389" s="63" t="str">
        <f t="shared" si="24"/>
        <v/>
      </c>
      <c r="Q389" s="63" t="str">
        <f t="shared" si="25"/>
        <v/>
      </c>
    </row>
    <row r="390" spans="15:17" x14ac:dyDescent="0.55000000000000004">
      <c r="O390" s="68" t="str">
        <f t="shared" ref="O390:O453" si="26">IF(AND(A390="", H390=""), "", IF(A390=H390, A390, "Discrepancy"))</f>
        <v/>
      </c>
      <c r="P390" s="63" t="str">
        <f t="shared" ref="P390:P453" si="27">IF(AND($A390="", $H390=""), "", D390+E390+K390+L390)</f>
        <v/>
      </c>
      <c r="Q390" s="63" t="str">
        <f t="shared" ref="Q390:Q453" si="28">IF(AND($A390="", $H390=""), "", F390+G390+M390+N390)</f>
        <v/>
      </c>
    </row>
    <row r="391" spans="15:17" x14ac:dyDescent="0.55000000000000004">
      <c r="O391" s="68" t="str">
        <f t="shared" si="26"/>
        <v/>
      </c>
      <c r="P391" s="63" t="str">
        <f t="shared" si="27"/>
        <v/>
      </c>
      <c r="Q391" s="63" t="str">
        <f t="shared" si="28"/>
        <v/>
      </c>
    </row>
    <row r="392" spans="15:17" x14ac:dyDescent="0.55000000000000004">
      <c r="O392" s="68" t="str">
        <f t="shared" si="26"/>
        <v/>
      </c>
      <c r="P392" s="63" t="str">
        <f t="shared" si="27"/>
        <v/>
      </c>
      <c r="Q392" s="63" t="str">
        <f t="shared" si="28"/>
        <v/>
      </c>
    </row>
    <row r="393" spans="15:17" x14ac:dyDescent="0.55000000000000004">
      <c r="O393" s="68" t="str">
        <f t="shared" si="26"/>
        <v/>
      </c>
      <c r="P393" s="63" t="str">
        <f t="shared" si="27"/>
        <v/>
      </c>
      <c r="Q393" s="63" t="str">
        <f t="shared" si="28"/>
        <v/>
      </c>
    </row>
    <row r="394" spans="15:17" x14ac:dyDescent="0.55000000000000004">
      <c r="O394" s="68" t="str">
        <f t="shared" si="26"/>
        <v/>
      </c>
      <c r="P394" s="63" t="str">
        <f t="shared" si="27"/>
        <v/>
      </c>
      <c r="Q394" s="63" t="str">
        <f t="shared" si="28"/>
        <v/>
      </c>
    </row>
    <row r="395" spans="15:17" x14ac:dyDescent="0.55000000000000004">
      <c r="O395" s="68" t="str">
        <f t="shared" si="26"/>
        <v/>
      </c>
      <c r="P395" s="63" t="str">
        <f t="shared" si="27"/>
        <v/>
      </c>
      <c r="Q395" s="63" t="str">
        <f t="shared" si="28"/>
        <v/>
      </c>
    </row>
    <row r="396" spans="15:17" x14ac:dyDescent="0.55000000000000004">
      <c r="O396" s="68" t="str">
        <f t="shared" si="26"/>
        <v/>
      </c>
      <c r="P396" s="63" t="str">
        <f t="shared" si="27"/>
        <v/>
      </c>
      <c r="Q396" s="63" t="str">
        <f t="shared" si="28"/>
        <v/>
      </c>
    </row>
    <row r="397" spans="15:17" x14ac:dyDescent="0.55000000000000004">
      <c r="O397" s="68" t="str">
        <f t="shared" si="26"/>
        <v/>
      </c>
      <c r="P397" s="63" t="str">
        <f t="shared" si="27"/>
        <v/>
      </c>
      <c r="Q397" s="63" t="str">
        <f t="shared" si="28"/>
        <v/>
      </c>
    </row>
    <row r="398" spans="15:17" x14ac:dyDescent="0.55000000000000004">
      <c r="O398" s="68" t="str">
        <f t="shared" si="26"/>
        <v/>
      </c>
      <c r="P398" s="63" t="str">
        <f t="shared" si="27"/>
        <v/>
      </c>
      <c r="Q398" s="63" t="str">
        <f t="shared" si="28"/>
        <v/>
      </c>
    </row>
    <row r="399" spans="15:17" x14ac:dyDescent="0.55000000000000004">
      <c r="O399" s="68" t="str">
        <f t="shared" si="26"/>
        <v/>
      </c>
      <c r="P399" s="63" t="str">
        <f t="shared" si="27"/>
        <v/>
      </c>
      <c r="Q399" s="63" t="str">
        <f t="shared" si="28"/>
        <v/>
      </c>
    </row>
    <row r="400" spans="15:17" x14ac:dyDescent="0.55000000000000004">
      <c r="O400" s="68" t="str">
        <f t="shared" si="26"/>
        <v/>
      </c>
      <c r="P400" s="63" t="str">
        <f t="shared" si="27"/>
        <v/>
      </c>
      <c r="Q400" s="63" t="str">
        <f t="shared" si="28"/>
        <v/>
      </c>
    </row>
    <row r="401" spans="15:17" x14ac:dyDescent="0.55000000000000004">
      <c r="O401" s="68" t="str">
        <f t="shared" si="26"/>
        <v/>
      </c>
      <c r="P401" s="63" t="str">
        <f t="shared" si="27"/>
        <v/>
      </c>
      <c r="Q401" s="63" t="str">
        <f t="shared" si="28"/>
        <v/>
      </c>
    </row>
    <row r="402" spans="15:17" x14ac:dyDescent="0.55000000000000004">
      <c r="O402" s="68" t="str">
        <f t="shared" si="26"/>
        <v/>
      </c>
      <c r="P402" s="63" t="str">
        <f t="shared" si="27"/>
        <v/>
      </c>
      <c r="Q402" s="63" t="str">
        <f t="shared" si="28"/>
        <v/>
      </c>
    </row>
    <row r="403" spans="15:17" x14ac:dyDescent="0.55000000000000004">
      <c r="O403" s="68" t="str">
        <f t="shared" si="26"/>
        <v/>
      </c>
      <c r="P403" s="63" t="str">
        <f t="shared" si="27"/>
        <v/>
      </c>
      <c r="Q403" s="63" t="str">
        <f t="shared" si="28"/>
        <v/>
      </c>
    </row>
    <row r="404" spans="15:17" x14ac:dyDescent="0.55000000000000004">
      <c r="O404" s="68" t="str">
        <f t="shared" si="26"/>
        <v/>
      </c>
      <c r="P404" s="63" t="str">
        <f t="shared" si="27"/>
        <v/>
      </c>
      <c r="Q404" s="63" t="str">
        <f t="shared" si="28"/>
        <v/>
      </c>
    </row>
    <row r="405" spans="15:17" x14ac:dyDescent="0.55000000000000004">
      <c r="O405" s="68" t="str">
        <f t="shared" si="26"/>
        <v/>
      </c>
      <c r="P405" s="63" t="str">
        <f t="shared" si="27"/>
        <v/>
      </c>
      <c r="Q405" s="63" t="str">
        <f t="shared" si="28"/>
        <v/>
      </c>
    </row>
    <row r="406" spans="15:17" x14ac:dyDescent="0.55000000000000004">
      <c r="O406" s="68" t="str">
        <f t="shared" si="26"/>
        <v/>
      </c>
      <c r="P406" s="63" t="str">
        <f t="shared" si="27"/>
        <v/>
      </c>
      <c r="Q406" s="63" t="str">
        <f t="shared" si="28"/>
        <v/>
      </c>
    </row>
    <row r="407" spans="15:17" x14ac:dyDescent="0.55000000000000004">
      <c r="O407" s="68" t="str">
        <f t="shared" si="26"/>
        <v/>
      </c>
      <c r="P407" s="63" t="str">
        <f t="shared" si="27"/>
        <v/>
      </c>
      <c r="Q407" s="63" t="str">
        <f t="shared" si="28"/>
        <v/>
      </c>
    </row>
    <row r="408" spans="15:17" x14ac:dyDescent="0.55000000000000004">
      <c r="O408" s="68" t="str">
        <f t="shared" si="26"/>
        <v/>
      </c>
      <c r="P408" s="63" t="str">
        <f t="shared" si="27"/>
        <v/>
      </c>
      <c r="Q408" s="63" t="str">
        <f t="shared" si="28"/>
        <v/>
      </c>
    </row>
    <row r="409" spans="15:17" x14ac:dyDescent="0.55000000000000004">
      <c r="O409" s="68" t="str">
        <f t="shared" si="26"/>
        <v/>
      </c>
      <c r="P409" s="63" t="str">
        <f t="shared" si="27"/>
        <v/>
      </c>
      <c r="Q409" s="63" t="str">
        <f t="shared" si="28"/>
        <v/>
      </c>
    </row>
    <row r="410" spans="15:17" x14ac:dyDescent="0.55000000000000004">
      <c r="O410" s="68" t="str">
        <f t="shared" si="26"/>
        <v/>
      </c>
      <c r="P410" s="63" t="str">
        <f t="shared" si="27"/>
        <v/>
      </c>
      <c r="Q410" s="63" t="str">
        <f t="shared" si="28"/>
        <v/>
      </c>
    </row>
    <row r="411" spans="15:17" x14ac:dyDescent="0.55000000000000004">
      <c r="O411" s="68" t="str">
        <f t="shared" si="26"/>
        <v/>
      </c>
      <c r="P411" s="63" t="str">
        <f t="shared" si="27"/>
        <v/>
      </c>
      <c r="Q411" s="63" t="str">
        <f t="shared" si="28"/>
        <v/>
      </c>
    </row>
    <row r="412" spans="15:17" x14ac:dyDescent="0.55000000000000004">
      <c r="O412" s="68" t="str">
        <f t="shared" si="26"/>
        <v/>
      </c>
      <c r="P412" s="63" t="str">
        <f t="shared" si="27"/>
        <v/>
      </c>
      <c r="Q412" s="63" t="str">
        <f t="shared" si="28"/>
        <v/>
      </c>
    </row>
    <row r="413" spans="15:17" x14ac:dyDescent="0.55000000000000004">
      <c r="O413" s="68" t="str">
        <f t="shared" si="26"/>
        <v/>
      </c>
      <c r="P413" s="63" t="str">
        <f t="shared" si="27"/>
        <v/>
      </c>
      <c r="Q413" s="63" t="str">
        <f t="shared" si="28"/>
        <v/>
      </c>
    </row>
    <row r="414" spans="15:17" x14ac:dyDescent="0.55000000000000004">
      <c r="O414" s="68" t="str">
        <f t="shared" si="26"/>
        <v/>
      </c>
      <c r="P414" s="63" t="str">
        <f t="shared" si="27"/>
        <v/>
      </c>
      <c r="Q414" s="63" t="str">
        <f t="shared" si="28"/>
        <v/>
      </c>
    </row>
    <row r="415" spans="15:17" x14ac:dyDescent="0.55000000000000004">
      <c r="O415" s="68" t="str">
        <f t="shared" si="26"/>
        <v/>
      </c>
      <c r="P415" s="63" t="str">
        <f t="shared" si="27"/>
        <v/>
      </c>
      <c r="Q415" s="63" t="str">
        <f t="shared" si="28"/>
        <v/>
      </c>
    </row>
    <row r="416" spans="15:17" x14ac:dyDescent="0.55000000000000004">
      <c r="O416" s="68" t="str">
        <f t="shared" si="26"/>
        <v/>
      </c>
      <c r="P416" s="63" t="str">
        <f t="shared" si="27"/>
        <v/>
      </c>
      <c r="Q416" s="63" t="str">
        <f t="shared" si="28"/>
        <v/>
      </c>
    </row>
    <row r="417" spans="15:17" x14ac:dyDescent="0.55000000000000004">
      <c r="O417" s="68" t="str">
        <f t="shared" si="26"/>
        <v/>
      </c>
      <c r="P417" s="63" t="str">
        <f t="shared" si="27"/>
        <v/>
      </c>
      <c r="Q417" s="63" t="str">
        <f t="shared" si="28"/>
        <v/>
      </c>
    </row>
    <row r="418" spans="15:17" x14ac:dyDescent="0.55000000000000004">
      <c r="O418" s="68" t="str">
        <f t="shared" si="26"/>
        <v/>
      </c>
      <c r="P418" s="63" t="str">
        <f t="shared" si="27"/>
        <v/>
      </c>
      <c r="Q418" s="63" t="str">
        <f t="shared" si="28"/>
        <v/>
      </c>
    </row>
    <row r="419" spans="15:17" x14ac:dyDescent="0.55000000000000004">
      <c r="O419" s="68" t="str">
        <f t="shared" si="26"/>
        <v/>
      </c>
      <c r="P419" s="63" t="str">
        <f t="shared" si="27"/>
        <v/>
      </c>
      <c r="Q419" s="63" t="str">
        <f t="shared" si="28"/>
        <v/>
      </c>
    </row>
    <row r="420" spans="15:17" x14ac:dyDescent="0.55000000000000004">
      <c r="O420" s="68" t="str">
        <f t="shared" si="26"/>
        <v/>
      </c>
      <c r="P420" s="63" t="str">
        <f t="shared" si="27"/>
        <v/>
      </c>
      <c r="Q420" s="63" t="str">
        <f t="shared" si="28"/>
        <v/>
      </c>
    </row>
    <row r="421" spans="15:17" x14ac:dyDescent="0.55000000000000004">
      <c r="O421" s="68" t="str">
        <f t="shared" si="26"/>
        <v/>
      </c>
      <c r="P421" s="63" t="str">
        <f t="shared" si="27"/>
        <v/>
      </c>
      <c r="Q421" s="63" t="str">
        <f t="shared" si="28"/>
        <v/>
      </c>
    </row>
    <row r="422" spans="15:17" x14ac:dyDescent="0.55000000000000004">
      <c r="O422" s="68" t="str">
        <f t="shared" si="26"/>
        <v/>
      </c>
      <c r="P422" s="63" t="str">
        <f t="shared" si="27"/>
        <v/>
      </c>
      <c r="Q422" s="63" t="str">
        <f t="shared" si="28"/>
        <v/>
      </c>
    </row>
    <row r="423" spans="15:17" x14ac:dyDescent="0.55000000000000004">
      <c r="O423" s="68" t="str">
        <f t="shared" si="26"/>
        <v/>
      </c>
      <c r="P423" s="63" t="str">
        <f t="shared" si="27"/>
        <v/>
      </c>
      <c r="Q423" s="63" t="str">
        <f t="shared" si="28"/>
        <v/>
      </c>
    </row>
    <row r="424" spans="15:17" x14ac:dyDescent="0.55000000000000004">
      <c r="O424" s="68" t="str">
        <f t="shared" si="26"/>
        <v/>
      </c>
      <c r="P424" s="63" t="str">
        <f t="shared" si="27"/>
        <v/>
      </c>
      <c r="Q424" s="63" t="str">
        <f t="shared" si="28"/>
        <v/>
      </c>
    </row>
    <row r="425" spans="15:17" x14ac:dyDescent="0.55000000000000004">
      <c r="O425" s="68" t="str">
        <f t="shared" si="26"/>
        <v/>
      </c>
      <c r="P425" s="63" t="str">
        <f t="shared" si="27"/>
        <v/>
      </c>
      <c r="Q425" s="63" t="str">
        <f t="shared" si="28"/>
        <v/>
      </c>
    </row>
    <row r="426" spans="15:17" x14ac:dyDescent="0.55000000000000004">
      <c r="O426" s="68" t="str">
        <f t="shared" si="26"/>
        <v/>
      </c>
      <c r="P426" s="63" t="str">
        <f t="shared" si="27"/>
        <v/>
      </c>
      <c r="Q426" s="63" t="str">
        <f t="shared" si="28"/>
        <v/>
      </c>
    </row>
    <row r="427" spans="15:17" x14ac:dyDescent="0.55000000000000004">
      <c r="O427" s="68" t="str">
        <f t="shared" si="26"/>
        <v/>
      </c>
      <c r="P427" s="63" t="str">
        <f t="shared" si="27"/>
        <v/>
      </c>
      <c r="Q427" s="63" t="str">
        <f t="shared" si="28"/>
        <v/>
      </c>
    </row>
    <row r="428" spans="15:17" x14ac:dyDescent="0.55000000000000004">
      <c r="O428" s="68" t="str">
        <f t="shared" si="26"/>
        <v/>
      </c>
      <c r="P428" s="63" t="str">
        <f t="shared" si="27"/>
        <v/>
      </c>
      <c r="Q428" s="63" t="str">
        <f t="shared" si="28"/>
        <v/>
      </c>
    </row>
    <row r="429" spans="15:17" x14ac:dyDescent="0.55000000000000004">
      <c r="O429" s="68" t="str">
        <f t="shared" si="26"/>
        <v/>
      </c>
      <c r="P429" s="63" t="str">
        <f t="shared" si="27"/>
        <v/>
      </c>
      <c r="Q429" s="63" t="str">
        <f t="shared" si="28"/>
        <v/>
      </c>
    </row>
    <row r="430" spans="15:17" x14ac:dyDescent="0.55000000000000004">
      <c r="O430" s="68" t="str">
        <f t="shared" si="26"/>
        <v/>
      </c>
      <c r="P430" s="63" t="str">
        <f t="shared" si="27"/>
        <v/>
      </c>
      <c r="Q430" s="63" t="str">
        <f t="shared" si="28"/>
        <v/>
      </c>
    </row>
    <row r="431" spans="15:17" x14ac:dyDescent="0.55000000000000004">
      <c r="O431" s="68" t="str">
        <f t="shared" si="26"/>
        <v/>
      </c>
      <c r="P431" s="63" t="str">
        <f t="shared" si="27"/>
        <v/>
      </c>
      <c r="Q431" s="63" t="str">
        <f t="shared" si="28"/>
        <v/>
      </c>
    </row>
    <row r="432" spans="15:17" x14ac:dyDescent="0.55000000000000004">
      <c r="O432" s="68" t="str">
        <f t="shared" si="26"/>
        <v/>
      </c>
      <c r="P432" s="63" t="str">
        <f t="shared" si="27"/>
        <v/>
      </c>
      <c r="Q432" s="63" t="str">
        <f t="shared" si="28"/>
        <v/>
      </c>
    </row>
    <row r="433" spans="15:17" x14ac:dyDescent="0.55000000000000004">
      <c r="O433" s="68" t="str">
        <f t="shared" si="26"/>
        <v/>
      </c>
      <c r="P433" s="63" t="str">
        <f t="shared" si="27"/>
        <v/>
      </c>
      <c r="Q433" s="63" t="str">
        <f t="shared" si="28"/>
        <v/>
      </c>
    </row>
    <row r="434" spans="15:17" x14ac:dyDescent="0.55000000000000004">
      <c r="O434" s="68" t="str">
        <f t="shared" si="26"/>
        <v/>
      </c>
      <c r="P434" s="63" t="str">
        <f t="shared" si="27"/>
        <v/>
      </c>
      <c r="Q434" s="63" t="str">
        <f t="shared" si="28"/>
        <v/>
      </c>
    </row>
    <row r="435" spans="15:17" x14ac:dyDescent="0.55000000000000004">
      <c r="O435" s="68" t="str">
        <f t="shared" si="26"/>
        <v/>
      </c>
      <c r="P435" s="63" t="str">
        <f t="shared" si="27"/>
        <v/>
      </c>
      <c r="Q435" s="63" t="str">
        <f t="shared" si="28"/>
        <v/>
      </c>
    </row>
    <row r="436" spans="15:17" x14ac:dyDescent="0.55000000000000004">
      <c r="O436" s="68" t="str">
        <f t="shared" si="26"/>
        <v/>
      </c>
      <c r="P436" s="63" t="str">
        <f t="shared" si="27"/>
        <v/>
      </c>
      <c r="Q436" s="63" t="str">
        <f t="shared" si="28"/>
        <v/>
      </c>
    </row>
    <row r="437" spans="15:17" x14ac:dyDescent="0.55000000000000004">
      <c r="O437" s="68" t="str">
        <f t="shared" si="26"/>
        <v/>
      </c>
      <c r="P437" s="63" t="str">
        <f t="shared" si="27"/>
        <v/>
      </c>
      <c r="Q437" s="63" t="str">
        <f t="shared" si="28"/>
        <v/>
      </c>
    </row>
    <row r="438" spans="15:17" x14ac:dyDescent="0.55000000000000004">
      <c r="O438" s="68" t="str">
        <f t="shared" si="26"/>
        <v/>
      </c>
      <c r="P438" s="63" t="str">
        <f t="shared" si="27"/>
        <v/>
      </c>
      <c r="Q438" s="63" t="str">
        <f t="shared" si="28"/>
        <v/>
      </c>
    </row>
    <row r="439" spans="15:17" x14ac:dyDescent="0.55000000000000004">
      <c r="O439" s="68" t="str">
        <f t="shared" si="26"/>
        <v/>
      </c>
      <c r="P439" s="63" t="str">
        <f t="shared" si="27"/>
        <v/>
      </c>
      <c r="Q439" s="63" t="str">
        <f t="shared" si="28"/>
        <v/>
      </c>
    </row>
    <row r="440" spans="15:17" x14ac:dyDescent="0.55000000000000004">
      <c r="O440" s="68" t="str">
        <f t="shared" si="26"/>
        <v/>
      </c>
      <c r="P440" s="63" t="str">
        <f t="shared" si="27"/>
        <v/>
      </c>
      <c r="Q440" s="63" t="str">
        <f t="shared" si="28"/>
        <v/>
      </c>
    </row>
    <row r="441" spans="15:17" x14ac:dyDescent="0.55000000000000004">
      <c r="O441" s="68" t="str">
        <f t="shared" si="26"/>
        <v/>
      </c>
      <c r="P441" s="63" t="str">
        <f t="shared" si="27"/>
        <v/>
      </c>
      <c r="Q441" s="63" t="str">
        <f t="shared" si="28"/>
        <v/>
      </c>
    </row>
    <row r="442" spans="15:17" x14ac:dyDescent="0.55000000000000004">
      <c r="O442" s="68" t="str">
        <f t="shared" si="26"/>
        <v/>
      </c>
      <c r="P442" s="63" t="str">
        <f t="shared" si="27"/>
        <v/>
      </c>
      <c r="Q442" s="63" t="str">
        <f t="shared" si="28"/>
        <v/>
      </c>
    </row>
    <row r="443" spans="15:17" x14ac:dyDescent="0.55000000000000004">
      <c r="O443" s="68" t="str">
        <f t="shared" si="26"/>
        <v/>
      </c>
      <c r="P443" s="63" t="str">
        <f t="shared" si="27"/>
        <v/>
      </c>
      <c r="Q443" s="63" t="str">
        <f t="shared" si="28"/>
        <v/>
      </c>
    </row>
    <row r="444" spans="15:17" x14ac:dyDescent="0.55000000000000004">
      <c r="O444" s="68" t="str">
        <f t="shared" si="26"/>
        <v/>
      </c>
      <c r="P444" s="63" t="str">
        <f t="shared" si="27"/>
        <v/>
      </c>
      <c r="Q444" s="63" t="str">
        <f t="shared" si="28"/>
        <v/>
      </c>
    </row>
    <row r="445" spans="15:17" x14ac:dyDescent="0.55000000000000004">
      <c r="O445" s="68" t="str">
        <f t="shared" si="26"/>
        <v/>
      </c>
      <c r="P445" s="63" t="str">
        <f t="shared" si="27"/>
        <v/>
      </c>
      <c r="Q445" s="63" t="str">
        <f t="shared" si="28"/>
        <v/>
      </c>
    </row>
    <row r="446" spans="15:17" x14ac:dyDescent="0.55000000000000004">
      <c r="O446" s="68" t="str">
        <f t="shared" si="26"/>
        <v/>
      </c>
      <c r="P446" s="63" t="str">
        <f t="shared" si="27"/>
        <v/>
      </c>
      <c r="Q446" s="63" t="str">
        <f t="shared" si="28"/>
        <v/>
      </c>
    </row>
    <row r="447" spans="15:17" x14ac:dyDescent="0.55000000000000004">
      <c r="O447" s="68" t="str">
        <f t="shared" si="26"/>
        <v/>
      </c>
      <c r="P447" s="63" t="str">
        <f t="shared" si="27"/>
        <v/>
      </c>
      <c r="Q447" s="63" t="str">
        <f t="shared" si="28"/>
        <v/>
      </c>
    </row>
    <row r="448" spans="15:17" x14ac:dyDescent="0.55000000000000004">
      <c r="O448" s="68" t="str">
        <f t="shared" si="26"/>
        <v/>
      </c>
      <c r="P448" s="63" t="str">
        <f t="shared" si="27"/>
        <v/>
      </c>
      <c r="Q448" s="63" t="str">
        <f t="shared" si="28"/>
        <v/>
      </c>
    </row>
    <row r="449" spans="15:17" x14ac:dyDescent="0.55000000000000004">
      <c r="O449" s="68" t="str">
        <f t="shared" si="26"/>
        <v/>
      </c>
      <c r="P449" s="63" t="str">
        <f t="shared" si="27"/>
        <v/>
      </c>
      <c r="Q449" s="63" t="str">
        <f t="shared" si="28"/>
        <v/>
      </c>
    </row>
    <row r="450" spans="15:17" x14ac:dyDescent="0.55000000000000004">
      <c r="O450" s="68" t="str">
        <f t="shared" si="26"/>
        <v/>
      </c>
      <c r="P450" s="63" t="str">
        <f t="shared" si="27"/>
        <v/>
      </c>
      <c r="Q450" s="63" t="str">
        <f t="shared" si="28"/>
        <v/>
      </c>
    </row>
    <row r="451" spans="15:17" x14ac:dyDescent="0.55000000000000004">
      <c r="O451" s="68" t="str">
        <f t="shared" si="26"/>
        <v/>
      </c>
      <c r="P451" s="63" t="str">
        <f t="shared" si="27"/>
        <v/>
      </c>
      <c r="Q451" s="63" t="str">
        <f t="shared" si="28"/>
        <v/>
      </c>
    </row>
    <row r="452" spans="15:17" x14ac:dyDescent="0.55000000000000004">
      <c r="O452" s="68" t="str">
        <f t="shared" si="26"/>
        <v/>
      </c>
      <c r="P452" s="63" t="str">
        <f t="shared" si="27"/>
        <v/>
      </c>
      <c r="Q452" s="63" t="str">
        <f t="shared" si="28"/>
        <v/>
      </c>
    </row>
    <row r="453" spans="15:17" x14ac:dyDescent="0.55000000000000004">
      <c r="O453" s="68" t="str">
        <f t="shared" si="26"/>
        <v/>
      </c>
      <c r="P453" s="63" t="str">
        <f t="shared" si="27"/>
        <v/>
      </c>
      <c r="Q453" s="63" t="str">
        <f t="shared" si="28"/>
        <v/>
      </c>
    </row>
    <row r="454" spans="15:17" x14ac:dyDescent="0.55000000000000004">
      <c r="O454" s="68" t="str">
        <f t="shared" ref="O454:O517" si="29">IF(AND(A454="", H454=""), "", IF(A454=H454, A454, "Discrepancy"))</f>
        <v/>
      </c>
      <c r="P454" s="63" t="str">
        <f t="shared" ref="P454:P517" si="30">IF(AND($A454="", $H454=""), "", D454+E454+K454+L454)</f>
        <v/>
      </c>
      <c r="Q454" s="63" t="str">
        <f t="shared" ref="Q454:Q517" si="31">IF(AND($A454="", $H454=""), "", F454+G454+M454+N454)</f>
        <v/>
      </c>
    </row>
    <row r="455" spans="15:17" x14ac:dyDescent="0.55000000000000004">
      <c r="O455" s="68" t="str">
        <f t="shared" si="29"/>
        <v/>
      </c>
      <c r="P455" s="63" t="str">
        <f t="shared" si="30"/>
        <v/>
      </c>
      <c r="Q455" s="63" t="str">
        <f t="shared" si="31"/>
        <v/>
      </c>
    </row>
    <row r="456" spans="15:17" x14ac:dyDescent="0.55000000000000004">
      <c r="O456" s="68" t="str">
        <f t="shared" si="29"/>
        <v/>
      </c>
      <c r="P456" s="63" t="str">
        <f t="shared" si="30"/>
        <v/>
      </c>
      <c r="Q456" s="63" t="str">
        <f t="shared" si="31"/>
        <v/>
      </c>
    </row>
    <row r="457" spans="15:17" x14ac:dyDescent="0.55000000000000004">
      <c r="O457" s="68" t="str">
        <f t="shared" si="29"/>
        <v/>
      </c>
      <c r="P457" s="63" t="str">
        <f t="shared" si="30"/>
        <v/>
      </c>
      <c r="Q457" s="63" t="str">
        <f t="shared" si="31"/>
        <v/>
      </c>
    </row>
    <row r="458" spans="15:17" x14ac:dyDescent="0.55000000000000004">
      <c r="O458" s="68" t="str">
        <f t="shared" si="29"/>
        <v/>
      </c>
      <c r="P458" s="63" t="str">
        <f t="shared" si="30"/>
        <v/>
      </c>
      <c r="Q458" s="63" t="str">
        <f t="shared" si="31"/>
        <v/>
      </c>
    </row>
    <row r="459" spans="15:17" x14ac:dyDescent="0.55000000000000004">
      <c r="O459" s="68" t="str">
        <f t="shared" si="29"/>
        <v/>
      </c>
      <c r="P459" s="63" t="str">
        <f t="shared" si="30"/>
        <v/>
      </c>
      <c r="Q459" s="63" t="str">
        <f t="shared" si="31"/>
        <v/>
      </c>
    </row>
    <row r="460" spans="15:17" x14ac:dyDescent="0.55000000000000004">
      <c r="O460" s="68" t="str">
        <f t="shared" si="29"/>
        <v/>
      </c>
      <c r="P460" s="63" t="str">
        <f t="shared" si="30"/>
        <v/>
      </c>
      <c r="Q460" s="63" t="str">
        <f t="shared" si="31"/>
        <v/>
      </c>
    </row>
    <row r="461" spans="15:17" x14ac:dyDescent="0.55000000000000004">
      <c r="O461" s="68" t="str">
        <f t="shared" si="29"/>
        <v/>
      </c>
      <c r="P461" s="63" t="str">
        <f t="shared" si="30"/>
        <v/>
      </c>
      <c r="Q461" s="63" t="str">
        <f t="shared" si="31"/>
        <v/>
      </c>
    </row>
    <row r="462" spans="15:17" x14ac:dyDescent="0.55000000000000004">
      <c r="O462" s="68" t="str">
        <f t="shared" si="29"/>
        <v/>
      </c>
      <c r="P462" s="63" t="str">
        <f t="shared" si="30"/>
        <v/>
      </c>
      <c r="Q462" s="63" t="str">
        <f t="shared" si="31"/>
        <v/>
      </c>
    </row>
    <row r="463" spans="15:17" x14ac:dyDescent="0.55000000000000004">
      <c r="O463" s="68" t="str">
        <f t="shared" si="29"/>
        <v/>
      </c>
      <c r="P463" s="63" t="str">
        <f t="shared" si="30"/>
        <v/>
      </c>
      <c r="Q463" s="63" t="str">
        <f t="shared" si="31"/>
        <v/>
      </c>
    </row>
    <row r="464" spans="15:17" x14ac:dyDescent="0.55000000000000004">
      <c r="O464" s="68" t="str">
        <f t="shared" si="29"/>
        <v/>
      </c>
      <c r="P464" s="63" t="str">
        <f t="shared" si="30"/>
        <v/>
      </c>
      <c r="Q464" s="63" t="str">
        <f t="shared" si="31"/>
        <v/>
      </c>
    </row>
    <row r="465" spans="15:17" x14ac:dyDescent="0.55000000000000004">
      <c r="O465" s="68" t="str">
        <f t="shared" si="29"/>
        <v/>
      </c>
      <c r="P465" s="63" t="str">
        <f t="shared" si="30"/>
        <v/>
      </c>
      <c r="Q465" s="63" t="str">
        <f t="shared" si="31"/>
        <v/>
      </c>
    </row>
    <row r="466" spans="15:17" x14ac:dyDescent="0.55000000000000004">
      <c r="O466" s="68" t="str">
        <f t="shared" si="29"/>
        <v/>
      </c>
      <c r="P466" s="63" t="str">
        <f t="shared" si="30"/>
        <v/>
      </c>
      <c r="Q466" s="63" t="str">
        <f t="shared" si="31"/>
        <v/>
      </c>
    </row>
    <row r="467" spans="15:17" x14ac:dyDescent="0.55000000000000004">
      <c r="O467" s="68" t="str">
        <f t="shared" si="29"/>
        <v/>
      </c>
      <c r="P467" s="63" t="str">
        <f t="shared" si="30"/>
        <v/>
      </c>
      <c r="Q467" s="63" t="str">
        <f t="shared" si="31"/>
        <v/>
      </c>
    </row>
    <row r="468" spans="15:17" x14ac:dyDescent="0.55000000000000004">
      <c r="O468" s="68" t="str">
        <f t="shared" si="29"/>
        <v/>
      </c>
      <c r="P468" s="63" t="str">
        <f t="shared" si="30"/>
        <v/>
      </c>
      <c r="Q468" s="63" t="str">
        <f t="shared" si="31"/>
        <v/>
      </c>
    </row>
    <row r="469" spans="15:17" x14ac:dyDescent="0.55000000000000004">
      <c r="O469" s="68" t="str">
        <f t="shared" si="29"/>
        <v/>
      </c>
      <c r="P469" s="63" t="str">
        <f t="shared" si="30"/>
        <v/>
      </c>
      <c r="Q469" s="63" t="str">
        <f t="shared" si="31"/>
        <v/>
      </c>
    </row>
    <row r="470" spans="15:17" x14ac:dyDescent="0.55000000000000004">
      <c r="O470" s="68" t="str">
        <f t="shared" si="29"/>
        <v/>
      </c>
      <c r="P470" s="63" t="str">
        <f t="shared" si="30"/>
        <v/>
      </c>
      <c r="Q470" s="63" t="str">
        <f t="shared" si="31"/>
        <v/>
      </c>
    </row>
    <row r="471" spans="15:17" x14ac:dyDescent="0.55000000000000004">
      <c r="O471" s="68" t="str">
        <f t="shared" si="29"/>
        <v/>
      </c>
      <c r="P471" s="63" t="str">
        <f t="shared" si="30"/>
        <v/>
      </c>
      <c r="Q471" s="63" t="str">
        <f t="shared" si="31"/>
        <v/>
      </c>
    </row>
    <row r="472" spans="15:17" x14ac:dyDescent="0.55000000000000004">
      <c r="O472" s="68" t="str">
        <f t="shared" si="29"/>
        <v/>
      </c>
      <c r="P472" s="63" t="str">
        <f t="shared" si="30"/>
        <v/>
      </c>
      <c r="Q472" s="63" t="str">
        <f t="shared" si="31"/>
        <v/>
      </c>
    </row>
    <row r="473" spans="15:17" x14ac:dyDescent="0.55000000000000004">
      <c r="O473" s="68" t="str">
        <f t="shared" si="29"/>
        <v/>
      </c>
      <c r="P473" s="63" t="str">
        <f t="shared" si="30"/>
        <v/>
      </c>
      <c r="Q473" s="63" t="str">
        <f t="shared" si="31"/>
        <v/>
      </c>
    </row>
    <row r="474" spans="15:17" x14ac:dyDescent="0.55000000000000004">
      <c r="O474" s="68" t="str">
        <f t="shared" si="29"/>
        <v/>
      </c>
      <c r="P474" s="63" t="str">
        <f t="shared" si="30"/>
        <v/>
      </c>
      <c r="Q474" s="63" t="str">
        <f t="shared" si="31"/>
        <v/>
      </c>
    </row>
    <row r="475" spans="15:17" x14ac:dyDescent="0.55000000000000004">
      <c r="O475" s="68" t="str">
        <f t="shared" si="29"/>
        <v/>
      </c>
      <c r="P475" s="63" t="str">
        <f t="shared" si="30"/>
        <v/>
      </c>
      <c r="Q475" s="63" t="str">
        <f t="shared" si="31"/>
        <v/>
      </c>
    </row>
    <row r="476" spans="15:17" x14ac:dyDescent="0.55000000000000004">
      <c r="O476" s="68" t="str">
        <f t="shared" si="29"/>
        <v/>
      </c>
      <c r="P476" s="63" t="str">
        <f t="shared" si="30"/>
        <v/>
      </c>
      <c r="Q476" s="63" t="str">
        <f t="shared" si="31"/>
        <v/>
      </c>
    </row>
    <row r="477" spans="15:17" x14ac:dyDescent="0.55000000000000004">
      <c r="O477" s="68" t="str">
        <f t="shared" si="29"/>
        <v/>
      </c>
      <c r="P477" s="63" t="str">
        <f t="shared" si="30"/>
        <v/>
      </c>
      <c r="Q477" s="63" t="str">
        <f t="shared" si="31"/>
        <v/>
      </c>
    </row>
    <row r="478" spans="15:17" x14ac:dyDescent="0.55000000000000004">
      <c r="O478" s="68" t="str">
        <f t="shared" si="29"/>
        <v/>
      </c>
      <c r="P478" s="63" t="str">
        <f t="shared" si="30"/>
        <v/>
      </c>
      <c r="Q478" s="63" t="str">
        <f t="shared" si="31"/>
        <v/>
      </c>
    </row>
    <row r="479" spans="15:17" x14ac:dyDescent="0.55000000000000004">
      <c r="O479" s="68" t="str">
        <f t="shared" si="29"/>
        <v/>
      </c>
      <c r="P479" s="63" t="str">
        <f t="shared" si="30"/>
        <v/>
      </c>
      <c r="Q479" s="63" t="str">
        <f t="shared" si="31"/>
        <v/>
      </c>
    </row>
    <row r="480" spans="15:17" x14ac:dyDescent="0.55000000000000004">
      <c r="O480" s="68" t="str">
        <f t="shared" si="29"/>
        <v/>
      </c>
      <c r="P480" s="63" t="str">
        <f t="shared" si="30"/>
        <v/>
      </c>
      <c r="Q480" s="63" t="str">
        <f t="shared" si="31"/>
        <v/>
      </c>
    </row>
    <row r="481" spans="15:17" x14ac:dyDescent="0.55000000000000004">
      <c r="O481" s="68" t="str">
        <f t="shared" si="29"/>
        <v/>
      </c>
      <c r="P481" s="63" t="str">
        <f t="shared" si="30"/>
        <v/>
      </c>
      <c r="Q481" s="63" t="str">
        <f t="shared" si="31"/>
        <v/>
      </c>
    </row>
    <row r="482" spans="15:17" x14ac:dyDescent="0.55000000000000004">
      <c r="O482" s="68" t="str">
        <f t="shared" si="29"/>
        <v/>
      </c>
      <c r="P482" s="63" t="str">
        <f t="shared" si="30"/>
        <v/>
      </c>
      <c r="Q482" s="63" t="str">
        <f t="shared" si="31"/>
        <v/>
      </c>
    </row>
    <row r="483" spans="15:17" x14ac:dyDescent="0.55000000000000004">
      <c r="O483" s="68" t="str">
        <f t="shared" si="29"/>
        <v/>
      </c>
      <c r="P483" s="63" t="str">
        <f t="shared" si="30"/>
        <v/>
      </c>
      <c r="Q483" s="63" t="str">
        <f t="shared" si="31"/>
        <v/>
      </c>
    </row>
    <row r="484" spans="15:17" x14ac:dyDescent="0.55000000000000004">
      <c r="O484" s="68" t="str">
        <f t="shared" si="29"/>
        <v/>
      </c>
      <c r="P484" s="63" t="str">
        <f t="shared" si="30"/>
        <v/>
      </c>
      <c r="Q484" s="63" t="str">
        <f t="shared" si="31"/>
        <v/>
      </c>
    </row>
    <row r="485" spans="15:17" x14ac:dyDescent="0.55000000000000004">
      <c r="O485" s="68" t="str">
        <f t="shared" si="29"/>
        <v/>
      </c>
      <c r="P485" s="63" t="str">
        <f t="shared" si="30"/>
        <v/>
      </c>
      <c r="Q485" s="63" t="str">
        <f t="shared" si="31"/>
        <v/>
      </c>
    </row>
    <row r="486" spans="15:17" x14ac:dyDescent="0.55000000000000004">
      <c r="O486" s="68" t="str">
        <f t="shared" si="29"/>
        <v/>
      </c>
      <c r="P486" s="63" t="str">
        <f t="shared" si="30"/>
        <v/>
      </c>
      <c r="Q486" s="63" t="str">
        <f t="shared" si="31"/>
        <v/>
      </c>
    </row>
    <row r="487" spans="15:17" x14ac:dyDescent="0.55000000000000004">
      <c r="O487" s="68" t="str">
        <f t="shared" si="29"/>
        <v/>
      </c>
      <c r="P487" s="63" t="str">
        <f t="shared" si="30"/>
        <v/>
      </c>
      <c r="Q487" s="63" t="str">
        <f t="shared" si="31"/>
        <v/>
      </c>
    </row>
    <row r="488" spans="15:17" x14ac:dyDescent="0.55000000000000004">
      <c r="O488" s="68" t="str">
        <f t="shared" si="29"/>
        <v/>
      </c>
      <c r="P488" s="63" t="str">
        <f t="shared" si="30"/>
        <v/>
      </c>
      <c r="Q488" s="63" t="str">
        <f t="shared" si="31"/>
        <v/>
      </c>
    </row>
    <row r="489" spans="15:17" x14ac:dyDescent="0.55000000000000004">
      <c r="O489" s="68" t="str">
        <f t="shared" si="29"/>
        <v/>
      </c>
      <c r="P489" s="63" t="str">
        <f t="shared" si="30"/>
        <v/>
      </c>
      <c r="Q489" s="63" t="str">
        <f t="shared" si="31"/>
        <v/>
      </c>
    </row>
    <row r="490" spans="15:17" x14ac:dyDescent="0.55000000000000004">
      <c r="O490" s="68" t="str">
        <f t="shared" si="29"/>
        <v/>
      </c>
      <c r="P490" s="63" t="str">
        <f t="shared" si="30"/>
        <v/>
      </c>
      <c r="Q490" s="63" t="str">
        <f t="shared" si="31"/>
        <v/>
      </c>
    </row>
    <row r="491" spans="15:17" x14ac:dyDescent="0.55000000000000004">
      <c r="O491" s="68" t="str">
        <f t="shared" si="29"/>
        <v/>
      </c>
      <c r="P491" s="63" t="str">
        <f t="shared" si="30"/>
        <v/>
      </c>
      <c r="Q491" s="63" t="str">
        <f t="shared" si="31"/>
        <v/>
      </c>
    </row>
    <row r="492" spans="15:17" x14ac:dyDescent="0.55000000000000004">
      <c r="O492" s="68" t="str">
        <f t="shared" si="29"/>
        <v/>
      </c>
      <c r="P492" s="63" t="str">
        <f t="shared" si="30"/>
        <v/>
      </c>
      <c r="Q492" s="63" t="str">
        <f t="shared" si="31"/>
        <v/>
      </c>
    </row>
    <row r="493" spans="15:17" x14ac:dyDescent="0.55000000000000004">
      <c r="O493" s="68" t="str">
        <f t="shared" si="29"/>
        <v/>
      </c>
      <c r="P493" s="63" t="str">
        <f t="shared" si="30"/>
        <v/>
      </c>
      <c r="Q493" s="63" t="str">
        <f t="shared" si="31"/>
        <v/>
      </c>
    </row>
    <row r="494" spans="15:17" x14ac:dyDescent="0.55000000000000004">
      <c r="O494" s="68" t="str">
        <f t="shared" si="29"/>
        <v/>
      </c>
      <c r="P494" s="63" t="str">
        <f t="shared" si="30"/>
        <v/>
      </c>
      <c r="Q494" s="63" t="str">
        <f t="shared" si="31"/>
        <v/>
      </c>
    </row>
    <row r="495" spans="15:17" x14ac:dyDescent="0.55000000000000004">
      <c r="O495" s="68" t="str">
        <f t="shared" si="29"/>
        <v/>
      </c>
      <c r="P495" s="63" t="str">
        <f t="shared" si="30"/>
        <v/>
      </c>
      <c r="Q495" s="63" t="str">
        <f t="shared" si="31"/>
        <v/>
      </c>
    </row>
    <row r="496" spans="15:17" x14ac:dyDescent="0.55000000000000004">
      <c r="O496" s="68" t="str">
        <f t="shared" si="29"/>
        <v/>
      </c>
      <c r="P496" s="63" t="str">
        <f t="shared" si="30"/>
        <v/>
      </c>
      <c r="Q496" s="63" t="str">
        <f t="shared" si="31"/>
        <v/>
      </c>
    </row>
    <row r="497" spans="15:17" x14ac:dyDescent="0.55000000000000004">
      <c r="O497" s="68" t="str">
        <f t="shared" si="29"/>
        <v/>
      </c>
      <c r="P497" s="63" t="str">
        <f t="shared" si="30"/>
        <v/>
      </c>
      <c r="Q497" s="63" t="str">
        <f t="shared" si="31"/>
        <v/>
      </c>
    </row>
    <row r="498" spans="15:17" x14ac:dyDescent="0.55000000000000004">
      <c r="O498" s="68" t="str">
        <f t="shared" si="29"/>
        <v/>
      </c>
      <c r="P498" s="63" t="str">
        <f t="shared" si="30"/>
        <v/>
      </c>
      <c r="Q498" s="63" t="str">
        <f t="shared" si="31"/>
        <v/>
      </c>
    </row>
    <row r="499" spans="15:17" x14ac:dyDescent="0.55000000000000004">
      <c r="O499" s="68" t="str">
        <f t="shared" si="29"/>
        <v/>
      </c>
      <c r="P499" s="63" t="str">
        <f t="shared" si="30"/>
        <v/>
      </c>
      <c r="Q499" s="63" t="str">
        <f t="shared" si="31"/>
        <v/>
      </c>
    </row>
    <row r="500" spans="15:17" x14ac:dyDescent="0.55000000000000004">
      <c r="O500" s="68" t="str">
        <f t="shared" si="29"/>
        <v/>
      </c>
      <c r="P500" s="63" t="str">
        <f t="shared" si="30"/>
        <v/>
      </c>
      <c r="Q500" s="63" t="str">
        <f t="shared" si="31"/>
        <v/>
      </c>
    </row>
    <row r="501" spans="15:17" x14ac:dyDescent="0.55000000000000004">
      <c r="O501" s="68" t="str">
        <f t="shared" si="29"/>
        <v/>
      </c>
      <c r="P501" s="63" t="str">
        <f t="shared" si="30"/>
        <v/>
      </c>
      <c r="Q501" s="63" t="str">
        <f t="shared" si="31"/>
        <v/>
      </c>
    </row>
    <row r="502" spans="15:17" x14ac:dyDescent="0.55000000000000004">
      <c r="O502" s="68" t="str">
        <f t="shared" si="29"/>
        <v/>
      </c>
      <c r="P502" s="63" t="str">
        <f t="shared" si="30"/>
        <v/>
      </c>
      <c r="Q502" s="63" t="str">
        <f t="shared" si="31"/>
        <v/>
      </c>
    </row>
    <row r="503" spans="15:17" x14ac:dyDescent="0.55000000000000004">
      <c r="O503" s="68" t="str">
        <f t="shared" si="29"/>
        <v/>
      </c>
      <c r="P503" s="63" t="str">
        <f t="shared" si="30"/>
        <v/>
      </c>
      <c r="Q503" s="63" t="str">
        <f t="shared" si="31"/>
        <v/>
      </c>
    </row>
    <row r="504" spans="15:17" x14ac:dyDescent="0.55000000000000004">
      <c r="O504" s="68" t="str">
        <f t="shared" si="29"/>
        <v/>
      </c>
      <c r="P504" s="63" t="str">
        <f t="shared" si="30"/>
        <v/>
      </c>
      <c r="Q504" s="63" t="str">
        <f t="shared" si="31"/>
        <v/>
      </c>
    </row>
    <row r="505" spans="15:17" x14ac:dyDescent="0.55000000000000004">
      <c r="O505" s="68" t="str">
        <f t="shared" si="29"/>
        <v/>
      </c>
      <c r="P505" s="63" t="str">
        <f t="shared" si="30"/>
        <v/>
      </c>
      <c r="Q505" s="63" t="str">
        <f t="shared" si="31"/>
        <v/>
      </c>
    </row>
    <row r="506" spans="15:17" x14ac:dyDescent="0.55000000000000004">
      <c r="O506" s="68" t="str">
        <f t="shared" si="29"/>
        <v/>
      </c>
      <c r="P506" s="63" t="str">
        <f t="shared" si="30"/>
        <v/>
      </c>
      <c r="Q506" s="63" t="str">
        <f t="shared" si="31"/>
        <v/>
      </c>
    </row>
    <row r="507" spans="15:17" x14ac:dyDescent="0.55000000000000004">
      <c r="O507" s="68" t="str">
        <f t="shared" si="29"/>
        <v/>
      </c>
      <c r="P507" s="63" t="str">
        <f t="shared" si="30"/>
        <v/>
      </c>
      <c r="Q507" s="63" t="str">
        <f t="shared" si="31"/>
        <v/>
      </c>
    </row>
    <row r="508" spans="15:17" x14ac:dyDescent="0.55000000000000004">
      <c r="O508" s="68" t="str">
        <f t="shared" si="29"/>
        <v/>
      </c>
      <c r="P508" s="63" t="str">
        <f t="shared" si="30"/>
        <v/>
      </c>
      <c r="Q508" s="63" t="str">
        <f t="shared" si="31"/>
        <v/>
      </c>
    </row>
    <row r="509" spans="15:17" x14ac:dyDescent="0.55000000000000004">
      <c r="O509" s="68" t="str">
        <f t="shared" si="29"/>
        <v/>
      </c>
      <c r="P509" s="63" t="str">
        <f t="shared" si="30"/>
        <v/>
      </c>
      <c r="Q509" s="63" t="str">
        <f t="shared" si="31"/>
        <v/>
      </c>
    </row>
    <row r="510" spans="15:17" x14ac:dyDescent="0.55000000000000004">
      <c r="O510" s="68" t="str">
        <f t="shared" si="29"/>
        <v/>
      </c>
      <c r="P510" s="63" t="str">
        <f t="shared" si="30"/>
        <v/>
      </c>
      <c r="Q510" s="63" t="str">
        <f t="shared" si="31"/>
        <v/>
      </c>
    </row>
    <row r="511" spans="15:17" x14ac:dyDescent="0.55000000000000004">
      <c r="O511" s="68" t="str">
        <f t="shared" si="29"/>
        <v/>
      </c>
      <c r="P511" s="63" t="str">
        <f t="shared" si="30"/>
        <v/>
      </c>
      <c r="Q511" s="63" t="str">
        <f t="shared" si="31"/>
        <v/>
      </c>
    </row>
    <row r="512" spans="15:17" x14ac:dyDescent="0.55000000000000004">
      <c r="O512" s="68" t="str">
        <f t="shared" si="29"/>
        <v/>
      </c>
      <c r="P512" s="63" t="str">
        <f t="shared" si="30"/>
        <v/>
      </c>
      <c r="Q512" s="63" t="str">
        <f t="shared" si="31"/>
        <v/>
      </c>
    </row>
    <row r="513" spans="15:17" x14ac:dyDescent="0.55000000000000004">
      <c r="O513" s="68" t="str">
        <f t="shared" si="29"/>
        <v/>
      </c>
      <c r="P513" s="63" t="str">
        <f t="shared" si="30"/>
        <v/>
      </c>
      <c r="Q513" s="63" t="str">
        <f t="shared" si="31"/>
        <v/>
      </c>
    </row>
    <row r="514" spans="15:17" x14ac:dyDescent="0.55000000000000004">
      <c r="O514" s="68" t="str">
        <f t="shared" si="29"/>
        <v/>
      </c>
      <c r="P514" s="63" t="str">
        <f t="shared" si="30"/>
        <v/>
      </c>
      <c r="Q514" s="63" t="str">
        <f t="shared" si="31"/>
        <v/>
      </c>
    </row>
    <row r="515" spans="15:17" x14ac:dyDescent="0.55000000000000004">
      <c r="O515" s="68" t="str">
        <f t="shared" si="29"/>
        <v/>
      </c>
      <c r="P515" s="63" t="str">
        <f t="shared" si="30"/>
        <v/>
      </c>
      <c r="Q515" s="63" t="str">
        <f t="shared" si="31"/>
        <v/>
      </c>
    </row>
    <row r="516" spans="15:17" x14ac:dyDescent="0.55000000000000004">
      <c r="O516" s="68" t="str">
        <f t="shared" si="29"/>
        <v/>
      </c>
      <c r="P516" s="63" t="str">
        <f t="shared" si="30"/>
        <v/>
      </c>
      <c r="Q516" s="63" t="str">
        <f t="shared" si="31"/>
        <v/>
      </c>
    </row>
    <row r="517" spans="15:17" x14ac:dyDescent="0.55000000000000004">
      <c r="O517" s="68" t="str">
        <f t="shared" si="29"/>
        <v/>
      </c>
      <c r="P517" s="63" t="str">
        <f t="shared" si="30"/>
        <v/>
      </c>
      <c r="Q517" s="63" t="str">
        <f t="shared" si="31"/>
        <v/>
      </c>
    </row>
    <row r="518" spans="15:17" x14ac:dyDescent="0.55000000000000004">
      <c r="O518" s="68" t="str">
        <f t="shared" ref="O518:O581" si="32">IF(AND(A518="", H518=""), "", IF(A518=H518, A518, "Discrepancy"))</f>
        <v/>
      </c>
      <c r="P518" s="63" t="str">
        <f t="shared" ref="P518:P581" si="33">IF(AND($A518="", $H518=""), "", D518+E518+K518+L518)</f>
        <v/>
      </c>
      <c r="Q518" s="63" t="str">
        <f t="shared" ref="Q518:Q581" si="34">IF(AND($A518="", $H518=""), "", F518+G518+M518+N518)</f>
        <v/>
      </c>
    </row>
    <row r="519" spans="15:17" x14ac:dyDescent="0.55000000000000004">
      <c r="O519" s="68" t="str">
        <f t="shared" si="32"/>
        <v/>
      </c>
      <c r="P519" s="63" t="str">
        <f t="shared" si="33"/>
        <v/>
      </c>
      <c r="Q519" s="63" t="str">
        <f t="shared" si="34"/>
        <v/>
      </c>
    </row>
    <row r="520" spans="15:17" x14ac:dyDescent="0.55000000000000004">
      <c r="O520" s="68" t="str">
        <f t="shared" si="32"/>
        <v/>
      </c>
      <c r="P520" s="63" t="str">
        <f t="shared" si="33"/>
        <v/>
      </c>
      <c r="Q520" s="63" t="str">
        <f t="shared" si="34"/>
        <v/>
      </c>
    </row>
    <row r="521" spans="15:17" x14ac:dyDescent="0.55000000000000004">
      <c r="O521" s="68" t="str">
        <f t="shared" si="32"/>
        <v/>
      </c>
      <c r="P521" s="63" t="str">
        <f t="shared" si="33"/>
        <v/>
      </c>
      <c r="Q521" s="63" t="str">
        <f t="shared" si="34"/>
        <v/>
      </c>
    </row>
    <row r="522" spans="15:17" x14ac:dyDescent="0.55000000000000004">
      <c r="O522" s="68" t="str">
        <f t="shared" si="32"/>
        <v/>
      </c>
      <c r="P522" s="63" t="str">
        <f t="shared" si="33"/>
        <v/>
      </c>
      <c r="Q522" s="63" t="str">
        <f t="shared" si="34"/>
        <v/>
      </c>
    </row>
    <row r="523" spans="15:17" x14ac:dyDescent="0.55000000000000004">
      <c r="O523" s="68" t="str">
        <f t="shared" si="32"/>
        <v/>
      </c>
      <c r="P523" s="63" t="str">
        <f t="shared" si="33"/>
        <v/>
      </c>
      <c r="Q523" s="63" t="str">
        <f t="shared" si="34"/>
        <v/>
      </c>
    </row>
    <row r="524" spans="15:17" x14ac:dyDescent="0.55000000000000004">
      <c r="O524" s="68" t="str">
        <f t="shared" si="32"/>
        <v/>
      </c>
      <c r="P524" s="63" t="str">
        <f t="shared" si="33"/>
        <v/>
      </c>
      <c r="Q524" s="63" t="str">
        <f t="shared" si="34"/>
        <v/>
      </c>
    </row>
    <row r="525" spans="15:17" x14ac:dyDescent="0.55000000000000004">
      <c r="O525" s="68" t="str">
        <f t="shared" si="32"/>
        <v/>
      </c>
      <c r="P525" s="63" t="str">
        <f t="shared" si="33"/>
        <v/>
      </c>
      <c r="Q525" s="63" t="str">
        <f t="shared" si="34"/>
        <v/>
      </c>
    </row>
    <row r="526" spans="15:17" x14ac:dyDescent="0.55000000000000004">
      <c r="O526" s="68" t="str">
        <f t="shared" si="32"/>
        <v/>
      </c>
      <c r="P526" s="63" t="str">
        <f t="shared" si="33"/>
        <v/>
      </c>
      <c r="Q526" s="63" t="str">
        <f t="shared" si="34"/>
        <v/>
      </c>
    </row>
    <row r="527" spans="15:17" x14ac:dyDescent="0.55000000000000004">
      <c r="O527" s="68" t="str">
        <f t="shared" si="32"/>
        <v/>
      </c>
      <c r="P527" s="63" t="str">
        <f t="shared" si="33"/>
        <v/>
      </c>
      <c r="Q527" s="63" t="str">
        <f t="shared" si="34"/>
        <v/>
      </c>
    </row>
    <row r="528" spans="15:17" x14ac:dyDescent="0.55000000000000004">
      <c r="O528" s="68" t="str">
        <f t="shared" si="32"/>
        <v/>
      </c>
      <c r="P528" s="63" t="str">
        <f t="shared" si="33"/>
        <v/>
      </c>
      <c r="Q528" s="63" t="str">
        <f t="shared" si="34"/>
        <v/>
      </c>
    </row>
    <row r="529" spans="15:17" x14ac:dyDescent="0.55000000000000004">
      <c r="O529" s="68" t="str">
        <f t="shared" si="32"/>
        <v/>
      </c>
      <c r="P529" s="63" t="str">
        <f t="shared" si="33"/>
        <v/>
      </c>
      <c r="Q529" s="63" t="str">
        <f t="shared" si="34"/>
        <v/>
      </c>
    </row>
    <row r="530" spans="15:17" x14ac:dyDescent="0.55000000000000004">
      <c r="O530" s="68" t="str">
        <f t="shared" si="32"/>
        <v/>
      </c>
      <c r="P530" s="63" t="str">
        <f t="shared" si="33"/>
        <v/>
      </c>
      <c r="Q530" s="63" t="str">
        <f t="shared" si="34"/>
        <v/>
      </c>
    </row>
    <row r="531" spans="15:17" x14ac:dyDescent="0.55000000000000004">
      <c r="O531" s="68" t="str">
        <f t="shared" si="32"/>
        <v/>
      </c>
      <c r="P531" s="63" t="str">
        <f t="shared" si="33"/>
        <v/>
      </c>
      <c r="Q531" s="63" t="str">
        <f t="shared" si="34"/>
        <v/>
      </c>
    </row>
    <row r="532" spans="15:17" x14ac:dyDescent="0.55000000000000004">
      <c r="O532" s="68" t="str">
        <f t="shared" si="32"/>
        <v/>
      </c>
      <c r="P532" s="63" t="str">
        <f t="shared" si="33"/>
        <v/>
      </c>
      <c r="Q532" s="63" t="str">
        <f t="shared" si="34"/>
        <v/>
      </c>
    </row>
    <row r="533" spans="15:17" x14ac:dyDescent="0.55000000000000004">
      <c r="O533" s="68" t="str">
        <f t="shared" si="32"/>
        <v/>
      </c>
      <c r="P533" s="63" t="str">
        <f t="shared" si="33"/>
        <v/>
      </c>
      <c r="Q533" s="63" t="str">
        <f t="shared" si="34"/>
        <v/>
      </c>
    </row>
    <row r="534" spans="15:17" x14ac:dyDescent="0.55000000000000004">
      <c r="O534" s="68" t="str">
        <f t="shared" si="32"/>
        <v/>
      </c>
      <c r="P534" s="63" t="str">
        <f t="shared" si="33"/>
        <v/>
      </c>
      <c r="Q534" s="63" t="str">
        <f t="shared" si="34"/>
        <v/>
      </c>
    </row>
    <row r="535" spans="15:17" x14ac:dyDescent="0.55000000000000004">
      <c r="O535" s="68" t="str">
        <f t="shared" si="32"/>
        <v/>
      </c>
      <c r="P535" s="63" t="str">
        <f t="shared" si="33"/>
        <v/>
      </c>
      <c r="Q535" s="63" t="str">
        <f t="shared" si="34"/>
        <v/>
      </c>
    </row>
    <row r="536" spans="15:17" x14ac:dyDescent="0.55000000000000004">
      <c r="O536" s="68" t="str">
        <f t="shared" si="32"/>
        <v/>
      </c>
      <c r="P536" s="63" t="str">
        <f t="shared" si="33"/>
        <v/>
      </c>
      <c r="Q536" s="63" t="str">
        <f t="shared" si="34"/>
        <v/>
      </c>
    </row>
    <row r="537" spans="15:17" x14ac:dyDescent="0.55000000000000004">
      <c r="O537" s="68" t="str">
        <f t="shared" si="32"/>
        <v/>
      </c>
      <c r="P537" s="63" t="str">
        <f t="shared" si="33"/>
        <v/>
      </c>
      <c r="Q537" s="63" t="str">
        <f t="shared" si="34"/>
        <v/>
      </c>
    </row>
    <row r="538" spans="15:17" x14ac:dyDescent="0.55000000000000004">
      <c r="O538" s="68" t="str">
        <f t="shared" si="32"/>
        <v/>
      </c>
      <c r="P538" s="63" t="str">
        <f t="shared" si="33"/>
        <v/>
      </c>
      <c r="Q538" s="63" t="str">
        <f t="shared" si="34"/>
        <v/>
      </c>
    </row>
    <row r="539" spans="15:17" x14ac:dyDescent="0.55000000000000004">
      <c r="O539" s="68" t="str">
        <f t="shared" si="32"/>
        <v/>
      </c>
      <c r="P539" s="63" t="str">
        <f t="shared" si="33"/>
        <v/>
      </c>
      <c r="Q539" s="63" t="str">
        <f t="shared" si="34"/>
        <v/>
      </c>
    </row>
    <row r="540" spans="15:17" x14ac:dyDescent="0.55000000000000004">
      <c r="O540" s="68" t="str">
        <f t="shared" si="32"/>
        <v/>
      </c>
      <c r="P540" s="63" t="str">
        <f t="shared" si="33"/>
        <v/>
      </c>
      <c r="Q540" s="63" t="str">
        <f t="shared" si="34"/>
        <v/>
      </c>
    </row>
    <row r="541" spans="15:17" x14ac:dyDescent="0.55000000000000004">
      <c r="O541" s="68" t="str">
        <f t="shared" si="32"/>
        <v/>
      </c>
      <c r="P541" s="63" t="str">
        <f t="shared" si="33"/>
        <v/>
      </c>
      <c r="Q541" s="63" t="str">
        <f t="shared" si="34"/>
        <v/>
      </c>
    </row>
    <row r="542" spans="15:17" x14ac:dyDescent="0.55000000000000004">
      <c r="O542" s="68" t="str">
        <f t="shared" si="32"/>
        <v/>
      </c>
      <c r="P542" s="63" t="str">
        <f t="shared" si="33"/>
        <v/>
      </c>
      <c r="Q542" s="63" t="str">
        <f t="shared" si="34"/>
        <v/>
      </c>
    </row>
    <row r="543" spans="15:17" x14ac:dyDescent="0.55000000000000004">
      <c r="O543" s="68" t="str">
        <f t="shared" si="32"/>
        <v/>
      </c>
      <c r="P543" s="63" t="str">
        <f t="shared" si="33"/>
        <v/>
      </c>
      <c r="Q543" s="63" t="str">
        <f t="shared" si="34"/>
        <v/>
      </c>
    </row>
    <row r="544" spans="15:17" x14ac:dyDescent="0.55000000000000004">
      <c r="O544" s="68" t="str">
        <f t="shared" si="32"/>
        <v/>
      </c>
      <c r="P544" s="63" t="str">
        <f t="shared" si="33"/>
        <v/>
      </c>
      <c r="Q544" s="63" t="str">
        <f t="shared" si="34"/>
        <v/>
      </c>
    </row>
    <row r="545" spans="15:17" x14ac:dyDescent="0.55000000000000004">
      <c r="O545" s="68" t="str">
        <f t="shared" si="32"/>
        <v/>
      </c>
      <c r="P545" s="63" t="str">
        <f t="shared" si="33"/>
        <v/>
      </c>
      <c r="Q545" s="63" t="str">
        <f t="shared" si="34"/>
        <v/>
      </c>
    </row>
    <row r="546" spans="15:17" x14ac:dyDescent="0.55000000000000004">
      <c r="O546" s="68" t="str">
        <f t="shared" si="32"/>
        <v/>
      </c>
      <c r="P546" s="63" t="str">
        <f t="shared" si="33"/>
        <v/>
      </c>
      <c r="Q546" s="63" t="str">
        <f t="shared" si="34"/>
        <v/>
      </c>
    </row>
    <row r="547" spans="15:17" x14ac:dyDescent="0.55000000000000004">
      <c r="O547" s="68" t="str">
        <f t="shared" si="32"/>
        <v/>
      </c>
      <c r="P547" s="63" t="str">
        <f t="shared" si="33"/>
        <v/>
      </c>
      <c r="Q547" s="63" t="str">
        <f t="shared" si="34"/>
        <v/>
      </c>
    </row>
    <row r="548" spans="15:17" x14ac:dyDescent="0.55000000000000004">
      <c r="O548" s="68" t="str">
        <f t="shared" si="32"/>
        <v/>
      </c>
      <c r="P548" s="63" t="str">
        <f t="shared" si="33"/>
        <v/>
      </c>
      <c r="Q548" s="63" t="str">
        <f t="shared" si="34"/>
        <v/>
      </c>
    </row>
    <row r="549" spans="15:17" x14ac:dyDescent="0.55000000000000004">
      <c r="O549" s="68" t="str">
        <f t="shared" si="32"/>
        <v/>
      </c>
      <c r="P549" s="63" t="str">
        <f t="shared" si="33"/>
        <v/>
      </c>
      <c r="Q549" s="63" t="str">
        <f t="shared" si="34"/>
        <v/>
      </c>
    </row>
    <row r="550" spans="15:17" x14ac:dyDescent="0.55000000000000004">
      <c r="O550" s="68" t="str">
        <f t="shared" si="32"/>
        <v/>
      </c>
      <c r="P550" s="63" t="str">
        <f t="shared" si="33"/>
        <v/>
      </c>
      <c r="Q550" s="63" t="str">
        <f t="shared" si="34"/>
        <v/>
      </c>
    </row>
    <row r="551" spans="15:17" x14ac:dyDescent="0.55000000000000004">
      <c r="O551" s="68" t="str">
        <f t="shared" si="32"/>
        <v/>
      </c>
      <c r="P551" s="63" t="str">
        <f t="shared" si="33"/>
        <v/>
      </c>
      <c r="Q551" s="63" t="str">
        <f t="shared" si="34"/>
        <v/>
      </c>
    </row>
    <row r="552" spans="15:17" x14ac:dyDescent="0.55000000000000004">
      <c r="O552" s="68" t="str">
        <f t="shared" si="32"/>
        <v/>
      </c>
      <c r="P552" s="63" t="str">
        <f t="shared" si="33"/>
        <v/>
      </c>
      <c r="Q552" s="63" t="str">
        <f t="shared" si="34"/>
        <v/>
      </c>
    </row>
    <row r="553" spans="15:17" x14ac:dyDescent="0.55000000000000004">
      <c r="O553" s="68" t="str">
        <f t="shared" si="32"/>
        <v/>
      </c>
      <c r="P553" s="63" t="str">
        <f t="shared" si="33"/>
        <v/>
      </c>
      <c r="Q553" s="63" t="str">
        <f t="shared" si="34"/>
        <v/>
      </c>
    </row>
    <row r="554" spans="15:17" x14ac:dyDescent="0.55000000000000004">
      <c r="O554" s="68" t="str">
        <f t="shared" si="32"/>
        <v/>
      </c>
      <c r="P554" s="63" t="str">
        <f t="shared" si="33"/>
        <v/>
      </c>
      <c r="Q554" s="63" t="str">
        <f t="shared" si="34"/>
        <v/>
      </c>
    </row>
    <row r="555" spans="15:17" x14ac:dyDescent="0.55000000000000004">
      <c r="O555" s="68" t="str">
        <f t="shared" si="32"/>
        <v/>
      </c>
      <c r="P555" s="63" t="str">
        <f t="shared" si="33"/>
        <v/>
      </c>
      <c r="Q555" s="63" t="str">
        <f t="shared" si="34"/>
        <v/>
      </c>
    </row>
    <row r="556" spans="15:17" x14ac:dyDescent="0.55000000000000004">
      <c r="O556" s="68" t="str">
        <f t="shared" si="32"/>
        <v/>
      </c>
      <c r="P556" s="63" t="str">
        <f t="shared" si="33"/>
        <v/>
      </c>
      <c r="Q556" s="63" t="str">
        <f t="shared" si="34"/>
        <v/>
      </c>
    </row>
    <row r="557" spans="15:17" x14ac:dyDescent="0.55000000000000004">
      <c r="O557" s="68" t="str">
        <f t="shared" si="32"/>
        <v/>
      </c>
      <c r="P557" s="63" t="str">
        <f t="shared" si="33"/>
        <v/>
      </c>
      <c r="Q557" s="63" t="str">
        <f t="shared" si="34"/>
        <v/>
      </c>
    </row>
    <row r="558" spans="15:17" x14ac:dyDescent="0.55000000000000004">
      <c r="O558" s="68" t="str">
        <f t="shared" si="32"/>
        <v/>
      </c>
      <c r="P558" s="63" t="str">
        <f t="shared" si="33"/>
        <v/>
      </c>
      <c r="Q558" s="63" t="str">
        <f t="shared" si="34"/>
        <v/>
      </c>
    </row>
    <row r="559" spans="15:17" x14ac:dyDescent="0.55000000000000004">
      <c r="O559" s="68" t="str">
        <f t="shared" si="32"/>
        <v/>
      </c>
      <c r="P559" s="63" t="str">
        <f t="shared" si="33"/>
        <v/>
      </c>
      <c r="Q559" s="63" t="str">
        <f t="shared" si="34"/>
        <v/>
      </c>
    </row>
    <row r="560" spans="15:17" x14ac:dyDescent="0.55000000000000004">
      <c r="O560" s="68" t="str">
        <f t="shared" si="32"/>
        <v/>
      </c>
      <c r="P560" s="63" t="str">
        <f t="shared" si="33"/>
        <v/>
      </c>
      <c r="Q560" s="63" t="str">
        <f t="shared" si="34"/>
        <v/>
      </c>
    </row>
    <row r="561" spans="15:17" x14ac:dyDescent="0.55000000000000004">
      <c r="O561" s="68" t="str">
        <f t="shared" si="32"/>
        <v/>
      </c>
      <c r="P561" s="63" t="str">
        <f t="shared" si="33"/>
        <v/>
      </c>
      <c r="Q561" s="63" t="str">
        <f t="shared" si="34"/>
        <v/>
      </c>
    </row>
    <row r="562" spans="15:17" x14ac:dyDescent="0.55000000000000004">
      <c r="O562" s="68" t="str">
        <f t="shared" si="32"/>
        <v/>
      </c>
      <c r="P562" s="63" t="str">
        <f t="shared" si="33"/>
        <v/>
      </c>
      <c r="Q562" s="63" t="str">
        <f t="shared" si="34"/>
        <v/>
      </c>
    </row>
    <row r="563" spans="15:17" x14ac:dyDescent="0.55000000000000004">
      <c r="O563" s="68" t="str">
        <f t="shared" si="32"/>
        <v/>
      </c>
      <c r="P563" s="63" t="str">
        <f t="shared" si="33"/>
        <v/>
      </c>
      <c r="Q563" s="63" t="str">
        <f t="shared" si="34"/>
        <v/>
      </c>
    </row>
    <row r="564" spans="15:17" x14ac:dyDescent="0.55000000000000004">
      <c r="O564" s="68" t="str">
        <f t="shared" si="32"/>
        <v/>
      </c>
      <c r="P564" s="63" t="str">
        <f t="shared" si="33"/>
        <v/>
      </c>
      <c r="Q564" s="63" t="str">
        <f t="shared" si="34"/>
        <v/>
      </c>
    </row>
    <row r="565" spans="15:17" x14ac:dyDescent="0.55000000000000004">
      <c r="O565" s="68" t="str">
        <f t="shared" si="32"/>
        <v/>
      </c>
      <c r="P565" s="63" t="str">
        <f t="shared" si="33"/>
        <v/>
      </c>
      <c r="Q565" s="63" t="str">
        <f t="shared" si="34"/>
        <v/>
      </c>
    </row>
    <row r="566" spans="15:17" x14ac:dyDescent="0.55000000000000004">
      <c r="O566" s="68" t="str">
        <f t="shared" si="32"/>
        <v/>
      </c>
      <c r="P566" s="63" t="str">
        <f t="shared" si="33"/>
        <v/>
      </c>
      <c r="Q566" s="63" t="str">
        <f t="shared" si="34"/>
        <v/>
      </c>
    </row>
    <row r="567" spans="15:17" x14ac:dyDescent="0.55000000000000004">
      <c r="O567" s="68" t="str">
        <f t="shared" si="32"/>
        <v/>
      </c>
      <c r="P567" s="63" t="str">
        <f t="shared" si="33"/>
        <v/>
      </c>
      <c r="Q567" s="63" t="str">
        <f t="shared" si="34"/>
        <v/>
      </c>
    </row>
    <row r="568" spans="15:17" x14ac:dyDescent="0.55000000000000004">
      <c r="O568" s="68" t="str">
        <f t="shared" si="32"/>
        <v/>
      </c>
      <c r="P568" s="63" t="str">
        <f t="shared" si="33"/>
        <v/>
      </c>
      <c r="Q568" s="63" t="str">
        <f t="shared" si="34"/>
        <v/>
      </c>
    </row>
    <row r="569" spans="15:17" x14ac:dyDescent="0.55000000000000004">
      <c r="O569" s="68" t="str">
        <f t="shared" si="32"/>
        <v/>
      </c>
      <c r="P569" s="63" t="str">
        <f t="shared" si="33"/>
        <v/>
      </c>
      <c r="Q569" s="63" t="str">
        <f t="shared" si="34"/>
        <v/>
      </c>
    </row>
    <row r="570" spans="15:17" x14ac:dyDescent="0.55000000000000004">
      <c r="O570" s="68" t="str">
        <f t="shared" si="32"/>
        <v/>
      </c>
      <c r="P570" s="63" t="str">
        <f t="shared" si="33"/>
        <v/>
      </c>
      <c r="Q570" s="63" t="str">
        <f t="shared" si="34"/>
        <v/>
      </c>
    </row>
    <row r="571" spans="15:17" x14ac:dyDescent="0.55000000000000004">
      <c r="O571" s="68" t="str">
        <f t="shared" si="32"/>
        <v/>
      </c>
      <c r="P571" s="63" t="str">
        <f t="shared" si="33"/>
        <v/>
      </c>
      <c r="Q571" s="63" t="str">
        <f t="shared" si="34"/>
        <v/>
      </c>
    </row>
    <row r="572" spans="15:17" x14ac:dyDescent="0.55000000000000004">
      <c r="O572" s="68" t="str">
        <f t="shared" si="32"/>
        <v/>
      </c>
      <c r="P572" s="63" t="str">
        <f t="shared" si="33"/>
        <v/>
      </c>
      <c r="Q572" s="63" t="str">
        <f t="shared" si="34"/>
        <v/>
      </c>
    </row>
    <row r="573" spans="15:17" x14ac:dyDescent="0.55000000000000004">
      <c r="O573" s="68" t="str">
        <f t="shared" si="32"/>
        <v/>
      </c>
      <c r="P573" s="63" t="str">
        <f t="shared" si="33"/>
        <v/>
      </c>
      <c r="Q573" s="63" t="str">
        <f t="shared" si="34"/>
        <v/>
      </c>
    </row>
    <row r="574" spans="15:17" x14ac:dyDescent="0.55000000000000004">
      <c r="O574" s="68" t="str">
        <f t="shared" si="32"/>
        <v/>
      </c>
      <c r="P574" s="63" t="str">
        <f t="shared" si="33"/>
        <v/>
      </c>
      <c r="Q574" s="63" t="str">
        <f t="shared" si="34"/>
        <v/>
      </c>
    </row>
    <row r="575" spans="15:17" x14ac:dyDescent="0.55000000000000004">
      <c r="O575" s="68" t="str">
        <f t="shared" si="32"/>
        <v/>
      </c>
      <c r="P575" s="63" t="str">
        <f t="shared" si="33"/>
        <v/>
      </c>
      <c r="Q575" s="63" t="str">
        <f t="shared" si="34"/>
        <v/>
      </c>
    </row>
    <row r="576" spans="15:17" x14ac:dyDescent="0.55000000000000004">
      <c r="O576" s="68" t="str">
        <f t="shared" si="32"/>
        <v/>
      </c>
      <c r="P576" s="63" t="str">
        <f t="shared" si="33"/>
        <v/>
      </c>
      <c r="Q576" s="63" t="str">
        <f t="shared" si="34"/>
        <v/>
      </c>
    </row>
    <row r="577" spans="15:17" x14ac:dyDescent="0.55000000000000004">
      <c r="O577" s="68" t="str">
        <f t="shared" si="32"/>
        <v/>
      </c>
      <c r="P577" s="63" t="str">
        <f t="shared" si="33"/>
        <v/>
      </c>
      <c r="Q577" s="63" t="str">
        <f t="shared" si="34"/>
        <v/>
      </c>
    </row>
    <row r="578" spans="15:17" x14ac:dyDescent="0.55000000000000004">
      <c r="O578" s="68" t="str">
        <f t="shared" si="32"/>
        <v/>
      </c>
      <c r="P578" s="63" t="str">
        <f t="shared" si="33"/>
        <v/>
      </c>
      <c r="Q578" s="63" t="str">
        <f t="shared" si="34"/>
        <v/>
      </c>
    </row>
    <row r="579" spans="15:17" x14ac:dyDescent="0.55000000000000004">
      <c r="O579" s="68" t="str">
        <f t="shared" si="32"/>
        <v/>
      </c>
      <c r="P579" s="63" t="str">
        <f t="shared" si="33"/>
        <v/>
      </c>
      <c r="Q579" s="63" t="str">
        <f t="shared" si="34"/>
        <v/>
      </c>
    </row>
    <row r="580" spans="15:17" x14ac:dyDescent="0.55000000000000004">
      <c r="O580" s="68" t="str">
        <f t="shared" si="32"/>
        <v/>
      </c>
      <c r="P580" s="63" t="str">
        <f t="shared" si="33"/>
        <v/>
      </c>
      <c r="Q580" s="63" t="str">
        <f t="shared" si="34"/>
        <v/>
      </c>
    </row>
    <row r="581" spans="15:17" x14ac:dyDescent="0.55000000000000004">
      <c r="O581" s="68" t="str">
        <f t="shared" si="32"/>
        <v/>
      </c>
      <c r="P581" s="63" t="str">
        <f t="shared" si="33"/>
        <v/>
      </c>
      <c r="Q581" s="63" t="str">
        <f t="shared" si="34"/>
        <v/>
      </c>
    </row>
    <row r="582" spans="15:17" x14ac:dyDescent="0.55000000000000004">
      <c r="O582" s="68" t="str">
        <f t="shared" ref="O582:O598" si="35">IF(AND(A582="", H582=""), "", IF(A582=H582, A582, "Discrepancy"))</f>
        <v/>
      </c>
      <c r="P582" s="63" t="str">
        <f t="shared" ref="P582:P598" si="36">IF(AND($A582="", $H582=""), "", D582+E582+K582+L582)</f>
        <v/>
      </c>
      <c r="Q582" s="63" t="str">
        <f t="shared" ref="Q582:Q598" si="37">IF(AND($A582="", $H582=""), "", F582+G582+M582+N582)</f>
        <v/>
      </c>
    </row>
    <row r="583" spans="15:17" x14ac:dyDescent="0.55000000000000004">
      <c r="O583" s="68" t="str">
        <f t="shared" si="35"/>
        <v/>
      </c>
      <c r="P583" s="63" t="str">
        <f t="shared" si="36"/>
        <v/>
      </c>
      <c r="Q583" s="63" t="str">
        <f t="shared" si="37"/>
        <v/>
      </c>
    </row>
    <row r="584" spans="15:17" x14ac:dyDescent="0.55000000000000004">
      <c r="O584" s="68" t="str">
        <f t="shared" si="35"/>
        <v/>
      </c>
      <c r="P584" s="63" t="str">
        <f t="shared" si="36"/>
        <v/>
      </c>
      <c r="Q584" s="63" t="str">
        <f t="shared" si="37"/>
        <v/>
      </c>
    </row>
    <row r="585" spans="15:17" x14ac:dyDescent="0.55000000000000004">
      <c r="O585" s="68" t="str">
        <f t="shared" si="35"/>
        <v/>
      </c>
      <c r="P585" s="63" t="str">
        <f t="shared" si="36"/>
        <v/>
      </c>
      <c r="Q585" s="63" t="str">
        <f t="shared" si="37"/>
        <v/>
      </c>
    </row>
    <row r="586" spans="15:17" x14ac:dyDescent="0.55000000000000004">
      <c r="O586" s="68" t="str">
        <f t="shared" si="35"/>
        <v/>
      </c>
      <c r="P586" s="63" t="str">
        <f t="shared" si="36"/>
        <v/>
      </c>
      <c r="Q586" s="63" t="str">
        <f t="shared" si="37"/>
        <v/>
      </c>
    </row>
    <row r="587" spans="15:17" x14ac:dyDescent="0.55000000000000004">
      <c r="O587" s="68" t="str">
        <f t="shared" si="35"/>
        <v/>
      </c>
      <c r="P587" s="63" t="str">
        <f t="shared" si="36"/>
        <v/>
      </c>
      <c r="Q587" s="63" t="str">
        <f t="shared" si="37"/>
        <v/>
      </c>
    </row>
    <row r="588" spans="15:17" x14ac:dyDescent="0.55000000000000004">
      <c r="O588" s="68" t="str">
        <f t="shared" si="35"/>
        <v/>
      </c>
      <c r="P588" s="63" t="str">
        <f t="shared" si="36"/>
        <v/>
      </c>
      <c r="Q588" s="63" t="str">
        <f t="shared" si="37"/>
        <v/>
      </c>
    </row>
    <row r="589" spans="15:17" x14ac:dyDescent="0.55000000000000004">
      <c r="O589" s="68" t="str">
        <f t="shared" si="35"/>
        <v/>
      </c>
      <c r="P589" s="63" t="str">
        <f t="shared" si="36"/>
        <v/>
      </c>
      <c r="Q589" s="63" t="str">
        <f t="shared" si="37"/>
        <v/>
      </c>
    </row>
    <row r="590" spans="15:17" x14ac:dyDescent="0.55000000000000004">
      <c r="O590" s="68" t="str">
        <f t="shared" si="35"/>
        <v/>
      </c>
      <c r="P590" s="63" t="str">
        <f t="shared" si="36"/>
        <v/>
      </c>
      <c r="Q590" s="63" t="str">
        <f t="shared" si="37"/>
        <v/>
      </c>
    </row>
    <row r="591" spans="15:17" x14ac:dyDescent="0.55000000000000004">
      <c r="O591" s="68" t="str">
        <f t="shared" si="35"/>
        <v/>
      </c>
      <c r="P591" s="63" t="str">
        <f t="shared" si="36"/>
        <v/>
      </c>
      <c r="Q591" s="63" t="str">
        <f t="shared" si="37"/>
        <v/>
      </c>
    </row>
    <row r="592" spans="15:17" x14ac:dyDescent="0.55000000000000004">
      <c r="O592" s="68" t="str">
        <f t="shared" si="35"/>
        <v/>
      </c>
      <c r="P592" s="63" t="str">
        <f t="shared" si="36"/>
        <v/>
      </c>
      <c r="Q592" s="63" t="str">
        <f t="shared" si="37"/>
        <v/>
      </c>
    </row>
    <row r="593" spans="15:17" x14ac:dyDescent="0.55000000000000004">
      <c r="O593" s="68" t="str">
        <f t="shared" si="35"/>
        <v/>
      </c>
      <c r="P593" s="63" t="str">
        <f t="shared" si="36"/>
        <v/>
      </c>
      <c r="Q593" s="63" t="str">
        <f t="shared" si="37"/>
        <v/>
      </c>
    </row>
    <row r="594" spans="15:17" x14ac:dyDescent="0.55000000000000004">
      <c r="O594" s="68" t="str">
        <f t="shared" si="35"/>
        <v/>
      </c>
      <c r="P594" s="63" t="str">
        <f t="shared" si="36"/>
        <v/>
      </c>
      <c r="Q594" s="63" t="str">
        <f t="shared" si="37"/>
        <v/>
      </c>
    </row>
    <row r="595" spans="15:17" x14ac:dyDescent="0.55000000000000004">
      <c r="O595" s="68" t="str">
        <f t="shared" si="35"/>
        <v/>
      </c>
      <c r="P595" s="63" t="str">
        <f t="shared" si="36"/>
        <v/>
      </c>
      <c r="Q595" s="63" t="str">
        <f t="shared" si="37"/>
        <v/>
      </c>
    </row>
    <row r="596" spans="15:17" x14ac:dyDescent="0.55000000000000004">
      <c r="O596" s="68" t="str">
        <f t="shared" si="35"/>
        <v/>
      </c>
      <c r="P596" s="63" t="str">
        <f t="shared" si="36"/>
        <v/>
      </c>
      <c r="Q596" s="63" t="str">
        <f t="shared" si="37"/>
        <v/>
      </c>
    </row>
    <row r="597" spans="15:17" x14ac:dyDescent="0.55000000000000004">
      <c r="O597" s="68" t="str">
        <f t="shared" si="35"/>
        <v/>
      </c>
      <c r="P597" s="63" t="str">
        <f t="shared" si="36"/>
        <v/>
      </c>
      <c r="Q597" s="63" t="str">
        <f t="shared" si="37"/>
        <v/>
      </c>
    </row>
    <row r="598" spans="15:17" x14ac:dyDescent="0.55000000000000004">
      <c r="O598" s="68" t="str">
        <f t="shared" si="35"/>
        <v/>
      </c>
      <c r="P598" s="63" t="str">
        <f t="shared" si="36"/>
        <v/>
      </c>
      <c r="Q598" s="63" t="str">
        <f t="shared" si="37"/>
        <v/>
      </c>
    </row>
  </sheetData>
  <sortState xmlns:xlrd2="http://schemas.microsoft.com/office/spreadsheetml/2017/richdata2" ref="H37:M39">
    <sortCondition ref="H37:H39"/>
  </sortState>
  <mergeCells count="7">
    <mergeCell ref="I1:Q1"/>
    <mergeCell ref="A1:H1"/>
    <mergeCell ref="A3:F3"/>
    <mergeCell ref="A2:M2"/>
    <mergeCell ref="H3:M3"/>
    <mergeCell ref="O2:Q2"/>
    <mergeCell ref="O3:Q3"/>
  </mergeCells>
  <phoneticPr fontId="1"/>
  <conditionalFormatting sqref="O2:O1048576">
    <cfRule type="containsText" dxfId="0" priority="1" operator="containsText" text="Discrepancy">
      <formula>NOT(ISERROR(SEARCH("Discrepancy",O2)))</formula>
    </cfRule>
  </conditionalFormatting>
  <hyperlinks>
    <hyperlink ref="I1" r:id="rId1" xr:uid="{C5C6FA3D-ACD7-4B1E-A52D-16933D369E77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9" sqref="C9"/>
    </sheetView>
  </sheetViews>
  <sheetFormatPr defaultRowHeight="18" x14ac:dyDescent="0.55000000000000004"/>
  <cols>
    <col min="1" max="1" width="12.1640625" style="105" customWidth="1"/>
    <col min="2" max="2" width="10.91406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10.75" style="26" bestFit="1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38" t="s">
        <v>146</v>
      </c>
      <c r="C1" s="141"/>
      <c r="D1" s="141"/>
      <c r="E1" s="141"/>
      <c r="F1" s="141"/>
      <c r="G1" s="141"/>
      <c r="H1" s="141"/>
      <c r="I1" s="141"/>
      <c r="J1" s="141"/>
      <c r="K1" s="141"/>
      <c r="L1" s="141"/>
      <c r="M1" s="141"/>
      <c r="N1" s="141"/>
      <c r="O1" s="141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44352</v>
      </c>
      <c r="B3" s="26" t="s">
        <v>153</v>
      </c>
      <c r="C3" s="26">
        <f>IF(D21="", "", D21)</f>
        <v>754669</v>
      </c>
      <c r="D3" s="26">
        <f>IF(C21="", "", C21)</f>
        <v>14170832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43211</v>
      </c>
      <c r="I3" s="26" t="str">
        <f t="shared" si="1"/>
        <v/>
      </c>
      <c r="J3" s="26">
        <f t="shared" si="1"/>
        <v>1157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696828</v>
      </c>
      <c r="N3" s="26">
        <f t="shared" si="2"/>
        <v>13445</v>
      </c>
      <c r="O3" s="50">
        <f>N15</f>
        <v>0</v>
      </c>
      <c r="P3" s="52">
        <f>O15</f>
        <v>0</v>
      </c>
    </row>
    <row r="4" spans="1:17" x14ac:dyDescent="0.55000000000000004">
      <c r="A4" s="37">
        <f>DATE($A$9, $B$9, $C$9)</f>
        <v>44352</v>
      </c>
      <c r="B4" s="26" t="s">
        <v>154</v>
      </c>
      <c r="C4" s="26">
        <f>IF(D22="", "", D22)</f>
        <v>2979</v>
      </c>
      <c r="D4" s="26">
        <f>IF(C22="", "", C22)</f>
        <v>707669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77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2898</v>
      </c>
      <c r="N4" s="26">
        <f t="shared" si="2"/>
        <v>4</v>
      </c>
      <c r="O4" s="27">
        <v>0</v>
      </c>
      <c r="P4" s="27">
        <v>0</v>
      </c>
    </row>
    <row r="5" spans="1:17" x14ac:dyDescent="0.55000000000000004">
      <c r="A5" s="37">
        <f>DATE($A$9, $B$9, $C$9)</f>
        <v>44352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38" t="s">
        <v>156</v>
      </c>
      <c r="B7" s="138"/>
      <c r="C7" s="138"/>
      <c r="D7" s="138"/>
      <c r="E7" s="138"/>
      <c r="F7" s="138"/>
      <c r="G7" s="138"/>
      <c r="H7" s="138"/>
      <c r="I7" s="138"/>
      <c r="M7" s="51"/>
      <c r="O7" s="27"/>
      <c r="P7" s="27"/>
    </row>
    <row r="8" spans="1:17" x14ac:dyDescent="0.55000000000000004">
      <c r="A8" s="138" t="s">
        <v>343</v>
      </c>
      <c r="B8" s="138"/>
      <c r="C8" s="138"/>
      <c r="D8" s="138"/>
      <c r="E8" s="138"/>
      <c r="F8" s="138"/>
      <c r="G8" s="138"/>
      <c r="H8" s="138"/>
      <c r="I8" s="138"/>
      <c r="J8" s="113"/>
      <c r="K8" s="113"/>
      <c r="L8" s="113"/>
      <c r="M8" s="113"/>
      <c r="N8" s="113"/>
      <c r="O8" s="113"/>
      <c r="P8" s="113"/>
      <c r="Q8" s="113"/>
    </row>
    <row r="9" spans="1:17" x14ac:dyDescent="0.55000000000000004">
      <c r="A9" s="4">
        <v>2021</v>
      </c>
      <c r="B9" s="4">
        <v>6</v>
      </c>
      <c r="C9" s="4">
        <v>5</v>
      </c>
      <c r="J9" s="107"/>
      <c r="K9" s="107"/>
      <c r="L9" s="107"/>
      <c r="M9" s="107"/>
      <c r="N9" s="107"/>
      <c r="O9" s="107"/>
      <c r="P9" s="107"/>
      <c r="Q9" s="107"/>
    </row>
    <row r="10" spans="1:17" x14ac:dyDescent="0.55000000000000004">
      <c r="C10" s="138" t="s">
        <v>157</v>
      </c>
      <c r="D10" s="138"/>
      <c r="E10" s="138" t="s">
        <v>158</v>
      </c>
      <c r="F10" s="138"/>
      <c r="G10" s="138" t="s">
        <v>159</v>
      </c>
      <c r="H10" s="138" t="s">
        <v>160</v>
      </c>
      <c r="I10" s="138" t="s">
        <v>161</v>
      </c>
      <c r="J10" s="107"/>
      <c r="K10" s="112"/>
      <c r="L10" s="112"/>
      <c r="M10" s="107"/>
      <c r="N10" s="108"/>
      <c r="O10" s="107"/>
      <c r="P10" s="107"/>
      <c r="Q10" s="107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38"/>
      <c r="H11" s="138"/>
      <c r="I11" s="141"/>
      <c r="J11" s="107"/>
      <c r="K11" s="107"/>
      <c r="L11" s="107"/>
      <c r="M11" s="112"/>
      <c r="N11" s="112"/>
      <c r="O11" s="109"/>
      <c r="P11" s="109"/>
      <c r="Q11" s="107"/>
    </row>
    <row r="12" spans="1:17" x14ac:dyDescent="0.55000000000000004">
      <c r="B12" s="27" t="s">
        <v>166</v>
      </c>
      <c r="C12" s="49">
        <v>14170832</v>
      </c>
      <c r="D12" s="49">
        <v>754669</v>
      </c>
      <c r="E12" s="49">
        <v>43211</v>
      </c>
      <c r="F12" s="49">
        <v>1157</v>
      </c>
      <c r="G12" s="49">
        <v>696828</v>
      </c>
      <c r="H12" s="49">
        <v>13445</v>
      </c>
      <c r="I12" s="3"/>
      <c r="J12" s="107"/>
      <c r="K12" s="107"/>
      <c r="L12" s="112"/>
      <c r="M12" s="112"/>
      <c r="N12" s="110"/>
      <c r="O12" s="110"/>
      <c r="P12" s="111"/>
      <c r="Q12" s="112"/>
    </row>
    <row r="13" spans="1:17" x14ac:dyDescent="0.55000000000000004">
      <c r="B13" s="27" t="s">
        <v>167</v>
      </c>
      <c r="C13" s="49">
        <v>707669</v>
      </c>
      <c r="D13" s="49">
        <v>2979</v>
      </c>
      <c r="E13" s="49">
        <v>77</v>
      </c>
      <c r="F13" s="49">
        <v>0</v>
      </c>
      <c r="G13" s="49">
        <v>2898</v>
      </c>
      <c r="H13" s="49">
        <v>4</v>
      </c>
      <c r="I13" s="3"/>
      <c r="J13" s="107"/>
      <c r="K13" s="107"/>
      <c r="L13" s="112"/>
      <c r="M13" s="112"/>
      <c r="N13" s="107"/>
      <c r="O13" s="107"/>
      <c r="P13" s="111"/>
      <c r="Q13" s="107"/>
    </row>
    <row r="14" spans="1:17" x14ac:dyDescent="0.55000000000000004">
      <c r="B14" s="27" t="s">
        <v>168</v>
      </c>
      <c r="C14" s="49">
        <v>829</v>
      </c>
      <c r="D14" s="49">
        <v>15</v>
      </c>
      <c r="E14" s="49">
        <v>0</v>
      </c>
      <c r="F14" s="49">
        <v>0</v>
      </c>
      <c r="G14" s="49">
        <v>15</v>
      </c>
      <c r="H14" s="49">
        <v>0</v>
      </c>
      <c r="I14" s="3"/>
      <c r="J14" s="107"/>
      <c r="K14" s="107"/>
      <c r="L14" s="107"/>
      <c r="M14" s="107"/>
      <c r="N14" s="107"/>
      <c r="O14" s="107"/>
      <c r="P14" s="111"/>
      <c r="Q14" s="107"/>
    </row>
    <row r="15" spans="1:17" x14ac:dyDescent="0.55000000000000004">
      <c r="B15" s="47" t="s">
        <v>164</v>
      </c>
      <c r="C15" s="48">
        <f t="shared" ref="C15:H15" si="3">SUM(C12:C14)</f>
        <v>14879330</v>
      </c>
      <c r="D15" s="48">
        <f t="shared" si="3"/>
        <v>757663</v>
      </c>
      <c r="E15" s="48">
        <f t="shared" si="3"/>
        <v>43288</v>
      </c>
      <c r="F15" s="48">
        <f t="shared" si="3"/>
        <v>1157</v>
      </c>
      <c r="G15" s="48">
        <f t="shared" si="3"/>
        <v>699741</v>
      </c>
      <c r="H15" s="48">
        <f t="shared" si="3"/>
        <v>13449</v>
      </c>
      <c r="I15" s="29"/>
      <c r="J15" s="107"/>
      <c r="K15" s="107"/>
      <c r="L15" s="112"/>
      <c r="M15" s="112"/>
      <c r="N15" s="110"/>
      <c r="O15" s="110"/>
      <c r="P15" s="111"/>
      <c r="Q15" s="107"/>
    </row>
    <row r="18" spans="1:16" x14ac:dyDescent="0.55000000000000004">
      <c r="C18" s="138" t="s">
        <v>157</v>
      </c>
      <c r="D18" s="141"/>
      <c r="E18" s="138" t="s">
        <v>169</v>
      </c>
      <c r="F18" s="141"/>
      <c r="G18" s="141"/>
      <c r="H18" s="138" t="s">
        <v>170</v>
      </c>
      <c r="I18" s="141"/>
      <c r="J18" s="141"/>
      <c r="K18" s="141"/>
      <c r="L18" s="141"/>
      <c r="M18" s="141"/>
      <c r="N18" s="141"/>
      <c r="O18" s="141"/>
      <c r="P18" s="141"/>
    </row>
    <row r="19" spans="1:16" x14ac:dyDescent="0.55000000000000004">
      <c r="C19" s="141"/>
      <c r="D19" s="141"/>
      <c r="E19" s="141"/>
      <c r="F19" s="141"/>
      <c r="G19" s="141"/>
      <c r="H19" s="138" t="s">
        <v>158</v>
      </c>
      <c r="I19" s="141"/>
      <c r="J19" s="141"/>
      <c r="K19" s="141"/>
      <c r="L19" s="141"/>
      <c r="M19" s="141"/>
      <c r="N19" s="141"/>
      <c r="O19" s="138" t="s">
        <v>159</v>
      </c>
      <c r="P19" s="138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41"/>
      <c r="P20" s="141"/>
    </row>
    <row r="21" spans="1:16" x14ac:dyDescent="0.55000000000000004">
      <c r="B21" s="26" t="s">
        <v>166</v>
      </c>
      <c r="C21" s="28">
        <f t="shared" ref="C21:D23" si="4">C12</f>
        <v>14170832</v>
      </c>
      <c r="D21" s="28">
        <f t="shared" si="4"/>
        <v>754669</v>
      </c>
      <c r="E21" s="3"/>
      <c r="F21" s="3"/>
      <c r="G21" s="3"/>
      <c r="H21" s="3"/>
      <c r="I21" s="28">
        <f>E12</f>
        <v>43211</v>
      </c>
      <c r="J21" s="3"/>
      <c r="K21" s="28">
        <f>F12</f>
        <v>1157</v>
      </c>
      <c r="L21" s="3"/>
      <c r="M21" s="3"/>
      <c r="N21" s="16">
        <f>G21</f>
        <v>0</v>
      </c>
      <c r="O21" s="28">
        <f t="shared" ref="O21:P23" si="5">G12</f>
        <v>696828</v>
      </c>
      <c r="P21" s="28">
        <f t="shared" si="5"/>
        <v>13445</v>
      </c>
    </row>
    <row r="22" spans="1:16" x14ac:dyDescent="0.55000000000000004">
      <c r="B22" s="26" t="s">
        <v>167</v>
      </c>
      <c r="C22" s="28">
        <f t="shared" si="4"/>
        <v>707669</v>
      </c>
      <c r="D22" s="28">
        <f t="shared" si="4"/>
        <v>2979</v>
      </c>
      <c r="E22" s="3"/>
      <c r="F22" s="3"/>
      <c r="G22" s="3"/>
      <c r="H22" s="3"/>
      <c r="I22" s="28">
        <f>E13</f>
        <v>77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2898</v>
      </c>
      <c r="P22" s="28">
        <f t="shared" si="5"/>
        <v>4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14879330</v>
      </c>
      <c r="D24" s="26">
        <f t="shared" si="6"/>
        <v>757663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43288</v>
      </c>
      <c r="J24" s="26">
        <f t="shared" si="6"/>
        <v>0</v>
      </c>
      <c r="K24" s="26">
        <f t="shared" si="6"/>
        <v>1157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699741</v>
      </c>
      <c r="P24" s="26">
        <f t="shared" si="6"/>
        <v>13449</v>
      </c>
    </row>
    <row r="26" spans="1:16" x14ac:dyDescent="0.55000000000000004">
      <c r="F26" s="138" t="s">
        <v>278</v>
      </c>
      <c r="G26" s="141"/>
      <c r="H26" s="141"/>
      <c r="I26" s="141"/>
      <c r="J26" s="141"/>
      <c r="K26" s="141"/>
    </row>
    <row r="27" spans="1:16" x14ac:dyDescent="0.55000000000000004">
      <c r="E27" s="26" t="s">
        <v>320</v>
      </c>
      <c r="F27" s="140" t="s">
        <v>280</v>
      </c>
      <c r="G27" s="140"/>
      <c r="H27" s="140"/>
      <c r="I27" s="140"/>
      <c r="J27" s="140"/>
      <c r="K27" s="140"/>
      <c r="L27" s="140"/>
    </row>
    <row r="29" spans="1:16" x14ac:dyDescent="0.55000000000000004">
      <c r="F29" s="138" t="s">
        <v>286</v>
      </c>
      <c r="G29" s="138"/>
      <c r="H29" s="138"/>
      <c r="I29" s="138"/>
      <c r="J29" s="138"/>
      <c r="K29" s="138"/>
      <c r="L29" s="138"/>
    </row>
    <row r="30" spans="1:16" x14ac:dyDescent="0.55000000000000004">
      <c r="F30" s="140" t="s">
        <v>281</v>
      </c>
      <c r="G30" s="140"/>
      <c r="H30" s="140"/>
      <c r="I30" s="140"/>
      <c r="J30" s="140"/>
      <c r="K30" s="140"/>
      <c r="L30" s="140"/>
      <c r="M30" s="140"/>
      <c r="N30" s="140"/>
    </row>
    <row r="31" spans="1:16" s="75" customFormat="1" x14ac:dyDescent="0.55000000000000004">
      <c r="A31" s="105"/>
      <c r="F31" s="74"/>
      <c r="G31" s="74"/>
      <c r="H31" s="74"/>
      <c r="I31" s="74"/>
      <c r="J31" s="74"/>
      <c r="K31" s="74"/>
      <c r="L31" s="74"/>
      <c r="M31" s="74"/>
      <c r="N31" s="74"/>
    </row>
    <row r="32" spans="1:16" ht="18.5" customHeight="1" x14ac:dyDescent="0.55000000000000004">
      <c r="G32" s="138" t="s">
        <v>325</v>
      </c>
      <c r="H32" s="138"/>
      <c r="I32" s="138"/>
      <c r="J32" s="138"/>
      <c r="K32" s="138"/>
      <c r="L32" s="138"/>
    </row>
    <row r="33" spans="6:14" x14ac:dyDescent="0.55000000000000004">
      <c r="F33" s="138" t="s">
        <v>289</v>
      </c>
      <c r="G33" s="138"/>
      <c r="H33" s="138"/>
      <c r="I33" s="138"/>
      <c r="J33" s="138"/>
      <c r="K33" s="138"/>
      <c r="L33" s="138"/>
      <c r="M33" s="138"/>
      <c r="N33" s="138"/>
    </row>
  </sheetData>
  <mergeCells count="20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  <mergeCell ref="F33:N33"/>
    <mergeCell ref="G32:L32"/>
    <mergeCell ref="F30:N30"/>
    <mergeCell ref="C10:D10"/>
    <mergeCell ref="F29:L29"/>
    <mergeCell ref="F27:L27"/>
    <mergeCell ref="F26:K26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38" t="s">
        <v>177</v>
      </c>
      <c r="B1" s="138"/>
      <c r="C1" s="138"/>
      <c r="D1" s="143"/>
      <c r="E1" s="143"/>
      <c r="F1" s="143"/>
      <c r="G1" s="143"/>
      <c r="H1" s="143"/>
      <c r="I1" s="143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6</v>
      </c>
      <c r="C2" s="38">
        <f>DAY(DATE('Conv-total'!$A$9, 'Conv-total'!$B$9, 'Conv-total'!$C$9) -1)</f>
        <v>4</v>
      </c>
      <c r="D2" s="142" t="s">
        <v>178</v>
      </c>
      <c r="E2" s="143"/>
      <c r="F2" s="143"/>
      <c r="G2" s="143"/>
      <c r="H2" s="143"/>
      <c r="I2" s="143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44351</v>
      </c>
      <c r="C5" s="30" t="s">
        <v>7</v>
      </c>
      <c r="D5" s="40">
        <f>IFERROR(INT(TRIM(SUBSTITUTE(VLOOKUP($A5&amp;"*",各都道府県の状況!$A:$I,D$3,FALSE), "※5", ""))), "")</f>
        <v>39033</v>
      </c>
      <c r="E5" s="40">
        <f>IFERROR(INT(TRIM(SUBSTITUTE(VLOOKUP($A5&amp;"*",各都道府県の状況!$A:$I,E$3,FALSE), "※5", ""))), "")</f>
        <v>701265</v>
      </c>
      <c r="F5" s="40">
        <f>IFERROR(INT(TRIM(SUBSTITUTE(VLOOKUP($A5&amp;"*",各都道府県の状況!$A:$I,F$3,FALSE), "※5", ""))), "")</f>
        <v>31439</v>
      </c>
      <c r="G5" s="40">
        <f>IFERROR(INT(TRIM(SUBSTITUTE(VLOOKUP($A5&amp;"*",各都道府県の状況!$A:$I,G$3,FALSE), "※5", ""))), "")</f>
        <v>1163</v>
      </c>
      <c r="H5" s="40">
        <f>IFERROR(INT(TRIM(SUBSTITUTE(VLOOKUP($A5&amp;"*",各都道府県の状況!$A:$I,H$3,FALSE), "※5", ""))), "")</f>
        <v>6585</v>
      </c>
      <c r="I5" s="40">
        <f>IFERROR(INT(TRIM(SUBSTITUTE(VLOOKUP($A5&amp;"*",各都道府県の状況!$A:$I,I$3,FALSE), "※5", ""))), "")</f>
        <v>47</v>
      </c>
      <c r="J5" s="2"/>
    </row>
    <row r="6" spans="1:10" x14ac:dyDescent="0.55000000000000004">
      <c r="A6" s="12" t="s">
        <v>182</v>
      </c>
      <c r="B6" s="13">
        <f t="shared" si="0"/>
        <v>44351</v>
      </c>
      <c r="C6" s="30" t="s">
        <v>11</v>
      </c>
      <c r="D6" s="40">
        <f>IFERROR(INT(TRIM(SUBSTITUTE(VLOOKUP($A6&amp;"*",各都道府県の状況!$A:$I,D$3,FALSE), "※5", ""))), "")</f>
        <v>2406</v>
      </c>
      <c r="E6" s="40">
        <f>IFERROR(INT(TRIM(SUBSTITUTE(VLOOKUP($A6&amp;"*",各都道府県の状況!$A:$I,E$3,FALSE), "※5", ""))), "")</f>
        <v>45866</v>
      </c>
      <c r="F6" s="40">
        <f>IFERROR(INT(TRIM(SUBSTITUTE(VLOOKUP($A6&amp;"*",各都道府県の状況!$A:$I,F$3,FALSE), "※5", ""))), "")</f>
        <v>2198</v>
      </c>
      <c r="G6" s="40">
        <f>IFERROR(INT(TRIM(SUBSTITUTE(VLOOKUP($A6&amp;"*",各都道府県の状況!$A:$I,G$3,FALSE), "※5", ""))), "")</f>
        <v>30</v>
      </c>
      <c r="H6" s="40">
        <f>IFERROR(INT(TRIM(SUBSTITUTE(VLOOKUP($A6&amp;"*",各都道府県の状況!$A:$I,H$3,FALSE), "※5", ""))), "")</f>
        <v>178</v>
      </c>
      <c r="I6" s="40">
        <f>IFERROR(INT(TRIM(SUBSTITUTE(VLOOKUP($A6&amp;"*",各都道府県の状況!$A:$I,I$3,FALSE), "※5", ""))), "")</f>
        <v>2</v>
      </c>
    </row>
    <row r="7" spans="1:10" x14ac:dyDescent="0.55000000000000004">
      <c r="A7" s="12" t="s">
        <v>183</v>
      </c>
      <c r="B7" s="13">
        <f t="shared" si="0"/>
        <v>44351</v>
      </c>
      <c r="C7" s="30" t="s">
        <v>12</v>
      </c>
      <c r="D7" s="40">
        <f>IFERROR(INT(TRIM(SUBSTITUTE(VLOOKUP($A7&amp;"*",各都道府県の状況!$A:$I,D$3,FALSE), "※5", ""))), "")</f>
        <v>1481</v>
      </c>
      <c r="E7" s="40">
        <f>IFERROR(INT(TRIM(SUBSTITUTE(VLOOKUP($A7&amp;"*",各都道府県の状況!$A:$I,E$3,FALSE), "※5", ""))), "")</f>
        <v>76822</v>
      </c>
      <c r="F7" s="40">
        <f>IFERROR(INT(TRIM(SUBSTITUTE(VLOOKUP($A7&amp;"*",各都道府県の状況!$A:$I,F$3,FALSE), "※5", ""))), "")</f>
        <v>1330</v>
      </c>
      <c r="G7" s="40">
        <f>IFERROR(INT(TRIM(SUBSTITUTE(VLOOKUP($A7&amp;"*",各都道府県の状況!$A:$I,G$3,FALSE), "※5", ""))), "")</f>
        <v>45</v>
      </c>
      <c r="H7" s="40">
        <f>IFERROR(INT(TRIM(SUBSTITUTE(VLOOKUP($A7&amp;"*",各都道府県の状況!$A:$I,H$3,FALSE), "※5", ""))), "")</f>
        <v>106</v>
      </c>
      <c r="I7" s="40">
        <f>IFERROR(INT(TRIM(SUBSTITUTE(VLOOKUP($A7&amp;"*",各都道府県の状況!$A:$I,I$3,FALSE), "※5", ""))), "")</f>
        <v>1</v>
      </c>
    </row>
    <row r="8" spans="1:10" x14ac:dyDescent="0.55000000000000004">
      <c r="A8" s="12" t="s">
        <v>184</v>
      </c>
      <c r="B8" s="13">
        <f t="shared" si="0"/>
        <v>44351</v>
      </c>
      <c r="C8" s="30" t="s">
        <v>13</v>
      </c>
      <c r="D8" s="40">
        <f>IFERROR(INT(TRIM(SUBSTITUTE(VLOOKUP($A8&amp;"*",各都道府県の状況!$A:$I,D$3,FALSE), "※5", ""))), "")</f>
        <v>8949</v>
      </c>
      <c r="E8" s="40">
        <f>IFERROR(INT(TRIM(SUBSTITUTE(VLOOKUP($A8&amp;"*",各都道府県の状況!$A:$I,E$3,FALSE), "※5", ""))), "")</f>
        <v>146473</v>
      </c>
      <c r="F8" s="40">
        <f>IFERROR(INT(TRIM(SUBSTITUTE(VLOOKUP($A8&amp;"*",各都道府県の状況!$A:$I,F$3,FALSE), "※5", ""))), "")</f>
        <v>8647</v>
      </c>
      <c r="G8" s="40">
        <f>IFERROR(INT(TRIM(SUBSTITUTE(VLOOKUP($A8&amp;"*",各都道府県の状況!$A:$I,G$3,FALSE), "※5", ""))), "")</f>
        <v>83</v>
      </c>
      <c r="H8" s="40">
        <f>IFERROR(INT(TRIM(SUBSTITUTE(VLOOKUP($A8&amp;"*",各都道府県の状況!$A:$I,H$3,FALSE), "※5", ""))), "")</f>
        <v>194</v>
      </c>
      <c r="I8" s="40">
        <f>IFERROR(INT(TRIM(SUBSTITUTE(VLOOKUP($A8&amp;"*",各都道府県の状況!$A:$I,I$3,FALSE), "※5", ""))), "")</f>
        <v>8</v>
      </c>
    </row>
    <row r="9" spans="1:10" ht="21" customHeight="1" x14ac:dyDescent="0.55000000000000004">
      <c r="A9" s="12" t="s">
        <v>185</v>
      </c>
      <c r="B9" s="13">
        <f t="shared" si="0"/>
        <v>44351</v>
      </c>
      <c r="C9" s="30" t="s">
        <v>14</v>
      </c>
      <c r="D9" s="40">
        <f>IFERROR(INT(TRIM(SUBSTITUTE(VLOOKUP($A9&amp;"*",各都道府県の状況!$A:$I,D$3,FALSE), "※5", ""))), "")</f>
        <v>760</v>
      </c>
      <c r="E9" s="40">
        <f>IFERROR(INT(TRIM(SUBSTITUTE(VLOOKUP($A9&amp;"*",各都道府県の状況!$A:$I,E$3,FALSE), "※5", ""))), "")</f>
        <v>13808</v>
      </c>
      <c r="F9" s="40">
        <f>IFERROR(INT(TRIM(SUBSTITUTE(VLOOKUP($A9&amp;"*",各都道府県の状況!$A:$I,F$3,FALSE), "※5", ""))), "")</f>
        <v>712</v>
      </c>
      <c r="G9" s="40">
        <f>IFERROR(INT(TRIM(SUBSTITUTE(VLOOKUP($A9&amp;"*",各都道府県の状況!$A:$I,G$3,FALSE), "※5", ""))), "")</f>
        <v>16</v>
      </c>
      <c r="H9" s="40">
        <f>IFERROR(INT(TRIM(SUBSTITUTE(VLOOKUP($A9&amp;"*",各都道府県の状況!$A:$I,H$3,FALSE), "※5", ""))), "")</f>
        <v>32</v>
      </c>
      <c r="I9" s="40">
        <f>IFERROR(INT(TRIM(SUBSTITUTE(VLOOKUP($A9&amp;"*",各都道府県の状況!$A:$I,I$3,FALSE), "※5", ""))), "")</f>
        <v>1</v>
      </c>
    </row>
    <row r="10" spans="1:10" ht="21" customHeight="1" x14ac:dyDescent="0.55000000000000004">
      <c r="A10" s="12" t="s">
        <v>186</v>
      </c>
      <c r="B10" s="13">
        <f t="shared" si="0"/>
        <v>44351</v>
      </c>
      <c r="C10" s="30" t="s">
        <v>15</v>
      </c>
      <c r="D10" s="40">
        <f>IFERROR(INT(TRIM(SUBSTITUTE(VLOOKUP($A10&amp;"*",各都道府県の状況!$A:$I,D$3,FALSE), "※5", ""))), "")</f>
        <v>1983</v>
      </c>
      <c r="E10" s="40">
        <f>IFERROR(INT(TRIM(SUBSTITUTE(VLOOKUP($A10&amp;"*",各都道府県の状況!$A:$I,E$3,FALSE), "※5", ""))), "")</f>
        <v>60273</v>
      </c>
      <c r="F10" s="40">
        <f>IFERROR(INT(TRIM(SUBSTITUTE(VLOOKUP($A10&amp;"*",各都道府県の状況!$A:$I,F$3,FALSE), "※5", ""))), "")</f>
        <v>1832</v>
      </c>
      <c r="G10" s="40">
        <f>IFERROR(INT(TRIM(SUBSTITUTE(VLOOKUP($A10&amp;"*",各都道府県の状況!$A:$I,G$3,FALSE), "※5", ""))), "")</f>
        <v>43</v>
      </c>
      <c r="H10" s="40">
        <f>IFERROR(INT(TRIM(SUBSTITUTE(VLOOKUP($A10&amp;"*",各都道府県の状況!$A:$I,H$3,FALSE), "※5", ""))), "")</f>
        <v>108</v>
      </c>
      <c r="I10" s="40">
        <f>IFERROR(INT(TRIM(SUBSTITUTE(VLOOKUP($A10&amp;"*",各都道府県の状況!$A:$I,I$3,FALSE), "※5", ""))), "")</f>
        <v>3</v>
      </c>
    </row>
    <row r="11" spans="1:10" x14ac:dyDescent="0.55000000000000004">
      <c r="A11" s="12" t="s">
        <v>187</v>
      </c>
      <c r="B11" s="13">
        <f t="shared" si="0"/>
        <v>44351</v>
      </c>
      <c r="C11" s="30" t="s">
        <v>16</v>
      </c>
      <c r="D11" s="40">
        <f>IFERROR(INT(TRIM(SUBSTITUTE(VLOOKUP($A11&amp;"*",各都道府県の状況!$A:$I,D$3,FALSE), "※5", ""))), "")</f>
        <v>4623</v>
      </c>
      <c r="E11" s="40">
        <f>IFERROR(INT(TRIM(SUBSTITUTE(VLOOKUP($A11&amp;"*",各都道府県の状況!$A:$I,E$3,FALSE), "※5", ""))), "")</f>
        <v>248730</v>
      </c>
      <c r="F11" s="40">
        <f>IFERROR(INT(TRIM(SUBSTITUTE(VLOOKUP($A11&amp;"*",各都道府県の状況!$A:$I,F$3,FALSE), "※5", ""))), "")</f>
        <v>4293</v>
      </c>
      <c r="G11" s="40">
        <f>IFERROR(INT(TRIM(SUBSTITUTE(VLOOKUP($A11&amp;"*",各都道府県の状況!$A:$I,G$3,FALSE), "※5", ""))), "")</f>
        <v>149</v>
      </c>
      <c r="H11" s="40">
        <f>IFERROR(INT(TRIM(SUBSTITUTE(VLOOKUP($A11&amp;"*",各都道府県の状況!$A:$I,H$3,FALSE), "※5", ""))), "")</f>
        <v>181</v>
      </c>
      <c r="I11" s="40">
        <f>IFERROR(INT(TRIM(SUBSTITUTE(VLOOKUP($A11&amp;"*",各都道府県の状況!$A:$I,I$3,FALSE), "※5", ""))), "")</f>
        <v>8</v>
      </c>
    </row>
    <row r="12" spans="1:10" x14ac:dyDescent="0.55000000000000004">
      <c r="A12" s="12" t="s">
        <v>188</v>
      </c>
      <c r="B12" s="13">
        <f t="shared" si="0"/>
        <v>44351</v>
      </c>
      <c r="C12" s="30" t="s">
        <v>17</v>
      </c>
      <c r="D12" s="40">
        <f>IFERROR(INT(TRIM(SUBSTITUTE(VLOOKUP($A12&amp;"*",各都道府県の状況!$A:$I,D$3,FALSE), "※5", ""))), "")</f>
        <v>9864</v>
      </c>
      <c r="E12" s="40">
        <f>IFERROR(INT(TRIM(SUBSTITUTE(VLOOKUP($A12&amp;"*",各都道府県の状況!$A:$I,E$3,FALSE), "※5", ""))), "")</f>
        <v>32792</v>
      </c>
      <c r="F12" s="40">
        <f>IFERROR(INT(TRIM(SUBSTITUTE(VLOOKUP($A12&amp;"*",各都道府県の状況!$A:$I,F$3,FALSE), "※5", ""))), "")</f>
        <v>9333</v>
      </c>
      <c r="G12" s="40">
        <f>IFERROR(INT(TRIM(SUBSTITUTE(VLOOKUP($A12&amp;"*",各都道府県の状況!$A:$I,G$3,FALSE), "※5", ""))), "")</f>
        <v>152</v>
      </c>
      <c r="H12" s="40">
        <f>IFERROR(INT(TRIM(SUBSTITUTE(VLOOKUP($A12&amp;"*",各都道府県の状況!$A:$I,H$3,FALSE), "※5", ""))), "")</f>
        <v>379</v>
      </c>
      <c r="I12" s="40">
        <f>IFERROR(INT(TRIM(SUBSTITUTE(VLOOKUP($A12&amp;"*",各都道府県の状況!$A:$I,I$3,FALSE), "※5", ""))), "")</f>
        <v>9</v>
      </c>
    </row>
    <row r="13" spans="1:10" x14ac:dyDescent="0.55000000000000004">
      <c r="A13" s="12" t="s">
        <v>189</v>
      </c>
      <c r="B13" s="13">
        <f t="shared" si="0"/>
        <v>44351</v>
      </c>
      <c r="C13" s="30" t="s">
        <v>18</v>
      </c>
      <c r="D13" s="40">
        <f>IFERROR(INT(TRIM(SUBSTITUTE(VLOOKUP($A13&amp;"*",各都道府県の状況!$A:$I,D$3,FALSE), "※5", ""))), "")</f>
        <v>6450</v>
      </c>
      <c r="E13" s="40">
        <f>IFERROR(INT(TRIM(SUBSTITUTE(VLOOKUP($A13&amp;"*",各都道府県の状況!$A:$I,E$3,FALSE), "※5", ""))), "")</f>
        <v>266525</v>
      </c>
      <c r="F13" s="40">
        <f>IFERROR(INT(TRIM(SUBSTITUTE(VLOOKUP($A13&amp;"*",各都道府県の状況!$A:$I,F$3,FALSE), "※5", ""))), "")</f>
        <v>6083</v>
      </c>
      <c r="G13" s="40">
        <f>IFERROR(INT(TRIM(SUBSTITUTE(VLOOKUP($A13&amp;"*",各都道府県の状況!$A:$I,G$3,FALSE), "※5", ""))), "")</f>
        <v>78</v>
      </c>
      <c r="H13" s="40">
        <f>IFERROR(INT(TRIM(SUBSTITUTE(VLOOKUP($A13&amp;"*",各都道府県の状況!$A:$I,H$3,FALSE), "※5", ""))), "")</f>
        <v>289</v>
      </c>
      <c r="I13" s="40">
        <f>IFERROR(INT(TRIM(SUBSTITUTE(VLOOKUP($A13&amp;"*",各都道府県の状況!$A:$I,I$3,FALSE), "※5", ""))), "")</f>
        <v>9</v>
      </c>
    </row>
    <row r="14" spans="1:10" x14ac:dyDescent="0.55000000000000004">
      <c r="A14" s="12" t="s">
        <v>190</v>
      </c>
      <c r="B14" s="13">
        <f t="shared" si="0"/>
        <v>44351</v>
      </c>
      <c r="C14" s="30" t="s">
        <v>19</v>
      </c>
      <c r="D14" s="40">
        <f>IFERROR(INT(TRIM(SUBSTITUTE(VLOOKUP($A14&amp;"*",各都道府県の状況!$A:$I,D$3,FALSE), "※5", ""))), "")</f>
        <v>7902</v>
      </c>
      <c r="E14" s="40">
        <f>IFERROR(INT(TRIM(SUBSTITUTE(VLOOKUP($A14&amp;"*",各都道府県の状況!$A:$I,E$3,FALSE), "※5", ""))), "")</f>
        <v>177391</v>
      </c>
      <c r="F14" s="40">
        <f>IFERROR(INT(TRIM(SUBSTITUTE(VLOOKUP($A14&amp;"*",各都道府県の状況!$A:$I,F$3,FALSE), "※5", ""))), "")</f>
        <v>7470</v>
      </c>
      <c r="G14" s="40">
        <f>IFERROR(INT(TRIM(SUBSTITUTE(VLOOKUP($A14&amp;"*",各都道府県の状況!$A:$I,G$3,FALSE), "※5", ""))), "")</f>
        <v>140</v>
      </c>
      <c r="H14" s="40">
        <f>IFERROR(INT(TRIM(SUBSTITUTE(VLOOKUP($A14&amp;"*",各都道府県の状況!$A:$I,H$3,FALSE), "※5", ""))), "")</f>
        <v>292</v>
      </c>
      <c r="I14" s="40">
        <f>IFERROR(INT(TRIM(SUBSTITUTE(VLOOKUP($A14&amp;"*",各都道府県の状況!$A:$I,I$3,FALSE), "※5", ""))), "")</f>
        <v>17</v>
      </c>
    </row>
    <row r="15" spans="1:10" x14ac:dyDescent="0.55000000000000004">
      <c r="A15" s="12" t="s">
        <v>191</v>
      </c>
      <c r="B15" s="13">
        <f t="shared" si="0"/>
        <v>44351</v>
      </c>
      <c r="C15" s="30" t="s">
        <v>20</v>
      </c>
      <c r="D15" s="40">
        <f>IFERROR(INT(TRIM(SUBSTITUTE(VLOOKUP($A15&amp;"*",各都道府県の状況!$A:$I,D$3,FALSE), "※5", ""))), "")</f>
        <v>44247</v>
      </c>
      <c r="E15" s="40">
        <f>IFERROR(INT(TRIM(SUBSTITUTE(VLOOKUP($A15&amp;"*",各都道府県の状況!$A:$I,E$3,FALSE), "※5", ""))), "")</f>
        <v>893757</v>
      </c>
      <c r="F15" s="40">
        <f>IFERROR(INT(TRIM(SUBSTITUTE(VLOOKUP($A15&amp;"*",各都道府県の状況!$A:$I,F$3,FALSE), "※5", ""))), "")</f>
        <v>42018</v>
      </c>
      <c r="G15" s="40">
        <f>IFERROR(INT(TRIM(SUBSTITUTE(VLOOKUP($A15&amp;"*",各都道府県の状況!$A:$I,G$3,FALSE), "※5", ""))), "")</f>
        <v>794</v>
      </c>
      <c r="H15" s="40">
        <f>IFERROR(INT(TRIM(SUBSTITUTE(VLOOKUP($A15&amp;"*",各都道府県の状況!$A:$I,H$3,FALSE), "※5", ""))), "")</f>
        <v>1435</v>
      </c>
      <c r="I15" s="40">
        <f>IFERROR(INT(TRIM(SUBSTITUTE(VLOOKUP($A15&amp;"*",各都道府県の状況!$A:$I,I$3,FALSE), "※5", ""))), "")</f>
        <v>52</v>
      </c>
    </row>
    <row r="16" spans="1:10" x14ac:dyDescent="0.55000000000000004">
      <c r="A16" s="12" t="s">
        <v>192</v>
      </c>
      <c r="B16" s="13">
        <f t="shared" si="0"/>
        <v>44351</v>
      </c>
      <c r="C16" s="30" t="s">
        <v>21</v>
      </c>
      <c r="D16" s="40">
        <f>IFERROR(INT(TRIM(SUBSTITUTE(VLOOKUP($A16&amp;"*",各都道府県の状況!$A:$I,D$3,FALSE), "※5", ""))), "")</f>
        <v>37538</v>
      </c>
      <c r="E16" s="40">
        <f>IFERROR(INT(TRIM(SUBSTITUTE(VLOOKUP($A16&amp;"*",各都道府県の状況!$A:$I,E$3,FALSE), "※5", ""))), "")</f>
        <v>624517</v>
      </c>
      <c r="F16" s="40">
        <f>IFERROR(INT(TRIM(SUBSTITUTE(VLOOKUP($A16&amp;"*",各都道府県の状況!$A:$I,F$3,FALSE), "※5", ""))), "")</f>
        <v>35919</v>
      </c>
      <c r="G16" s="40">
        <f>IFERROR(INT(TRIM(SUBSTITUTE(VLOOKUP($A16&amp;"*",各都道府県の状況!$A:$I,G$3,FALSE), "※5", ""))), "")</f>
        <v>689</v>
      </c>
      <c r="H16" s="40">
        <f>IFERROR(INT(TRIM(SUBSTITUTE(VLOOKUP($A16&amp;"*",各都道府県の状況!$A:$I,H$3,FALSE), "※5", ""))), "")</f>
        <v>930</v>
      </c>
      <c r="I16" s="40">
        <f>IFERROR(INT(TRIM(SUBSTITUTE(VLOOKUP($A16&amp;"*",各都道府県の状況!$A:$I,I$3,FALSE), "※5", ""))), "")</f>
        <v>19</v>
      </c>
    </row>
    <row r="17" spans="1:9" x14ac:dyDescent="0.55000000000000004">
      <c r="A17" s="12" t="s">
        <v>193</v>
      </c>
      <c r="B17" s="13">
        <f t="shared" si="0"/>
        <v>44351</v>
      </c>
      <c r="C17" s="30" t="s">
        <v>22</v>
      </c>
      <c r="D17" s="40">
        <f>IFERROR(INT(TRIM(SUBSTITUTE(VLOOKUP($A17&amp;"*",各都道府県の状況!$A:$I,D$3,FALSE), "※5", ""))), "")</f>
        <v>162893</v>
      </c>
      <c r="E17" s="40">
        <f>IFERROR(INT(TRIM(SUBSTITUTE(VLOOKUP($A17&amp;"*",各都道府県の状況!$A:$I,E$3,FALSE), "※5", ""))), "")</f>
        <v>2319968</v>
      </c>
      <c r="F17" s="40">
        <f>IFERROR(INT(TRIM(SUBSTITUTE(VLOOKUP($A17&amp;"*",各都道府県の状況!$A:$I,F$3,FALSE), "※5", ""))), "")</f>
        <v>156265</v>
      </c>
      <c r="G17" s="40">
        <f>IFERROR(INT(TRIM(SUBSTITUTE(VLOOKUP($A17&amp;"*",各都道府県の状況!$A:$I,G$3,FALSE), "※5", ""))), "")</f>
        <v>2095</v>
      </c>
      <c r="H17" s="40">
        <f>IFERROR(INT(TRIM(SUBSTITUTE(VLOOKUP($A17&amp;"*",各都道府県の状況!$A:$I,H$3,FALSE), "※5", ""))), "")</f>
        <v>4533</v>
      </c>
      <c r="I17" s="40">
        <f>IFERROR(INT(TRIM(SUBSTITUTE(VLOOKUP($A17&amp;"*",各都道府県の状況!$A:$I,I$3,FALSE), "※5", ""))), "")</f>
        <v>62</v>
      </c>
    </row>
    <row r="18" spans="1:9" x14ac:dyDescent="0.55000000000000004">
      <c r="A18" s="12" t="s">
        <v>194</v>
      </c>
      <c r="B18" s="13">
        <f t="shared" si="0"/>
        <v>44351</v>
      </c>
      <c r="C18" s="30" t="s">
        <v>23</v>
      </c>
      <c r="D18" s="40">
        <f>IFERROR(INT(TRIM(SUBSTITUTE(VLOOKUP($A18&amp;"*",各都道府県の状況!$A:$I,D$3,FALSE), "※5", ""))), "")</f>
        <v>62342</v>
      </c>
      <c r="E18" s="40">
        <f>IFERROR(INT(TRIM(SUBSTITUTE(VLOOKUP($A18&amp;"*",各都道府県の状況!$A:$I,E$3,FALSE), "※5", ""))), "")</f>
        <v>945347</v>
      </c>
      <c r="F18" s="40">
        <f>IFERROR(INT(TRIM(SUBSTITUTE(VLOOKUP($A18&amp;"*",各都道府県の状況!$A:$I,F$3,FALSE), "※5", ""))), "")</f>
        <v>59448</v>
      </c>
      <c r="G18" s="40">
        <f>IFERROR(INT(TRIM(SUBSTITUTE(VLOOKUP($A18&amp;"*",各都道府県の状況!$A:$I,G$3,FALSE), "※5", ""))), "")</f>
        <v>902</v>
      </c>
      <c r="H18" s="40">
        <f>IFERROR(INT(TRIM(SUBSTITUTE(VLOOKUP($A18&amp;"*",各都道府県の状況!$A:$I,H$3,FALSE), "※5", ""))), "")</f>
        <v>1992</v>
      </c>
      <c r="I18" s="40">
        <f>IFERROR(INT(TRIM(SUBSTITUTE(VLOOKUP($A18&amp;"*",各都道府県の状況!$A:$I,I$3,FALSE), "※5", ""))), "")</f>
        <v>70</v>
      </c>
    </row>
    <row r="19" spans="1:9" x14ac:dyDescent="0.55000000000000004">
      <c r="A19" s="12" t="s">
        <v>195</v>
      </c>
      <c r="B19" s="13">
        <f t="shared" si="0"/>
        <v>44351</v>
      </c>
      <c r="C19" s="30" t="s">
        <v>24</v>
      </c>
      <c r="D19" s="40">
        <f>IFERROR(INT(TRIM(SUBSTITUTE(VLOOKUP($A19&amp;"*",各都道府県の状況!$A:$I,D$3,FALSE), "※5", ""))), "")</f>
        <v>3276</v>
      </c>
      <c r="E19" s="40">
        <f>IFERROR(INT(TRIM(SUBSTITUTE(VLOOKUP($A19&amp;"*",各都道府県の状況!$A:$I,E$3,FALSE), "※5", ""))), "")</f>
        <v>148719</v>
      </c>
      <c r="F19" s="40">
        <f>IFERROR(INT(TRIM(SUBSTITUTE(VLOOKUP($A19&amp;"*",各都道府県の状況!$A:$I,F$3,FALSE), "※5", ""))), "")</f>
        <v>3013</v>
      </c>
      <c r="G19" s="40">
        <f>IFERROR(INT(TRIM(SUBSTITUTE(VLOOKUP($A19&amp;"*",各都道府県の状況!$A:$I,G$3,FALSE), "※5", ""))), "")</f>
        <v>40</v>
      </c>
      <c r="H19" s="40">
        <f>IFERROR(INT(TRIM(SUBSTITUTE(VLOOKUP($A19&amp;"*",各都道府県の状況!$A:$I,H$3,FALSE), "※5", ""))), "")</f>
        <v>223</v>
      </c>
      <c r="I19" s="40">
        <f>IFERROR(INT(TRIM(SUBSTITUTE(VLOOKUP($A19&amp;"*",各都道府県の状況!$A:$I,I$3,FALSE), "※5", ""))), "")</f>
        <v>5</v>
      </c>
    </row>
    <row r="20" spans="1:9" x14ac:dyDescent="0.55000000000000004">
      <c r="A20" s="12" t="s">
        <v>196</v>
      </c>
      <c r="B20" s="13">
        <f t="shared" si="0"/>
        <v>44351</v>
      </c>
      <c r="C20" s="30" t="s">
        <v>25</v>
      </c>
      <c r="D20" s="40">
        <f>IFERROR(INT(TRIM(SUBSTITUTE(VLOOKUP($A20&amp;"*",各都道府県の状況!$A:$I,D$3,FALSE), "※5", ""))), "")</f>
        <v>1907</v>
      </c>
      <c r="E20" s="40">
        <f>IFERROR(INT(TRIM(SUBSTITUTE(VLOOKUP($A20&amp;"*",各都道府県の状況!$A:$I,E$3,FALSE), "※5", ""))), "")</f>
        <v>65994</v>
      </c>
      <c r="F20" s="40">
        <f>IFERROR(INT(TRIM(SUBSTITUTE(VLOOKUP($A20&amp;"*",各都道府県の状況!$A:$I,F$3,FALSE), "※5", ""))), "")</f>
        <v>1677</v>
      </c>
      <c r="G20" s="40">
        <f>IFERROR(INT(TRIM(SUBSTITUTE(VLOOKUP($A20&amp;"*",各都道府県の状況!$A:$I,G$3,FALSE), "※5", ""))), "")</f>
        <v>36</v>
      </c>
      <c r="H20" s="40">
        <f>IFERROR(INT(TRIM(SUBSTITUTE(VLOOKUP($A20&amp;"*",各都道府県の状況!$A:$I,H$3,FALSE), "※5", ""))), "")</f>
        <v>194</v>
      </c>
      <c r="I20" s="40">
        <f>IFERROR(INT(TRIM(SUBSTITUTE(VLOOKUP($A20&amp;"*",各都道府県の状況!$A:$I,I$3,FALSE), "※5", ""))), "")</f>
        <v>8</v>
      </c>
    </row>
    <row r="21" spans="1:9" x14ac:dyDescent="0.55000000000000004">
      <c r="A21" s="12" t="s">
        <v>197</v>
      </c>
      <c r="B21" s="13">
        <f t="shared" si="0"/>
        <v>44351</v>
      </c>
      <c r="C21" s="30" t="s">
        <v>26</v>
      </c>
      <c r="D21" s="40">
        <f>IFERROR(INT(TRIM(SUBSTITUTE(VLOOKUP($A21&amp;"*",各都道府県の状況!$A:$I,D$3,FALSE), "※5", ""))), "")</f>
        <v>3810</v>
      </c>
      <c r="E21" s="40">
        <f>IFERROR(INT(TRIM(SUBSTITUTE(VLOOKUP($A21&amp;"*",各都道府県の状況!$A:$I,E$3,FALSE), "※5", ""))), "")</f>
        <v>98678</v>
      </c>
      <c r="F21" s="40">
        <f>IFERROR(INT(TRIM(SUBSTITUTE(VLOOKUP($A21&amp;"*",各都道府県の状況!$A:$I,F$3,FALSE), "※5", ""))), "")</f>
        <v>3377</v>
      </c>
      <c r="G21" s="40">
        <f>IFERROR(INT(TRIM(SUBSTITUTE(VLOOKUP($A21&amp;"*",各都道府県の状況!$A:$I,G$3,FALSE), "※5", ""))), "")</f>
        <v>108</v>
      </c>
      <c r="H21" s="40">
        <f>IFERROR(INT(TRIM(SUBSTITUTE(VLOOKUP($A21&amp;"*",各都道府県の状況!$A:$I,H$3,FALSE), "※5", ""))), "")</f>
        <v>322</v>
      </c>
      <c r="I21" s="40">
        <f>IFERROR(INT(TRIM(SUBSTITUTE(VLOOKUP($A21&amp;"*",各都道府県の状況!$A:$I,I$3,FALSE), "※5", ""))), "")</f>
        <v>8</v>
      </c>
    </row>
    <row r="22" spans="1:9" x14ac:dyDescent="0.55000000000000004">
      <c r="A22" s="12" t="s">
        <v>198</v>
      </c>
      <c r="B22" s="13">
        <f t="shared" si="0"/>
        <v>44351</v>
      </c>
      <c r="C22" s="30" t="s">
        <v>27</v>
      </c>
      <c r="D22" s="40">
        <f>IFERROR(INT(TRIM(SUBSTITUTE(VLOOKUP($A22&amp;"*",各都道府県の状況!$A:$I,D$3,FALSE), "※5", ""))), "")</f>
        <v>1052</v>
      </c>
      <c r="E22" s="40">
        <f>IFERROR(INT(TRIM(SUBSTITUTE(VLOOKUP($A22&amp;"*",各都道府県の状況!$A:$I,E$3,FALSE), "※5", ""))), "")</f>
        <v>59973</v>
      </c>
      <c r="F22" s="40">
        <f>IFERROR(INT(TRIM(SUBSTITUTE(VLOOKUP($A22&amp;"*",各都道府県の状況!$A:$I,F$3,FALSE), "※5", ""))), "")</f>
        <v>991</v>
      </c>
      <c r="G22" s="40">
        <f>IFERROR(INT(TRIM(SUBSTITUTE(VLOOKUP($A22&amp;"*",各都道府県の状況!$A:$I,G$3,FALSE), "※5", ""))), "")</f>
        <v>34</v>
      </c>
      <c r="H22" s="40">
        <f>IFERROR(INT(TRIM(SUBSTITUTE(VLOOKUP($A22&amp;"*",各都道府県の状況!$A:$I,H$3,FALSE), "※5", ""))), "")</f>
        <v>27</v>
      </c>
      <c r="I22" s="40">
        <f>IFERROR(INT(TRIM(SUBSTITUTE(VLOOKUP($A22&amp;"*",各都道府県の状況!$A:$I,I$3,FALSE), "※5", ""))), "")</f>
        <v>0</v>
      </c>
    </row>
    <row r="23" spans="1:9" ht="21" customHeight="1" x14ac:dyDescent="0.55000000000000004">
      <c r="A23" s="12" t="s">
        <v>199</v>
      </c>
      <c r="B23" s="13">
        <f t="shared" si="0"/>
        <v>44351</v>
      </c>
      <c r="C23" s="30" t="s">
        <v>28</v>
      </c>
      <c r="D23" s="40">
        <f>IFERROR(INT(TRIM(SUBSTITUTE(VLOOKUP($A23&amp;"*",各都道府県の状況!$A:$I,D$3,FALSE), "※5", ""))), "")</f>
        <v>1576</v>
      </c>
      <c r="E23" s="40">
        <f>IFERROR(INT(TRIM(SUBSTITUTE(VLOOKUP($A23&amp;"*",各都道府県の状況!$A:$I,E$3,FALSE), "※5", ""))), "")</f>
        <v>44960</v>
      </c>
      <c r="F23" s="40">
        <f>IFERROR(INT(TRIM(SUBSTITUTE(VLOOKUP($A23&amp;"*",各都道府県の状況!$A:$I,F$3,FALSE), "※5", ""))), "")</f>
        <v>1469</v>
      </c>
      <c r="G23" s="40">
        <f>IFERROR(INT(TRIM(SUBSTITUTE(VLOOKUP($A23&amp;"*",各都道府県の状況!$A:$I,G$3,FALSE), "※5", ""))), "")</f>
        <v>19</v>
      </c>
      <c r="H23" s="40">
        <f>IFERROR(INT(TRIM(SUBSTITUTE(VLOOKUP($A23&amp;"*",各都道府県の状況!$A:$I,H$3,FALSE), "※5", ""))), "")</f>
        <v>88</v>
      </c>
      <c r="I23" s="40">
        <f>IFERROR(INT(TRIM(SUBSTITUTE(VLOOKUP($A23&amp;"*",各都道府県の状況!$A:$I,I$3,FALSE), "※5", ""))), "")</f>
        <v>1</v>
      </c>
    </row>
    <row r="24" spans="1:9" x14ac:dyDescent="0.55000000000000004">
      <c r="A24" s="12" t="s">
        <v>200</v>
      </c>
      <c r="B24" s="13">
        <f t="shared" si="0"/>
        <v>44351</v>
      </c>
      <c r="C24" s="30" t="s">
        <v>29</v>
      </c>
      <c r="D24" s="40">
        <f>IFERROR(INT(TRIM(SUBSTITUTE(VLOOKUP($A24&amp;"*",各都道府県の状況!$A:$I,D$3,FALSE), "※5", ""))), "")</f>
        <v>4849</v>
      </c>
      <c r="E24" s="40">
        <f>IFERROR(INT(TRIM(SUBSTITUTE(VLOOKUP($A24&amp;"*",各都道府県の状況!$A:$I,E$3,FALSE), "※5", ""))), "")</f>
        <v>183346</v>
      </c>
      <c r="F24" s="40">
        <f>IFERROR(INT(TRIM(SUBSTITUTE(VLOOKUP($A24&amp;"*",各都道府県の状況!$A:$I,F$3,FALSE), "※5", ""))), "")</f>
        <v>4632</v>
      </c>
      <c r="G24" s="40">
        <f>IFERROR(INT(TRIM(SUBSTITUTE(VLOOKUP($A24&amp;"*",各都道府県の状況!$A:$I,G$3,FALSE), "※5", ""))), "")</f>
        <v>85</v>
      </c>
      <c r="H24" s="40">
        <f>IFERROR(INT(TRIM(SUBSTITUTE(VLOOKUP($A24&amp;"*",各都道府県の状況!$A:$I,H$3,FALSE), "※5", ""))), "")</f>
        <v>201</v>
      </c>
      <c r="I24" s="40">
        <f>IFERROR(INT(TRIM(SUBSTITUTE(VLOOKUP($A24&amp;"*",各都道府県の状況!$A:$I,I$3,FALSE), "※5", ""))), "")</f>
        <v>5</v>
      </c>
    </row>
    <row r="25" spans="1:9" x14ac:dyDescent="0.55000000000000004">
      <c r="A25" s="12" t="s">
        <v>201</v>
      </c>
      <c r="B25" s="13">
        <f t="shared" si="0"/>
        <v>44351</v>
      </c>
      <c r="C25" s="30" t="s">
        <v>30</v>
      </c>
      <c r="D25" s="40">
        <f>IFERROR(INT(TRIM(SUBSTITUTE(VLOOKUP($A25&amp;"*",各都道府県の状況!$A:$I,D$3,FALSE), "※5", ""))), "")</f>
        <v>9042</v>
      </c>
      <c r="E25" s="40">
        <f>IFERROR(INT(TRIM(SUBSTITUTE(VLOOKUP($A25&amp;"*",各都道府県の状況!$A:$I,E$3,FALSE), "※5", ""))), "")</f>
        <v>245024</v>
      </c>
      <c r="F25" s="40">
        <f>IFERROR(INT(TRIM(SUBSTITUTE(VLOOKUP($A25&amp;"*",各都道府県の状況!$A:$I,F$3,FALSE), "※5", ""))), "")</f>
        <v>8225</v>
      </c>
      <c r="G25" s="40">
        <f>IFERROR(INT(TRIM(SUBSTITUTE(VLOOKUP($A25&amp;"*",各都道府県の状況!$A:$I,G$3,FALSE), "※5", ""))), "")</f>
        <v>167</v>
      </c>
      <c r="H25" s="40">
        <f>IFERROR(INT(TRIM(SUBSTITUTE(VLOOKUP($A25&amp;"*",各都道府県の状況!$A:$I,H$3,FALSE), "※5", ""))), "")</f>
        <v>650</v>
      </c>
      <c r="I25" s="40">
        <f>IFERROR(INT(TRIM(SUBSTITUTE(VLOOKUP($A25&amp;"*",各都道府県の状況!$A:$I,I$3,FALSE), "※5", ""))), "")</f>
        <v>22</v>
      </c>
    </row>
    <row r="26" spans="1:9" x14ac:dyDescent="0.55000000000000004">
      <c r="A26" s="12" t="s">
        <v>202</v>
      </c>
      <c r="B26" s="13">
        <f t="shared" si="0"/>
        <v>44351</v>
      </c>
      <c r="C26" s="30" t="s">
        <v>31</v>
      </c>
      <c r="D26" s="40">
        <f>IFERROR(INT(TRIM(SUBSTITUTE(VLOOKUP($A26&amp;"*",各都道府県の状況!$A:$I,D$3,FALSE), "※5", ""))), "")</f>
        <v>8539</v>
      </c>
      <c r="E26" s="40">
        <f>IFERROR(INT(TRIM(SUBSTITUTE(VLOOKUP($A26&amp;"*",各都道府県の状況!$A:$I,E$3,FALSE), "※5", ""))), "")</f>
        <v>361571</v>
      </c>
      <c r="F26" s="40">
        <f>IFERROR(INT(TRIM(SUBSTITUTE(VLOOKUP($A26&amp;"*",各都道府県の状況!$A:$I,F$3,FALSE), "※5", ""))), "")</f>
        <v>7864</v>
      </c>
      <c r="G26" s="40">
        <f>IFERROR(INT(TRIM(SUBSTITUTE(VLOOKUP($A26&amp;"*",各都道府県の状況!$A:$I,G$3,FALSE), "※5", ""))), "")</f>
        <v>138</v>
      </c>
      <c r="H26" s="40">
        <f>IFERROR(INT(TRIM(SUBSTITUTE(VLOOKUP($A26&amp;"*",各都道府県の状況!$A:$I,H$3,FALSE), "※5", ""))), "")</f>
        <v>537</v>
      </c>
      <c r="I26" s="40">
        <f>IFERROR(INT(TRIM(SUBSTITUTE(VLOOKUP($A26&amp;"*",各都道府県の状況!$A:$I,I$3,FALSE), "※5", ""))), "")</f>
        <v>5</v>
      </c>
    </row>
    <row r="27" spans="1:9" x14ac:dyDescent="0.55000000000000004">
      <c r="A27" s="12" t="s">
        <v>203</v>
      </c>
      <c r="B27" s="13">
        <f t="shared" si="0"/>
        <v>44351</v>
      </c>
      <c r="C27" s="30" t="s">
        <v>32</v>
      </c>
      <c r="D27" s="40">
        <f>IFERROR(INT(TRIM(SUBSTITUTE(VLOOKUP($A27&amp;"*",各都道府県の状況!$A:$I,D$3,FALSE), "※5", ""))), "")</f>
        <v>48111</v>
      </c>
      <c r="E27" s="40">
        <f>IFERROR(INT(TRIM(SUBSTITUTE(VLOOKUP($A27&amp;"*",各都道府県の状況!$A:$I,E$3,FALSE), "※5", ""))), "")</f>
        <v>728901</v>
      </c>
      <c r="F27" s="40">
        <f>IFERROR(INT(TRIM(SUBSTITUTE(VLOOKUP($A27&amp;"*",各都道府県の状況!$A:$I,F$3,FALSE), "※5", ""))), "")</f>
        <v>42992</v>
      </c>
      <c r="G27" s="40">
        <f>IFERROR(INT(TRIM(SUBSTITUTE(VLOOKUP($A27&amp;"*",各都道府県の状況!$A:$I,G$3,FALSE), "※5", ""))), "")</f>
        <v>824</v>
      </c>
      <c r="H27" s="40">
        <f>IFERROR(INT(TRIM(SUBSTITUTE(VLOOKUP($A27&amp;"*",各都道府県の状況!$A:$I,H$3,FALSE), "※5", ""))), "")</f>
        <v>4295</v>
      </c>
      <c r="I27" s="40">
        <f>IFERROR(INT(TRIM(SUBSTITUTE(VLOOKUP($A27&amp;"*",各都道府県の状況!$A:$I,I$3,FALSE), "※5", ""))), "")</f>
        <v>87</v>
      </c>
    </row>
    <row r="28" spans="1:9" x14ac:dyDescent="0.55000000000000004">
      <c r="A28" s="12" t="s">
        <v>204</v>
      </c>
      <c r="B28" s="13">
        <f t="shared" si="0"/>
        <v>44351</v>
      </c>
      <c r="C28" s="30" t="s">
        <v>33</v>
      </c>
      <c r="D28" s="40">
        <f>IFERROR(INT(TRIM(SUBSTITUTE(VLOOKUP($A28&amp;"*",各都道府県の状況!$A:$I,D$3,FALSE), "※5", ""))), "")</f>
        <v>5011</v>
      </c>
      <c r="E28" s="40">
        <f>IFERROR(INT(TRIM(SUBSTITUTE(VLOOKUP($A28&amp;"*",各都道府県の状況!$A:$I,E$3,FALSE), "※5", ""))), "")</f>
        <v>129213</v>
      </c>
      <c r="F28" s="40">
        <f>IFERROR(INT(TRIM(SUBSTITUTE(VLOOKUP($A28&amp;"*",各都道府県の状況!$A:$I,F$3,FALSE), "※5", ""))), "")</f>
        <v>4728</v>
      </c>
      <c r="G28" s="40">
        <f>IFERROR(INT(TRIM(SUBSTITUTE(VLOOKUP($A28&amp;"*",各都道府県の状況!$A:$I,G$3,FALSE), "※5", ""))), "")</f>
        <v>107</v>
      </c>
      <c r="H28" s="40">
        <f>IFERROR(INT(TRIM(SUBSTITUTE(VLOOKUP($A28&amp;"*",各都道府県の状況!$A:$I,H$3,FALSE), "※5", ""))), "")</f>
        <v>306</v>
      </c>
      <c r="I28" s="40">
        <f>IFERROR(INT(TRIM(SUBSTITUTE(VLOOKUP($A28&amp;"*",各都道府県の状況!$A:$I,I$3,FALSE), "※5", ""))), "")</f>
        <v>11</v>
      </c>
    </row>
    <row r="29" spans="1:9" x14ac:dyDescent="0.55000000000000004">
      <c r="A29" s="12" t="s">
        <v>205</v>
      </c>
      <c r="B29" s="13">
        <f t="shared" si="0"/>
        <v>44351</v>
      </c>
      <c r="C29" s="30" t="s">
        <v>34</v>
      </c>
      <c r="D29" s="40">
        <f>IFERROR(INT(TRIM(SUBSTITUTE(VLOOKUP($A29&amp;"*",各都道府県の状況!$A:$I,D$3,FALSE), "※5", ""))), "")</f>
        <v>5247</v>
      </c>
      <c r="E29" s="40">
        <f>IFERROR(INT(TRIM(SUBSTITUTE(VLOOKUP($A29&amp;"*",各都道府県の状況!$A:$I,E$3,FALSE), "※5", ""))), "")</f>
        <v>133799</v>
      </c>
      <c r="F29" s="40">
        <f>IFERROR(INT(TRIM(SUBSTITUTE(VLOOKUP($A29&amp;"*",各都道府県の状況!$A:$I,F$3,FALSE), "※5", ""))), "")</f>
        <v>4726</v>
      </c>
      <c r="G29" s="40">
        <f>IFERROR(INT(TRIM(SUBSTITUTE(VLOOKUP($A29&amp;"*",各都道府県の状況!$A:$I,G$3,FALSE), "※5", ""))), "")</f>
        <v>81</v>
      </c>
      <c r="H29" s="40">
        <f>IFERROR(INT(TRIM(SUBSTITUTE(VLOOKUP($A29&amp;"*",各都道府県の状況!$A:$I,H$3,FALSE), "※5", ""))), "")</f>
        <v>440</v>
      </c>
      <c r="I29" s="40">
        <f>IFERROR(INT(TRIM(SUBSTITUTE(VLOOKUP($A29&amp;"*",各都道府県の状況!$A:$I,I$3,FALSE), "※5", ""))), "")</f>
        <v>13</v>
      </c>
    </row>
    <row r="30" spans="1:9" x14ac:dyDescent="0.55000000000000004">
      <c r="A30" s="12" t="s">
        <v>206</v>
      </c>
      <c r="B30" s="13">
        <f t="shared" si="0"/>
        <v>44351</v>
      </c>
      <c r="C30" s="30" t="s">
        <v>35</v>
      </c>
      <c r="D30" s="40">
        <f>IFERROR(INT(TRIM(SUBSTITUTE(VLOOKUP($A30&amp;"*",各都道府県の状況!$A:$I,D$3,FALSE), "※5", ""))), "")</f>
        <v>16007</v>
      </c>
      <c r="E30" s="40">
        <f>IFERROR(INT(TRIM(SUBSTITUTE(VLOOKUP($A30&amp;"*",各都道府県の状況!$A:$I,E$3,FALSE), "※5", ""))), "")</f>
        <v>259082</v>
      </c>
      <c r="F30" s="40">
        <f>IFERROR(INT(TRIM(SUBSTITUTE(VLOOKUP($A30&amp;"*",各都道府県の状況!$A:$I,F$3,FALSE), "※5", ""))), "")</f>
        <v>15112</v>
      </c>
      <c r="G30" s="40">
        <f>IFERROR(INT(TRIM(SUBSTITUTE(VLOOKUP($A30&amp;"*",各都道府県の状況!$A:$I,G$3,FALSE), "※5", ""))), "")</f>
        <v>218</v>
      </c>
      <c r="H30" s="40">
        <f>IFERROR(INT(TRIM(SUBSTITUTE(VLOOKUP($A30&amp;"*",各都道府県の状況!$A:$I,H$3,FALSE), "※5", ""))), "")</f>
        <v>633</v>
      </c>
      <c r="I30" s="40">
        <f>IFERROR(INT(TRIM(SUBSTITUTE(VLOOKUP($A30&amp;"*",各都道府県の状況!$A:$I,I$3,FALSE), "※5", ""))), "")</f>
        <v>24</v>
      </c>
    </row>
    <row r="31" spans="1:9" x14ac:dyDescent="0.55000000000000004">
      <c r="A31" s="12" t="s">
        <v>207</v>
      </c>
      <c r="B31" s="13">
        <f t="shared" si="0"/>
        <v>44351</v>
      </c>
      <c r="C31" s="30" t="s">
        <v>36</v>
      </c>
      <c r="D31" s="40">
        <f>IFERROR(INT(TRIM(SUBSTITUTE(VLOOKUP($A31&amp;"*",各都道府県の状況!$A:$I,D$3,FALSE), "※5", ""))), "")</f>
        <v>100546</v>
      </c>
      <c r="E31" s="40">
        <f>IFERROR(INT(TRIM(SUBSTITUTE(VLOOKUP($A31&amp;"*",各都道府県の状況!$A:$I,E$3,FALSE), "※5", ""))), "")</f>
        <v>1869050</v>
      </c>
      <c r="F31" s="40">
        <f>IFERROR(INT(TRIM(SUBSTITUTE(VLOOKUP($A31&amp;"*",各都道府県の状況!$A:$I,F$3,FALSE), "※5", ""))), "")</f>
        <v>89852</v>
      </c>
      <c r="G31" s="40">
        <f>IFERROR(INT(TRIM(SUBSTITUTE(VLOOKUP($A31&amp;"*",各都道府県の状況!$A:$I,G$3,FALSE), "※5", ""))), "")</f>
        <v>2404</v>
      </c>
      <c r="H31" s="40">
        <f>IFERROR(INT(TRIM(SUBSTITUTE(VLOOKUP($A31&amp;"*",各都道府県の状況!$A:$I,H$3,FALSE), "※5", ""))), "")</f>
        <v>7376</v>
      </c>
      <c r="I31" s="40">
        <f>IFERROR(INT(TRIM(SUBSTITUTE(VLOOKUP($A31&amp;"*",各都道府県の状況!$A:$I,I$3,FALSE), "※5", ""))), "")</f>
        <v>287</v>
      </c>
    </row>
    <row r="32" spans="1:9" x14ac:dyDescent="0.55000000000000004">
      <c r="A32" s="12" t="s">
        <v>208</v>
      </c>
      <c r="B32" s="13">
        <f t="shared" si="0"/>
        <v>44351</v>
      </c>
      <c r="C32" s="30" t="s">
        <v>37</v>
      </c>
      <c r="D32" s="40">
        <f>IFERROR(INT(TRIM(SUBSTITUTE(VLOOKUP($A32&amp;"*",各都道府県の状況!$A:$I,D$3,FALSE), "※5", ""))), "")</f>
        <v>39989</v>
      </c>
      <c r="E32" s="40">
        <f>IFERROR(INT(TRIM(SUBSTITUTE(VLOOKUP($A32&amp;"*",各都道府県の状況!$A:$I,E$3,FALSE), "※5", ""))), "")</f>
        <v>466372</v>
      </c>
      <c r="F32" s="40">
        <f>IFERROR(INT(TRIM(SUBSTITUTE(VLOOKUP($A32&amp;"*",各都道府県の状況!$A:$I,F$3,FALSE), "※5", ""))), "")</f>
        <v>37503</v>
      </c>
      <c r="G32" s="40">
        <f>IFERROR(INT(TRIM(SUBSTITUTE(VLOOKUP($A32&amp;"*",各都道府県の状況!$A:$I,G$3,FALSE), "※5", ""))), "")</f>
        <v>1211</v>
      </c>
      <c r="H32" s="40">
        <f>IFERROR(INT(TRIM(SUBSTITUTE(VLOOKUP($A32&amp;"*",各都道府県の状況!$A:$I,H$3,FALSE), "※5", ""))), "")</f>
        <v>1280</v>
      </c>
      <c r="I32" s="40">
        <f>IFERROR(INT(TRIM(SUBSTITUTE(VLOOKUP($A32&amp;"*",各都道府県の状況!$A:$I,I$3,FALSE), "※5", ""))), "")</f>
        <v>78</v>
      </c>
    </row>
    <row r="33" spans="1:9" x14ac:dyDescent="0.55000000000000004">
      <c r="A33" s="12" t="s">
        <v>209</v>
      </c>
      <c r="B33" s="13">
        <f t="shared" si="0"/>
        <v>44351</v>
      </c>
      <c r="C33" s="30" t="s">
        <v>38</v>
      </c>
      <c r="D33" s="40">
        <f>IFERROR(INT(TRIM(SUBSTITUTE(VLOOKUP($A33&amp;"*",各都道府県の状況!$A:$I,D$3,FALSE), "※5", ""))), "")</f>
        <v>7981</v>
      </c>
      <c r="E33" s="40">
        <f>IFERROR(INT(TRIM(SUBSTITUTE(VLOOKUP($A33&amp;"*",各都道府県の状況!$A:$I,E$3,FALSE), "※5", ""))), "")</f>
        <v>154880</v>
      </c>
      <c r="F33" s="40">
        <f>IFERROR(INT(TRIM(SUBSTITUTE(VLOOKUP($A33&amp;"*",各都道府県の状況!$A:$I,F$3,FALSE), "※5", ""))), "")</f>
        <v>7614</v>
      </c>
      <c r="G33" s="40">
        <f>IFERROR(INT(TRIM(SUBSTITUTE(VLOOKUP($A33&amp;"*",各都道府県の状況!$A:$I,G$3,FALSE), "※5", ""))), "")</f>
        <v>118</v>
      </c>
      <c r="H33" s="40">
        <f>IFERROR(INT(TRIM(SUBSTITUTE(VLOOKUP($A33&amp;"*",各都道府県の状況!$A:$I,H$3,FALSE), "※5", ""))), "")</f>
        <v>249</v>
      </c>
      <c r="I33" s="40">
        <f>IFERROR(INT(TRIM(SUBSTITUTE(VLOOKUP($A33&amp;"*",各都道府県の状況!$A:$I,I$3,FALSE), "※5", ""))), "")</f>
        <v>9</v>
      </c>
    </row>
    <row r="34" spans="1:9" x14ac:dyDescent="0.55000000000000004">
      <c r="A34" s="12" t="s">
        <v>210</v>
      </c>
      <c r="B34" s="13">
        <f t="shared" si="0"/>
        <v>44351</v>
      </c>
      <c r="C34" s="30" t="s">
        <v>39</v>
      </c>
      <c r="D34" s="40">
        <f>IFERROR(INT(TRIM(SUBSTITUTE(VLOOKUP($A34&amp;"*",各都道府県の状況!$A:$I,D$3,FALSE), "※5", ""))), "")</f>
        <v>2633</v>
      </c>
      <c r="E34" s="40">
        <f>IFERROR(INT(TRIM(SUBSTITUTE(VLOOKUP($A34&amp;"*",各都道府県の状況!$A:$I,E$3,FALSE), "※5", ""))), "")</f>
        <v>40635</v>
      </c>
      <c r="F34" s="40">
        <f>IFERROR(INT(TRIM(SUBSTITUTE(VLOOKUP($A34&amp;"*",各都道府県の状況!$A:$I,F$3,FALSE), "※5", ""))), "")</f>
        <v>2482</v>
      </c>
      <c r="G34" s="40">
        <f>IFERROR(INT(TRIM(SUBSTITUTE(VLOOKUP($A34&amp;"*",各都道府県の状況!$A:$I,G$3,FALSE), "※5", ""))), "")</f>
        <v>45</v>
      </c>
      <c r="H34" s="40">
        <f>IFERROR(INT(TRIM(SUBSTITUTE(VLOOKUP($A34&amp;"*",各都道府県の状況!$A:$I,H$3,FALSE), "※5", ""))), "")</f>
        <v>51</v>
      </c>
      <c r="I34" s="40">
        <f>IFERROR(INT(TRIM(SUBSTITUTE(VLOOKUP($A34&amp;"*",各都道府県の状況!$A:$I,I$3,FALSE), "※5", ""))), "")</f>
        <v>17</v>
      </c>
    </row>
    <row r="35" spans="1:9" x14ac:dyDescent="0.55000000000000004">
      <c r="A35" s="12" t="s">
        <v>211</v>
      </c>
      <c r="B35" s="13">
        <f t="shared" si="0"/>
        <v>44351</v>
      </c>
      <c r="C35" s="30" t="s">
        <v>40</v>
      </c>
      <c r="D35" s="40">
        <f>IFERROR(INT(TRIM(SUBSTITUTE(VLOOKUP($A35&amp;"*",各都道府県の状況!$A:$I,D$3,FALSE), "※5", ""))), "")</f>
        <v>466</v>
      </c>
      <c r="E35" s="40">
        <f>IFERROR(INT(TRIM(SUBSTITUTE(VLOOKUP($A35&amp;"*",各都道府県の状況!$A:$I,E$3,FALSE), "※5", ""))), "")</f>
        <v>74177</v>
      </c>
      <c r="F35" s="40">
        <f>IFERROR(INT(TRIM(SUBSTITUTE(VLOOKUP($A35&amp;"*",各都道府県の状況!$A:$I,F$3,FALSE), "※5", ""))), "")</f>
        <v>432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25</v>
      </c>
      <c r="I35" s="40">
        <f>IFERROR(INT(TRIM(SUBSTITUTE(VLOOKUP($A35&amp;"*",各都道府県の状況!$A:$I,I$3,FALSE), "※5", ""))), "")</f>
        <v>0</v>
      </c>
    </row>
    <row r="36" spans="1:9" x14ac:dyDescent="0.55000000000000004">
      <c r="A36" s="12" t="s">
        <v>212</v>
      </c>
      <c r="B36" s="13">
        <f t="shared" si="0"/>
        <v>44351</v>
      </c>
      <c r="C36" s="30" t="s">
        <v>41</v>
      </c>
      <c r="D36" s="40">
        <f>IFERROR(INT(TRIM(SUBSTITUTE(VLOOKUP($A36&amp;"*",各都道府県の状況!$A:$I,D$3,FALSE), "※5", ""))), "")</f>
        <v>545</v>
      </c>
      <c r="E36" s="40">
        <f>IFERROR(INT(TRIM(SUBSTITUTE(VLOOKUP($A36&amp;"*",各都道府県の状況!$A:$I,E$3,FALSE), "※5", ""))), "")</f>
        <v>27832</v>
      </c>
      <c r="F36" s="40">
        <f>IFERROR(INT(TRIM(SUBSTITUTE(VLOOKUP($A36&amp;"*",各都道府県の状況!$A:$I,F$3,FALSE), "※5", ""))), "")</f>
        <v>492</v>
      </c>
      <c r="G36" s="40">
        <f>IFERROR(INT(TRIM(SUBSTITUTE(VLOOKUP($A36&amp;"*",各都道府県の状況!$A:$I,G$3,FALSE), "※5", ""))), "")</f>
        <v>0</v>
      </c>
      <c r="H36" s="40">
        <f>IFERROR(INT(TRIM(SUBSTITUTE(VLOOKUP($A36&amp;"*",各都道府県の状況!$A:$I,H$3,FALSE), "※5", ""))), "")</f>
        <v>53</v>
      </c>
      <c r="I36" s="40">
        <f>IFERROR(INT(TRIM(SUBSTITUTE(VLOOKUP($A36&amp;"*",各都道府県の状況!$A:$I,I$3,FALSE), "※5", ""))), "")</f>
        <v>3</v>
      </c>
    </row>
    <row r="37" spans="1:9" x14ac:dyDescent="0.55000000000000004">
      <c r="A37" s="12" t="s">
        <v>213</v>
      </c>
      <c r="B37" s="13">
        <f t="shared" si="0"/>
        <v>44351</v>
      </c>
      <c r="C37" s="30" t="s">
        <v>42</v>
      </c>
      <c r="D37" s="40">
        <f>IFERROR(INT(TRIM(SUBSTITUTE(VLOOKUP($A37&amp;"*",各都道府県の状況!$A:$I,D$3,FALSE), "※5", ""))), "")</f>
        <v>7444</v>
      </c>
      <c r="E37" s="40">
        <f>IFERROR(INT(TRIM(SUBSTITUTE(VLOOKUP($A37&amp;"*",各都道府県の状況!$A:$I,E$3,FALSE), "※5", ""))), "")</f>
        <v>148791</v>
      </c>
      <c r="F37" s="40">
        <f>IFERROR(INT(TRIM(SUBSTITUTE(VLOOKUP($A37&amp;"*",各都道府県の状況!$A:$I,F$3,FALSE), "※5", ""))), "")</f>
        <v>6712</v>
      </c>
      <c r="G37" s="40">
        <f>IFERROR(INT(TRIM(SUBSTITUTE(VLOOKUP($A37&amp;"*",各都道府県の状況!$A:$I,G$3,FALSE), "※5", ""))), "")</f>
        <v>109</v>
      </c>
      <c r="H37" s="40">
        <f>IFERROR(INT(TRIM(SUBSTITUTE(VLOOKUP($A37&amp;"*",各都道府県の状況!$A:$I,H$3,FALSE), "※5", ""))), "")</f>
        <v>578</v>
      </c>
      <c r="I37" s="40">
        <f>IFERROR(INT(TRIM(SUBSTITUTE(VLOOKUP($A37&amp;"*",各都道府県の状況!$A:$I,I$3,FALSE), "※5", ""))), "")</f>
        <v>18</v>
      </c>
    </row>
    <row r="38" spans="1:9" x14ac:dyDescent="0.55000000000000004">
      <c r="A38" s="12" t="s">
        <v>214</v>
      </c>
      <c r="B38" s="13">
        <f t="shared" si="0"/>
        <v>44351</v>
      </c>
      <c r="C38" s="30" t="s">
        <v>43</v>
      </c>
      <c r="D38" s="40">
        <f>IFERROR(INT(TRIM(SUBSTITUTE(VLOOKUP($A38&amp;"*",各都道府県の状況!$A:$I,D$3,FALSE), "※5", ""))), "")</f>
        <v>10869</v>
      </c>
      <c r="E38" s="40">
        <f>IFERROR(INT(TRIM(SUBSTITUTE(VLOOKUP($A38&amp;"*",各都道府県の状況!$A:$I,E$3,FALSE), "※5", ""))), "")</f>
        <v>501470</v>
      </c>
      <c r="F38" s="40">
        <f>IFERROR(INT(TRIM(SUBSTITUTE(VLOOKUP($A38&amp;"*",各都道府県の状況!$A:$I,F$3,FALSE), "※5", ""))), "")</f>
        <v>9655</v>
      </c>
      <c r="G38" s="40">
        <f>IFERROR(INT(TRIM(SUBSTITUTE(VLOOKUP($A38&amp;"*",各都道府県の状況!$A:$I,G$3,FALSE), "※5", ""))), "")</f>
        <v>140</v>
      </c>
      <c r="H38" s="40">
        <f>IFERROR(INT(TRIM(SUBSTITUTE(VLOOKUP($A38&amp;"*",各都道府県の状況!$A:$I,H$3,FALSE), "※5", ""))), "")</f>
        <v>662</v>
      </c>
      <c r="I38" s="40">
        <f>IFERROR(INT(TRIM(SUBSTITUTE(VLOOKUP($A38&amp;"*",各都道府県の状況!$A:$I,I$3,FALSE), "※5", ""))), "")</f>
        <v>22</v>
      </c>
    </row>
    <row r="39" spans="1:9" x14ac:dyDescent="0.55000000000000004">
      <c r="A39" s="12" t="s">
        <v>215</v>
      </c>
      <c r="B39" s="13">
        <f t="shared" si="0"/>
        <v>44351</v>
      </c>
      <c r="C39" s="30" t="s">
        <v>44</v>
      </c>
      <c r="D39" s="40">
        <f>IFERROR(INT(TRIM(SUBSTITUTE(VLOOKUP($A39&amp;"*",各都道府県の状況!$A:$I,D$3,FALSE), "※5", ""))), "")</f>
        <v>2981</v>
      </c>
      <c r="E39" s="40">
        <f>IFERROR(INT(TRIM(SUBSTITUTE(VLOOKUP($A39&amp;"*",各都道府県の状況!$A:$I,E$3,FALSE), "※5", ""))), "")</f>
        <v>108624</v>
      </c>
      <c r="F39" s="40">
        <f>IFERROR(INT(TRIM(SUBSTITUTE(VLOOKUP($A39&amp;"*",各都道府県の状況!$A:$I,F$3,FALSE), "※5", ""))), "")</f>
        <v>2604</v>
      </c>
      <c r="G39" s="40">
        <f>IFERROR(INT(TRIM(SUBSTITUTE(VLOOKUP($A39&amp;"*",各都道府県の状況!$A:$I,G$3,FALSE), "※5", ""))), "")</f>
        <v>65</v>
      </c>
      <c r="H39" s="40">
        <f>IFERROR(INT(TRIM(SUBSTITUTE(VLOOKUP($A39&amp;"*",各都道府県の状況!$A:$I,H$3,FALSE), "※5", ""))), "")</f>
        <v>312</v>
      </c>
      <c r="I39" s="40">
        <f>IFERROR(INT(TRIM(SUBSTITUTE(VLOOKUP($A39&amp;"*",各都道府県の状況!$A:$I,I$3,FALSE), "※5", ""))), "")</f>
        <v>5</v>
      </c>
    </row>
    <row r="40" spans="1:9" x14ac:dyDescent="0.55000000000000004">
      <c r="A40" s="12" t="s">
        <v>216</v>
      </c>
      <c r="B40" s="13">
        <f t="shared" si="0"/>
        <v>44351</v>
      </c>
      <c r="C40" s="30" t="s">
        <v>45</v>
      </c>
      <c r="D40" s="40">
        <f>IFERROR(INT(TRIM(SUBSTITUTE(VLOOKUP($A40&amp;"*",各都道府県の状況!$A:$I,D$3,FALSE), "※5", ""))), "")</f>
        <v>1633</v>
      </c>
      <c r="E40" s="40">
        <f>IFERROR(INT(TRIM(SUBSTITUTE(VLOOKUP($A40&amp;"*",各都道府県の状況!$A:$I,E$3,FALSE), "※5", ""))), "")</f>
        <v>59551</v>
      </c>
      <c r="F40" s="40">
        <f>IFERROR(INT(TRIM(SUBSTITUTE(VLOOKUP($A40&amp;"*",各都道府県の状況!$A:$I,F$3,FALSE), "※5", ""))), "")</f>
        <v>1543</v>
      </c>
      <c r="G40" s="40">
        <f>IFERROR(INT(TRIM(SUBSTITUTE(VLOOKUP($A40&amp;"*",各都道府県の状況!$A:$I,G$3,FALSE), "※5", ""))), "")</f>
        <v>62</v>
      </c>
      <c r="H40" s="40">
        <f>IFERROR(INT(TRIM(SUBSTITUTE(VLOOKUP($A40&amp;"*",各都道府県の状況!$A:$I,H$3,FALSE), "※5", ""))), "")</f>
        <v>28</v>
      </c>
      <c r="I40" s="40">
        <f>IFERROR(INT(TRIM(SUBSTITUTE(VLOOKUP($A40&amp;"*",各都道府県の状況!$A:$I,I$3,FALSE), "※5", ""))), "")</f>
        <v>1</v>
      </c>
    </row>
    <row r="41" spans="1:9" x14ac:dyDescent="0.55000000000000004">
      <c r="A41" s="12" t="s">
        <v>217</v>
      </c>
      <c r="B41" s="13">
        <f t="shared" si="0"/>
        <v>44351</v>
      </c>
      <c r="C41" s="30" t="s">
        <v>46</v>
      </c>
      <c r="D41" s="40">
        <f>IFERROR(INT(TRIM(SUBSTITUTE(VLOOKUP($A41&amp;"*",各都道府県の状況!$A:$I,D$3,FALSE), "※5", ""))), "")</f>
        <v>2027</v>
      </c>
      <c r="E41" s="40">
        <f>IFERROR(INT(TRIM(SUBSTITUTE(VLOOKUP($A41&amp;"*",各都道府県の状況!$A:$I,E$3,FALSE), "※5", ""))), "")</f>
        <v>78867</v>
      </c>
      <c r="F41" s="40">
        <f>IFERROR(INT(TRIM(SUBSTITUTE(VLOOKUP($A41&amp;"*",各都道府県の状況!$A:$I,F$3,FALSE), "※5", ""))), "")</f>
        <v>1907</v>
      </c>
      <c r="G41" s="40">
        <f>IFERROR(INT(TRIM(SUBSTITUTE(VLOOKUP($A41&amp;"*",各都道府県の状況!$A:$I,G$3,FALSE), "※5", ""))), "")</f>
        <v>26</v>
      </c>
      <c r="H41" s="40">
        <f>IFERROR(INT(TRIM(SUBSTITUTE(VLOOKUP($A41&amp;"*",各都道府県の状況!$A:$I,H$3,FALSE), "※5", ""))), "")</f>
        <v>99</v>
      </c>
      <c r="I41" s="40">
        <f>IFERROR(INT(TRIM(SUBSTITUTE(VLOOKUP($A41&amp;"*",各都道府県の状況!$A:$I,I$3,FALSE), "※5", ""))), "")</f>
        <v>6</v>
      </c>
    </row>
    <row r="42" spans="1:9" x14ac:dyDescent="0.55000000000000004">
      <c r="A42" s="12" t="s">
        <v>218</v>
      </c>
      <c r="B42" s="13">
        <f t="shared" si="0"/>
        <v>44351</v>
      </c>
      <c r="C42" s="30" t="s">
        <v>47</v>
      </c>
      <c r="D42" s="40">
        <f>IFERROR(INT(TRIM(SUBSTITUTE(VLOOKUP($A42&amp;"*",各都道府県の状況!$A:$I,D$3,FALSE), "※5", ""))), "")</f>
        <v>2723</v>
      </c>
      <c r="E42" s="40">
        <f>IFERROR(INT(TRIM(SUBSTITUTE(VLOOKUP($A42&amp;"*",各都道府県の状況!$A:$I,E$3,FALSE), "※5", ""))), "")</f>
        <v>89387</v>
      </c>
      <c r="F42" s="40">
        <f>IFERROR(INT(TRIM(SUBSTITUTE(VLOOKUP($A42&amp;"*",各都道府県の状況!$A:$I,F$3,FALSE), "※5", ""))), "")</f>
        <v>2599</v>
      </c>
      <c r="G42" s="40">
        <f>IFERROR(INT(TRIM(SUBSTITUTE(VLOOKUP($A42&amp;"*",各都道府県の状況!$A:$I,G$3,FALSE), "※5", ""))), "")</f>
        <v>74</v>
      </c>
      <c r="H42" s="40">
        <f>IFERROR(INT(TRIM(SUBSTITUTE(VLOOKUP($A42&amp;"*",各都道府県の状況!$A:$I,H$3,FALSE), "※5", ""))), "")</f>
        <v>50</v>
      </c>
      <c r="I42" s="40">
        <f>IFERROR(INT(TRIM(SUBSTITUTE(VLOOKUP($A42&amp;"*",各都道府県の状況!$A:$I,I$3,FALSE), "※5", ""))), "")</f>
        <v>4</v>
      </c>
    </row>
    <row r="43" spans="1:9" x14ac:dyDescent="0.55000000000000004">
      <c r="A43" s="12" t="s">
        <v>219</v>
      </c>
      <c r="B43" s="13">
        <f t="shared" si="0"/>
        <v>44351</v>
      </c>
      <c r="C43" s="30" t="s">
        <v>48</v>
      </c>
      <c r="D43" s="40">
        <f>IFERROR(INT(TRIM(SUBSTITUTE(VLOOKUP($A43&amp;"*",各都道府県の状況!$A:$I,D$3,FALSE), "※5", ""))), "")</f>
        <v>1553</v>
      </c>
      <c r="E43" s="40">
        <f>IFERROR(INT(TRIM(SUBSTITUTE(VLOOKUP($A43&amp;"*",各都道府県の状況!$A:$I,E$3,FALSE), "※5", ""))), "")</f>
        <v>10135</v>
      </c>
      <c r="F43" s="40">
        <f>IFERROR(INT(TRIM(SUBSTITUTE(VLOOKUP($A43&amp;"*",各都道府県の状況!$A:$I,F$3,FALSE), "※5", ""))), "")</f>
        <v>1325</v>
      </c>
      <c r="G43" s="40">
        <f>IFERROR(INT(TRIM(SUBSTITUTE(VLOOKUP($A43&amp;"*",各都道府県の状況!$A:$I,G$3,FALSE), "※5", ""))), "")</f>
        <v>21</v>
      </c>
      <c r="H43" s="40">
        <f>IFERROR(INT(TRIM(SUBSTITUTE(VLOOKUP($A43&amp;"*",各都道府県の状況!$A:$I,H$3,FALSE), "※5", ""))), "")</f>
        <v>207</v>
      </c>
      <c r="I43" s="40">
        <f>IFERROR(INT(TRIM(SUBSTITUTE(VLOOKUP($A43&amp;"*",各都道府県の状況!$A:$I,I$3,FALSE), "※5", ""))), "")</f>
        <v>10</v>
      </c>
    </row>
    <row r="44" spans="1:9" x14ac:dyDescent="0.55000000000000004">
      <c r="A44" s="12" t="s">
        <v>220</v>
      </c>
      <c r="B44" s="13">
        <f t="shared" si="0"/>
        <v>44351</v>
      </c>
      <c r="C44" s="30" t="s">
        <v>49</v>
      </c>
      <c r="D44" s="40">
        <f>IFERROR(INT(TRIM(SUBSTITUTE(VLOOKUP($A44&amp;"*",各都道府県の状況!$A:$I,D$3,FALSE), "※5", ""))), "")</f>
        <v>34480</v>
      </c>
      <c r="E44" s="40">
        <f>IFERROR(INT(TRIM(SUBSTITUTE(VLOOKUP($A44&amp;"*",各都道府県の状況!$A:$I,E$3,FALSE), "※5", ""))), "")</f>
        <v>762369</v>
      </c>
      <c r="F44" s="40">
        <f>IFERROR(INT(TRIM(SUBSTITUTE(VLOOKUP($A44&amp;"*",各都道府県の状況!$A:$I,F$3,FALSE), "※5", ""))), "")</f>
        <v>30830</v>
      </c>
      <c r="G44" s="40">
        <f>IFERROR(INT(TRIM(SUBSTITUTE(VLOOKUP($A44&amp;"*",各都道府県の状況!$A:$I,G$3,FALSE), "※5", ""))), "")</f>
        <v>476</v>
      </c>
      <c r="H44" s="40">
        <f>IFERROR(INT(TRIM(SUBSTITUTE(VLOOKUP($A44&amp;"*",各都道府県の状況!$A:$I,H$3,FALSE), "※5", ""))), "")</f>
        <v>3102</v>
      </c>
      <c r="I44" s="40">
        <f>IFERROR(INT(TRIM(SUBSTITUTE(VLOOKUP($A44&amp;"*",各都道府県の状況!$A:$I,I$3,FALSE), "※5", ""))), "")</f>
        <v>75</v>
      </c>
    </row>
    <row r="45" spans="1:9" x14ac:dyDescent="0.55000000000000004">
      <c r="A45" s="12" t="s">
        <v>221</v>
      </c>
      <c r="B45" s="13">
        <f t="shared" si="0"/>
        <v>44351</v>
      </c>
      <c r="C45" s="30" t="s">
        <v>50</v>
      </c>
      <c r="D45" s="40">
        <f>IFERROR(INT(TRIM(SUBSTITUTE(VLOOKUP($A45&amp;"*",各都道府県の状況!$A:$I,D$3,FALSE), "※5", ""))), "")</f>
        <v>2524</v>
      </c>
      <c r="E45" s="40">
        <f>IFERROR(INT(TRIM(SUBSTITUTE(VLOOKUP($A45&amp;"*",各都道府県の状況!$A:$I,E$3,FALSE), "※5", ""))), "")</f>
        <v>51296</v>
      </c>
      <c r="F45" s="40">
        <f>IFERROR(INT(TRIM(SUBSTITUTE(VLOOKUP($A45&amp;"*",各都道府県の状況!$A:$I,F$3,FALSE), "※5", ""))), "")</f>
        <v>2424</v>
      </c>
      <c r="G45" s="40">
        <f>IFERROR(INT(TRIM(SUBSTITUTE(VLOOKUP($A45&amp;"*",各都道府県の状況!$A:$I,G$3,FALSE), "※5", ""))), "")</f>
        <v>21</v>
      </c>
      <c r="H45" s="40">
        <f>IFERROR(INT(TRIM(SUBSTITUTE(VLOOKUP($A45&amp;"*",各都道府県の状況!$A:$I,H$3,FALSE), "※5", ""))), "")</f>
        <v>108</v>
      </c>
      <c r="I45" s="40">
        <f>IFERROR(INT(TRIM(SUBSTITUTE(VLOOKUP($A45&amp;"*",各都道府県の状況!$A:$I,I$3,FALSE), "※5", ""))), "")</f>
        <v>3</v>
      </c>
    </row>
    <row r="46" spans="1:9" ht="21" customHeight="1" x14ac:dyDescent="0.55000000000000004">
      <c r="A46" s="12" t="s">
        <v>222</v>
      </c>
      <c r="B46" s="13">
        <f t="shared" si="0"/>
        <v>44351</v>
      </c>
      <c r="C46" s="30" t="s">
        <v>51</v>
      </c>
      <c r="D46" s="40">
        <f>IFERROR(INT(TRIM(SUBSTITUTE(VLOOKUP($A46&amp;"*",各都道府県の状況!$A:$I,D$3,FALSE), "※5", ""))), "")</f>
        <v>2950</v>
      </c>
      <c r="E46" s="40">
        <f>IFERROR(INT(TRIM(SUBSTITUTE(VLOOKUP($A46&amp;"*",各都道府県の状況!$A:$I,E$3,FALSE), "※5", ""))), "")</f>
        <v>113818</v>
      </c>
      <c r="F46" s="40">
        <f>IFERROR(INT(TRIM(SUBSTITUTE(VLOOKUP($A46&amp;"*",各都道府県の状況!$A:$I,F$3,FALSE), "※5", ""))), "")</f>
        <v>2748</v>
      </c>
      <c r="G46" s="40">
        <f>IFERROR(INT(TRIM(SUBSTITUTE(VLOOKUP($A46&amp;"*",各都道府県の状況!$A:$I,G$3,FALSE), "※5", ""))), "")</f>
        <v>68</v>
      </c>
      <c r="H46" s="40">
        <f>IFERROR(INT(TRIM(SUBSTITUTE(VLOOKUP($A46&amp;"*",各都道府県の状況!$A:$I,H$3,FALSE), "※5", ""))), "")</f>
        <v>134</v>
      </c>
      <c r="I46" s="40">
        <f>IFERROR(INT(TRIM(SUBSTITUTE(VLOOKUP($A46&amp;"*",各都道府県の状況!$A:$I,I$3,FALSE), "※5", ""))), "")</f>
        <v>2</v>
      </c>
    </row>
    <row r="47" spans="1:9" x14ac:dyDescent="0.55000000000000004">
      <c r="A47" s="12" t="s">
        <v>223</v>
      </c>
      <c r="B47" s="13">
        <f t="shared" si="0"/>
        <v>44351</v>
      </c>
      <c r="C47" s="30" t="s">
        <v>52</v>
      </c>
      <c r="D47" s="40">
        <f>IFERROR(INT(TRIM(SUBSTITUTE(VLOOKUP($A47&amp;"*",各都道府県の状況!$A:$I,D$3,FALSE), "※5", ""))), "")</f>
        <v>6318</v>
      </c>
      <c r="E47" s="40">
        <f>IFERROR(INT(TRIM(SUBSTITUTE(VLOOKUP($A47&amp;"*",各都道府県の状況!$A:$I,E$3,FALSE), "※5", ""))), "")</f>
        <v>79287</v>
      </c>
      <c r="F47" s="40">
        <f>IFERROR(INT(TRIM(SUBSTITUTE(VLOOKUP($A47&amp;"*",各都道府県の状況!$A:$I,F$3,FALSE), "※5", ""))), "")</f>
        <v>5778</v>
      </c>
      <c r="G47" s="40">
        <f>IFERROR(INT(TRIM(SUBSTITUTE(VLOOKUP($A47&amp;"*",各都道府県の状況!$A:$I,G$3,FALSE), "※5", ""))), "")</f>
        <v>103</v>
      </c>
      <c r="H47" s="40">
        <f>IFERROR(INT(TRIM(SUBSTITUTE(VLOOKUP($A47&amp;"*",各都道府県の状況!$A:$I,H$3,FALSE), "※5", ""))), "")</f>
        <v>437</v>
      </c>
      <c r="I47" s="40">
        <f>IFERROR(INT(TRIM(SUBSTITUTE(VLOOKUP($A47&amp;"*",各都道府県の状況!$A:$I,I$3,FALSE), "※5", ""))), "")</f>
        <v>22</v>
      </c>
    </row>
    <row r="48" spans="1:9" x14ac:dyDescent="0.55000000000000004">
      <c r="A48" s="12" t="s">
        <v>224</v>
      </c>
      <c r="B48" s="13">
        <f t="shared" si="0"/>
        <v>44351</v>
      </c>
      <c r="C48" s="30" t="s">
        <v>53</v>
      </c>
      <c r="D48" s="40">
        <f>IFERROR(INT(TRIM(SUBSTITUTE(VLOOKUP($A48&amp;"*",各都道府県の状況!$A:$I,D$3,FALSE), "※5", ""))), "")</f>
        <v>3424</v>
      </c>
      <c r="E48" s="40">
        <f>IFERROR(INT(TRIM(SUBSTITUTE(VLOOKUP($A48&amp;"*",各都道府県の状況!$A:$I,E$3,FALSE), "※5", ""))), "")</f>
        <v>149928</v>
      </c>
      <c r="F48" s="40">
        <f>IFERROR(INT(TRIM(SUBSTITUTE(VLOOKUP($A48&amp;"*",各都道府県の状況!$A:$I,F$3,FALSE), "※5", ""))), "")</f>
        <v>3133</v>
      </c>
      <c r="G48" s="40">
        <f>IFERROR(INT(TRIM(SUBSTITUTE(VLOOKUP($A48&amp;"*",各都道府県の状況!$A:$I,G$3,FALSE), "※5", ""))), "")</f>
        <v>55</v>
      </c>
      <c r="H48" s="40">
        <f>IFERROR(INT(TRIM(SUBSTITUTE(VLOOKUP($A48&amp;"*",各都道府県の状況!$A:$I,H$3,FALSE), "※5", ""))), "")</f>
        <v>236</v>
      </c>
      <c r="I48" s="40">
        <f>IFERROR(INT(TRIM(SUBSTITUTE(VLOOKUP($A48&amp;"*",各都道府県の状況!$A:$I,I$3,FALSE), "※5", ""))), "")</f>
        <v>4</v>
      </c>
    </row>
    <row r="49" spans="1:9" x14ac:dyDescent="0.55000000000000004">
      <c r="A49" s="12" t="s">
        <v>225</v>
      </c>
      <c r="B49" s="13">
        <f t="shared" si="0"/>
        <v>44351</v>
      </c>
      <c r="C49" s="30" t="s">
        <v>54</v>
      </c>
      <c r="D49" s="40">
        <f>IFERROR(INT(TRIM(SUBSTITUTE(VLOOKUP($A49&amp;"*",各都道府県の状況!$A:$I,D$3,FALSE), "※5", ""))), "")</f>
        <v>3046</v>
      </c>
      <c r="E49" s="40">
        <f>IFERROR(INT(TRIM(SUBSTITUTE(VLOOKUP($A49&amp;"*",各都道府県の状況!$A:$I,E$3,FALSE), "※5", ""))), "")</f>
        <v>43344</v>
      </c>
      <c r="F49" s="40">
        <f>IFERROR(INT(TRIM(SUBSTITUTE(VLOOKUP($A49&amp;"*",各都道府県の状況!$A:$I,F$3,FALSE), "※5", ""))), "")</f>
        <v>2937</v>
      </c>
      <c r="G49" s="40">
        <f>IFERROR(INT(TRIM(SUBSTITUTE(VLOOKUP($A49&amp;"*",各都道府県の状況!$A:$I,G$3,FALSE), "※5", ""))), "")</f>
        <v>26</v>
      </c>
      <c r="H49" s="40">
        <f>IFERROR(INT(TRIM(SUBSTITUTE(VLOOKUP($A49&amp;"*",各都道府県の状況!$A:$I,H$3,FALSE), "※5", ""))), "")</f>
        <v>73</v>
      </c>
      <c r="I49" s="40">
        <f>IFERROR(INT(TRIM(SUBSTITUTE(VLOOKUP($A49&amp;"*",各都道府県の状況!$A:$I,I$3,FALSE), "※5", ""))), "")</f>
        <v>2</v>
      </c>
    </row>
    <row r="50" spans="1:9" x14ac:dyDescent="0.55000000000000004">
      <c r="A50" s="12" t="s">
        <v>226</v>
      </c>
      <c r="B50" s="13">
        <f t="shared" si="0"/>
        <v>44351</v>
      </c>
      <c r="C50" s="30" t="s">
        <v>55</v>
      </c>
      <c r="D50" s="40">
        <f>IFERROR(INT(TRIM(SUBSTITUTE(VLOOKUP($A50&amp;"*",各都道府県の状況!$A:$I,D$3,FALSE), "※5", ""))), "")</f>
        <v>3435</v>
      </c>
      <c r="E50" s="40">
        <f>IFERROR(INT(TRIM(SUBSTITUTE(VLOOKUP($A50&amp;"*",各都道府県の状況!$A:$I,E$3,FALSE), "※5", ""))), "")</f>
        <v>103647</v>
      </c>
      <c r="F50" s="40">
        <f>IFERROR(INT(TRIM(SUBSTITUTE(VLOOKUP($A50&amp;"*",各都道府県の状況!$A:$I,F$3,FALSE), "※5", ""))), "")</f>
        <v>3152</v>
      </c>
      <c r="G50" s="40">
        <f>IFERROR(INT(TRIM(SUBSTITUTE(VLOOKUP($A50&amp;"*",各都道府県の状況!$A:$I,G$3,FALSE), "※5", ""))), "")</f>
        <v>30</v>
      </c>
      <c r="H50" s="40">
        <f>IFERROR(INT(TRIM(SUBSTITUTE(VLOOKUP($A50&amp;"*",各都道府県の状況!$A:$I,H$3,FALSE), "※5", ""))), "")</f>
        <v>257</v>
      </c>
      <c r="I50" s="40">
        <f>IFERROR(INT(TRIM(SUBSTITUTE(VLOOKUP($A50&amp;"*",各都道府県の状況!$A:$I,I$3,FALSE), "※5", ""))), "")</f>
        <v>3</v>
      </c>
    </row>
    <row r="51" spans="1:9" x14ac:dyDescent="0.55000000000000004">
      <c r="A51" s="12" t="s">
        <v>227</v>
      </c>
      <c r="B51" s="13">
        <f t="shared" si="0"/>
        <v>44351</v>
      </c>
      <c r="C51" s="30" t="s">
        <v>56</v>
      </c>
      <c r="D51" s="40">
        <f>IFERROR(INT(TRIM(SUBSTITUTE(VLOOKUP($A51&amp;"*",各都道府県の状況!$A:$I,D$3,FALSE), "※5", ""))), "")</f>
        <v>18055</v>
      </c>
      <c r="E51" s="40">
        <f>IFERROR(INT(TRIM(SUBSTITUTE(VLOOKUP($A51&amp;"*",各都道府県の状況!$A:$I,E$3,FALSE), "※5", ""))), "")</f>
        <v>224578</v>
      </c>
      <c r="F51" s="40">
        <f>IFERROR(INT(TRIM(SUBSTITUTE(VLOOKUP($A51&amp;"*",各都道府県の状況!$A:$I,F$3,FALSE), "※5", ""))), "")</f>
        <v>15164</v>
      </c>
      <c r="G51" s="40">
        <f>IFERROR(INT(TRIM(SUBSTITUTE(VLOOKUP($A51&amp;"*",各都道府県の状況!$A:$I,G$3,FALSE), "※5", ""))), "")</f>
        <v>153</v>
      </c>
      <c r="H51" s="40">
        <f>IFERROR(INT(TRIM(SUBSTITUTE(VLOOKUP($A51&amp;"*",各都道府県の状況!$A:$I,H$3,FALSE), "※5", ""))), "")</f>
        <v>2744</v>
      </c>
      <c r="I51" s="40">
        <f>IFERROR(INT(TRIM(SUBSTITUTE(VLOOKUP($A51&amp;"*",各都道府県の状況!$A:$I,I$3,FALSE), "※5", ""))), "")</f>
        <v>89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44"/>
      <c r="C1" s="145"/>
      <c r="D1" s="145"/>
      <c r="E1" s="145"/>
      <c r="F1" s="145"/>
      <c r="G1" s="145"/>
      <c r="H1" s="145"/>
      <c r="I1" s="145"/>
    </row>
    <row r="2" spans="1:9" ht="28.5" customHeight="1" x14ac:dyDescent="0.55000000000000004">
      <c r="B2" s="146" t="s">
        <v>228</v>
      </c>
      <c r="C2" s="145"/>
      <c r="D2" s="145"/>
      <c r="E2" s="145"/>
      <c r="F2" s="145"/>
      <c r="G2" s="145"/>
      <c r="H2" s="145"/>
      <c r="I2" s="145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47" t="s">
        <v>180</v>
      </c>
      <c r="C4" s="149" t="s">
        <v>344</v>
      </c>
      <c r="D4" s="151" t="s">
        <v>345</v>
      </c>
      <c r="E4" s="153" t="s">
        <v>346</v>
      </c>
      <c r="F4" s="154"/>
      <c r="G4" s="155" t="s">
        <v>347</v>
      </c>
      <c r="H4" s="155" t="s">
        <v>348</v>
      </c>
      <c r="I4" s="19"/>
    </row>
    <row r="5" spans="1:9" ht="13.25" customHeight="1" x14ac:dyDescent="0.55000000000000004">
      <c r="B5" s="148"/>
      <c r="C5" s="150"/>
      <c r="D5" s="152"/>
      <c r="E5" s="122" t="s">
        <v>349</v>
      </c>
      <c r="F5" s="123" t="s">
        <v>350</v>
      </c>
      <c r="G5" s="156"/>
      <c r="H5" s="156"/>
      <c r="I5" s="19"/>
    </row>
    <row r="6" spans="1:9" ht="12" customHeight="1" x14ac:dyDescent="0.55000000000000004">
      <c r="A6" s="15" t="s">
        <v>181</v>
      </c>
      <c r="B6" s="20" t="s">
        <v>229</v>
      </c>
      <c r="C6" s="124">
        <v>39033</v>
      </c>
      <c r="D6" s="124">
        <v>701265</v>
      </c>
      <c r="E6" s="124">
        <v>6585</v>
      </c>
      <c r="F6" s="125">
        <v>47</v>
      </c>
      <c r="G6" s="124">
        <v>31439</v>
      </c>
      <c r="H6" s="124">
        <v>1163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24">
        <v>2406</v>
      </c>
      <c r="D7" s="124">
        <v>45866</v>
      </c>
      <c r="E7" s="125">
        <v>178</v>
      </c>
      <c r="F7" s="125">
        <v>2</v>
      </c>
      <c r="G7" s="124">
        <v>2198</v>
      </c>
      <c r="H7" s="125">
        <v>30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24">
        <v>1481</v>
      </c>
      <c r="D8" s="124">
        <v>76822</v>
      </c>
      <c r="E8" s="125">
        <v>106</v>
      </c>
      <c r="F8" s="125">
        <v>1</v>
      </c>
      <c r="G8" s="124">
        <v>1330</v>
      </c>
      <c r="H8" s="125">
        <v>45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24">
        <v>8949</v>
      </c>
      <c r="D9" s="124">
        <v>146473</v>
      </c>
      <c r="E9" s="125">
        <v>194</v>
      </c>
      <c r="F9" s="125">
        <v>8</v>
      </c>
      <c r="G9" s="124">
        <v>8647</v>
      </c>
      <c r="H9" s="125">
        <v>83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25">
        <v>760</v>
      </c>
      <c r="D10" s="124">
        <v>13808</v>
      </c>
      <c r="E10" s="125">
        <v>32</v>
      </c>
      <c r="F10" s="125">
        <v>1</v>
      </c>
      <c r="G10" s="125">
        <v>712</v>
      </c>
      <c r="H10" s="125">
        <v>16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24">
        <v>1983</v>
      </c>
      <c r="D11" s="124">
        <v>60273</v>
      </c>
      <c r="E11" s="125">
        <v>108</v>
      </c>
      <c r="F11" s="125">
        <v>3</v>
      </c>
      <c r="G11" s="124">
        <v>1832</v>
      </c>
      <c r="H11" s="125">
        <v>43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24">
        <v>4623</v>
      </c>
      <c r="D12" s="124">
        <v>248730</v>
      </c>
      <c r="E12" s="125">
        <v>181</v>
      </c>
      <c r="F12" s="125">
        <v>8</v>
      </c>
      <c r="G12" s="124">
        <v>4293</v>
      </c>
      <c r="H12" s="125">
        <v>149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24">
        <v>9864</v>
      </c>
      <c r="D13" s="124">
        <v>32792</v>
      </c>
      <c r="E13" s="125">
        <v>379</v>
      </c>
      <c r="F13" s="125">
        <v>9</v>
      </c>
      <c r="G13" s="124">
        <v>9333</v>
      </c>
      <c r="H13" s="125">
        <v>152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24">
        <v>6450</v>
      </c>
      <c r="D14" s="124">
        <v>266525</v>
      </c>
      <c r="E14" s="125">
        <v>289</v>
      </c>
      <c r="F14" s="125">
        <v>9</v>
      </c>
      <c r="G14" s="124">
        <v>6083</v>
      </c>
      <c r="H14" s="125">
        <v>78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24">
        <v>7902</v>
      </c>
      <c r="D15" s="124">
        <v>177391</v>
      </c>
      <c r="E15" s="125">
        <v>292</v>
      </c>
      <c r="F15" s="125">
        <v>17</v>
      </c>
      <c r="G15" s="124">
        <v>7470</v>
      </c>
      <c r="H15" s="125">
        <v>140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24">
        <v>44247</v>
      </c>
      <c r="D16" s="124">
        <v>893757</v>
      </c>
      <c r="E16" s="124">
        <v>1435</v>
      </c>
      <c r="F16" s="125">
        <v>52</v>
      </c>
      <c r="G16" s="124">
        <v>42018</v>
      </c>
      <c r="H16" s="125">
        <v>794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24">
        <v>37538</v>
      </c>
      <c r="D17" s="124">
        <v>624517</v>
      </c>
      <c r="E17" s="125">
        <v>930</v>
      </c>
      <c r="F17" s="125">
        <v>19</v>
      </c>
      <c r="G17" s="124">
        <v>35919</v>
      </c>
      <c r="H17" s="125">
        <v>689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24">
        <v>162893</v>
      </c>
      <c r="D18" s="124">
        <v>2319968</v>
      </c>
      <c r="E18" s="124">
        <v>4533</v>
      </c>
      <c r="F18" s="125">
        <v>62</v>
      </c>
      <c r="G18" s="124">
        <v>156265</v>
      </c>
      <c r="H18" s="124">
        <v>2095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24">
        <v>62342</v>
      </c>
      <c r="D19" s="124">
        <v>945347</v>
      </c>
      <c r="E19" s="124">
        <v>1992</v>
      </c>
      <c r="F19" s="125">
        <v>70</v>
      </c>
      <c r="G19" s="124">
        <v>59448</v>
      </c>
      <c r="H19" s="125">
        <v>902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24">
        <v>3276</v>
      </c>
      <c r="D20" s="124">
        <v>148719</v>
      </c>
      <c r="E20" s="125">
        <v>223</v>
      </c>
      <c r="F20" s="125">
        <v>5</v>
      </c>
      <c r="G20" s="124">
        <v>3013</v>
      </c>
      <c r="H20" s="125">
        <v>40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24">
        <v>1907</v>
      </c>
      <c r="D21" s="124">
        <v>65994</v>
      </c>
      <c r="E21" s="125">
        <v>194</v>
      </c>
      <c r="F21" s="125">
        <v>8</v>
      </c>
      <c r="G21" s="124">
        <v>1677</v>
      </c>
      <c r="H21" s="125">
        <v>36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24">
        <v>3810</v>
      </c>
      <c r="D22" s="124">
        <v>98678</v>
      </c>
      <c r="E22" s="125">
        <v>322</v>
      </c>
      <c r="F22" s="125">
        <v>8</v>
      </c>
      <c r="G22" s="124">
        <v>3377</v>
      </c>
      <c r="H22" s="125">
        <v>108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24">
        <v>1052</v>
      </c>
      <c r="D23" s="124">
        <v>59973</v>
      </c>
      <c r="E23" s="125">
        <v>27</v>
      </c>
      <c r="F23" s="125">
        <v>0</v>
      </c>
      <c r="G23" s="125">
        <v>991</v>
      </c>
      <c r="H23" s="125">
        <v>34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24">
        <v>1576</v>
      </c>
      <c r="D24" s="124">
        <v>44960</v>
      </c>
      <c r="E24" s="125">
        <v>88</v>
      </c>
      <c r="F24" s="125">
        <v>1</v>
      </c>
      <c r="G24" s="124">
        <v>1469</v>
      </c>
      <c r="H24" s="125">
        <v>19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24">
        <v>4849</v>
      </c>
      <c r="D25" s="124">
        <v>183346</v>
      </c>
      <c r="E25" s="125">
        <v>201</v>
      </c>
      <c r="F25" s="125">
        <v>5</v>
      </c>
      <c r="G25" s="124">
        <v>4632</v>
      </c>
      <c r="H25" s="125">
        <v>85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24">
        <v>9042</v>
      </c>
      <c r="D26" s="124">
        <v>245024</v>
      </c>
      <c r="E26" s="125">
        <v>650</v>
      </c>
      <c r="F26" s="125">
        <v>22</v>
      </c>
      <c r="G26" s="124">
        <v>8225</v>
      </c>
      <c r="H26" s="125">
        <v>167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24">
        <v>8539</v>
      </c>
      <c r="D27" s="124">
        <v>361571</v>
      </c>
      <c r="E27" s="125">
        <v>537</v>
      </c>
      <c r="F27" s="125">
        <v>5</v>
      </c>
      <c r="G27" s="124">
        <v>7864</v>
      </c>
      <c r="H27" s="125">
        <v>138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24">
        <v>48111</v>
      </c>
      <c r="D28" s="124">
        <v>728901</v>
      </c>
      <c r="E28" s="124">
        <v>4295</v>
      </c>
      <c r="F28" s="125">
        <v>87</v>
      </c>
      <c r="G28" s="124">
        <v>42992</v>
      </c>
      <c r="H28" s="125">
        <v>824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24">
        <v>5011</v>
      </c>
      <c r="D29" s="124">
        <v>129213</v>
      </c>
      <c r="E29" s="125">
        <v>306</v>
      </c>
      <c r="F29" s="125">
        <v>11</v>
      </c>
      <c r="G29" s="124">
        <v>4728</v>
      </c>
      <c r="H29" s="125">
        <v>107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24">
        <v>5247</v>
      </c>
      <c r="D30" s="124">
        <v>133799</v>
      </c>
      <c r="E30" s="125">
        <v>440</v>
      </c>
      <c r="F30" s="125">
        <v>13</v>
      </c>
      <c r="G30" s="124">
        <v>4726</v>
      </c>
      <c r="H30" s="125">
        <v>81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24">
        <v>16007</v>
      </c>
      <c r="D31" s="124">
        <v>259082</v>
      </c>
      <c r="E31" s="125">
        <v>633</v>
      </c>
      <c r="F31" s="125">
        <v>24</v>
      </c>
      <c r="G31" s="124">
        <v>15112</v>
      </c>
      <c r="H31" s="125">
        <v>218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24">
        <v>100546</v>
      </c>
      <c r="D32" s="124">
        <v>1869050</v>
      </c>
      <c r="E32" s="124">
        <v>7376</v>
      </c>
      <c r="F32" s="125">
        <v>287</v>
      </c>
      <c r="G32" s="124">
        <v>89852</v>
      </c>
      <c r="H32" s="124">
        <v>2404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24">
        <v>39989</v>
      </c>
      <c r="D33" s="124">
        <v>466372</v>
      </c>
      <c r="E33" s="124">
        <v>1280</v>
      </c>
      <c r="F33" s="125">
        <v>78</v>
      </c>
      <c r="G33" s="124">
        <v>37503</v>
      </c>
      <c r="H33" s="124">
        <v>1211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24">
        <v>7981</v>
      </c>
      <c r="D34" s="124">
        <v>154880</v>
      </c>
      <c r="E34" s="125">
        <v>249</v>
      </c>
      <c r="F34" s="125">
        <v>9</v>
      </c>
      <c r="G34" s="124">
        <v>7614</v>
      </c>
      <c r="H34" s="125">
        <v>118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24">
        <v>2633</v>
      </c>
      <c r="D35" s="124">
        <v>40635</v>
      </c>
      <c r="E35" s="125">
        <v>51</v>
      </c>
      <c r="F35" s="125">
        <v>17</v>
      </c>
      <c r="G35" s="124">
        <v>2482</v>
      </c>
      <c r="H35" s="125">
        <v>45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25">
        <v>466</v>
      </c>
      <c r="D36" s="124">
        <v>74177</v>
      </c>
      <c r="E36" s="125">
        <v>25</v>
      </c>
      <c r="F36" s="125">
        <v>0</v>
      </c>
      <c r="G36" s="125">
        <v>432</v>
      </c>
      <c r="H36" s="125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25">
        <v>545</v>
      </c>
      <c r="D37" s="124">
        <v>27832</v>
      </c>
      <c r="E37" s="125">
        <v>53</v>
      </c>
      <c r="F37" s="125">
        <v>3</v>
      </c>
      <c r="G37" s="125">
        <v>492</v>
      </c>
      <c r="H37" s="125">
        <v>0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24">
        <v>7444</v>
      </c>
      <c r="D38" s="124">
        <v>148791</v>
      </c>
      <c r="E38" s="125">
        <v>578</v>
      </c>
      <c r="F38" s="125">
        <v>18</v>
      </c>
      <c r="G38" s="124">
        <v>6712</v>
      </c>
      <c r="H38" s="125">
        <v>109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24">
        <v>10869</v>
      </c>
      <c r="D39" s="124">
        <v>501470</v>
      </c>
      <c r="E39" s="125">
        <v>662</v>
      </c>
      <c r="F39" s="125">
        <v>22</v>
      </c>
      <c r="G39" s="124">
        <v>9655</v>
      </c>
      <c r="H39" s="125">
        <v>140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24">
        <v>2981</v>
      </c>
      <c r="D40" s="124">
        <v>108624</v>
      </c>
      <c r="E40" s="125">
        <v>312</v>
      </c>
      <c r="F40" s="125">
        <v>5</v>
      </c>
      <c r="G40" s="124">
        <v>2604</v>
      </c>
      <c r="H40" s="125">
        <v>65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24">
        <v>1633</v>
      </c>
      <c r="D41" s="124">
        <v>59551</v>
      </c>
      <c r="E41" s="125">
        <v>28</v>
      </c>
      <c r="F41" s="125">
        <v>1</v>
      </c>
      <c r="G41" s="124">
        <v>1543</v>
      </c>
      <c r="H41" s="125">
        <v>62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24">
        <v>2027</v>
      </c>
      <c r="D42" s="124">
        <v>78867</v>
      </c>
      <c r="E42" s="125">
        <v>99</v>
      </c>
      <c r="F42" s="125">
        <v>6</v>
      </c>
      <c r="G42" s="124">
        <v>1907</v>
      </c>
      <c r="H42" s="125">
        <v>26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24">
        <v>2723</v>
      </c>
      <c r="D43" s="124">
        <v>89387</v>
      </c>
      <c r="E43" s="125">
        <v>50</v>
      </c>
      <c r="F43" s="125">
        <v>4</v>
      </c>
      <c r="G43" s="124">
        <v>2599</v>
      </c>
      <c r="H43" s="125">
        <v>74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24">
        <v>1553</v>
      </c>
      <c r="D44" s="124">
        <v>10135</v>
      </c>
      <c r="E44" s="125">
        <v>207</v>
      </c>
      <c r="F44" s="125">
        <v>10</v>
      </c>
      <c r="G44" s="124">
        <v>1325</v>
      </c>
      <c r="H44" s="125">
        <v>21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24">
        <v>34480</v>
      </c>
      <c r="D45" s="124">
        <v>762369</v>
      </c>
      <c r="E45" s="124">
        <v>3102</v>
      </c>
      <c r="F45" s="125">
        <v>75</v>
      </c>
      <c r="G45" s="124">
        <v>30830</v>
      </c>
      <c r="H45" s="125">
        <v>476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24">
        <v>2524</v>
      </c>
      <c r="D46" s="124">
        <v>51296</v>
      </c>
      <c r="E46" s="125">
        <v>108</v>
      </c>
      <c r="F46" s="125">
        <v>3</v>
      </c>
      <c r="G46" s="124">
        <v>2424</v>
      </c>
      <c r="H46" s="125">
        <v>21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24">
        <v>2950</v>
      </c>
      <c r="D47" s="124">
        <v>113818</v>
      </c>
      <c r="E47" s="125">
        <v>134</v>
      </c>
      <c r="F47" s="125">
        <v>2</v>
      </c>
      <c r="G47" s="124">
        <v>2748</v>
      </c>
      <c r="H47" s="125">
        <v>68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24">
        <v>6318</v>
      </c>
      <c r="D48" s="124">
        <v>79287</v>
      </c>
      <c r="E48" s="125">
        <v>437</v>
      </c>
      <c r="F48" s="125">
        <v>22</v>
      </c>
      <c r="G48" s="124">
        <v>5778</v>
      </c>
      <c r="H48" s="125">
        <v>103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24">
        <v>3424</v>
      </c>
      <c r="D49" s="124">
        <v>149928</v>
      </c>
      <c r="E49" s="125">
        <v>236</v>
      </c>
      <c r="F49" s="125">
        <v>4</v>
      </c>
      <c r="G49" s="124">
        <v>3133</v>
      </c>
      <c r="H49" s="125">
        <v>55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24">
        <v>3046</v>
      </c>
      <c r="D50" s="124">
        <v>43344</v>
      </c>
      <c r="E50" s="125">
        <v>73</v>
      </c>
      <c r="F50" s="125">
        <v>2</v>
      </c>
      <c r="G50" s="124">
        <v>2937</v>
      </c>
      <c r="H50" s="125">
        <v>26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24">
        <v>3435</v>
      </c>
      <c r="D51" s="124">
        <v>103647</v>
      </c>
      <c r="E51" s="125">
        <v>257</v>
      </c>
      <c r="F51" s="125">
        <v>3</v>
      </c>
      <c r="G51" s="124">
        <v>3152</v>
      </c>
      <c r="H51" s="125">
        <v>30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24">
        <v>18055</v>
      </c>
      <c r="D52" s="124">
        <v>224578</v>
      </c>
      <c r="E52" s="124">
        <v>2744</v>
      </c>
      <c r="F52" s="125">
        <v>89</v>
      </c>
      <c r="G52" s="124">
        <v>15164</v>
      </c>
      <c r="H52" s="125">
        <v>153</v>
      </c>
      <c r="I52" s="25"/>
    </row>
    <row r="53" spans="1:9" ht="12" customHeight="1" x14ac:dyDescent="0.55000000000000004">
      <c r="B53" s="22" t="s">
        <v>276</v>
      </c>
      <c r="C53" s="125">
        <v>149</v>
      </c>
      <c r="D53" s="126" t="s">
        <v>351</v>
      </c>
      <c r="E53" s="125">
        <v>0</v>
      </c>
      <c r="F53" s="126" t="s">
        <v>351</v>
      </c>
      <c r="G53" s="125">
        <v>149</v>
      </c>
      <c r="H53" s="126" t="s">
        <v>351</v>
      </c>
      <c r="I53" s="25"/>
    </row>
    <row r="54" spans="1:9" ht="12" customHeight="1" x14ac:dyDescent="0.55000000000000004">
      <c r="B54" s="21" t="s">
        <v>164</v>
      </c>
      <c r="C54" s="124">
        <v>754669</v>
      </c>
      <c r="D54" s="124">
        <v>14170832</v>
      </c>
      <c r="E54" s="124">
        <v>43211</v>
      </c>
      <c r="F54" s="124">
        <v>1157</v>
      </c>
      <c r="G54" s="124">
        <v>696828</v>
      </c>
      <c r="H54" s="124">
        <v>13445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metadata</vt:lpstr>
      <vt:lpstr>total</vt:lpstr>
      <vt:lpstr>prefecture</vt:lpstr>
      <vt:lpstr>ワクチン</vt:lpstr>
      <vt:lpstr>Conv-total</vt:lpstr>
      <vt:lpstr>Conv-prefecture</vt:lpstr>
      <vt:lpstr>各都道府県の状況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2021-06-05T13:19:53Z</dcterms:modified>
</cp:coreProperties>
</file>