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964FA78-AF93-435A-B55C-B144AAC78ACA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11" l="1"/>
  <c r="B30" i="11"/>
  <c r="D29" i="11"/>
  <c r="B29" i="11"/>
  <c r="D28" i="11"/>
  <c r="B28" i="11"/>
  <c r="D27" i="11"/>
  <c r="B27" i="11"/>
  <c r="D26" i="11"/>
  <c r="B26" i="11"/>
  <c r="D25" i="11"/>
  <c r="B25" i="11"/>
  <c r="G2" i="11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<sst xmlns="http://schemas.openxmlformats.org/spreadsheetml/2006/main" count="36064" uniqueCount="365">
  <si>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</si>
  <si>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</si>
  <si>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</si>
  <si>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</si>
  <si>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</si>
  <si>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</si>
  <si>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</si>
  <si>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</si>
  <si>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</si>
  <si>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</si>
  <si>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</si>
  <si>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</si>
  <si>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</si>
  <si>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</si>
  <si>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</si>
  <si>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</si>
  <si>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</si>
  <si>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</si>
  <si>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</si>
  <si>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</si>
  <si>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</si>
  <si>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</si>
  <si>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</si>
  <si>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</si>
  <si>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</si>
  <si>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</si>
  <si>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</si>
  <si>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</si>
  <si>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</si>
  <si>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</si>
  <si>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</si>
  <si>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</si>
  <si>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</si>
  <si>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</si>
  <si>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</si>
  <si>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</si>
  <si>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</si>
  <si>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</si>
  <si>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</si>
  <si>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</si>
  <si>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</si>
  <si>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</si>
  <si>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</si>
  <si>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</si>
  <si>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</si>
  <si>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</si>
  <si>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</si>
  <si>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</si>
  <si>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</si>
  <si>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</si>
  <si>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</si>
  <si>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</si>
  <si>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</si>
  <si>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</si>
  <si>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</si>
  <si>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</si>
  <si>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</si>
  <si>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</si>
  <si>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</si>
  <si>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</si>
  <si>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</si>
  <si>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</si>
  <si>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</si>
  <si>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</si>
  <si>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</si>
  <si>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</si>
  <si>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</si>
  <si>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</si>
  <si>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</si>
  <si>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</si>
  <si>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</si>
  <si>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</si>
  <si>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</si>
  <si>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</si>
  <si>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</si>
  <si>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</si>
  <si>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</si>
  <si>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</si>
  <si>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</si>
  <si>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</si>
  <si>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</si>
  <si>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</si>
  <si>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</si>
  <si>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</si>
  <si>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</si>
  <si>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</si>
  <si>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</si>
  <si>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</si>
  <si>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</si>
  <si>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</si>
  <si>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</si>
  <si>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</si>
  <si>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</si>
  <si>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</si>
  <si>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</si>
  <si>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</si>
  <si>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</si>
  <si>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</si>
  <si>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</si>
  <si>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</si>
  <si>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</si>
  <si>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</si>
  <si>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</si>
  <si>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</si>
  <si>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</si>
  <si>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</si>
  <si>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</si>
  <si>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</si>
  <si>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</si>
  <si>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</si>
  <si>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</si>
  <si>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</si>
  <si>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</si>
  <si>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</si>
  <si>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</si>
  <si>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</si>
  <si>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</si>
  <si>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</si>
  <si>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</si>
  <si>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</si>
  <si>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</si>
  <si>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</si>
  <si>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</si>
  <si>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</si>
  <si>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</si>
  <si>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</si>
  <si>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</si>
  <si>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</si>
  <si>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</si>
  <si>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</si>
  <si>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</si>
  <si>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</si>
  <si>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</si>
  <si>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</si>
  <si>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</si>
  <si>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</si>
  <si>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</si>
  <si>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</si>
  <si>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</si>
  <si>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</si>
  <si>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</si>
  <si>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</si>
  <si>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</si>
  <si>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</si>
  <si>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</si>
  <si>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</si>
  <si>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</si>
  <si>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</si>
  <si>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</si>
  <si>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</si>
  <si>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</si>
  <si>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</si>
  <si>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</si>
  <si>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</si>
  <si>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</si>
  <si>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</si>
  <si>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</si>
  <si>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</si>
  <si>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</si>
  <si>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</si>
  <si>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</si>
  <si>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</si>
  <si>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</si>
  <si>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</si>
  <si>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</si>
  <si>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</si>
  <si>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</si>
  <si>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</si>
  <si>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</si>
  <si>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</si>
  <si>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</si>
  <si>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</si>
  <si>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</si>
  <si>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</si>
  <si>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</si>
  <si>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</si>
  <si>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</si>
  <si>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</si>
  <si>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</si>
  <si>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</si>
  <si>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</si>
  <si>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</si>
  <si>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</si>
  <si>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</si>
  <si>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</si>
  <si>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</si>
  <si>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</si>
  <si>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</si>
  <si>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</si>
  <si>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</si>
  <si>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</si>
  <si>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</si>
  <si>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</si>
  <si>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</si>
  <si>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</si>
  <si>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</si>
  <si>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</si>
  <si>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</si>
  <si>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</si>
  <si>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</si>
  <si>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</si>
  <si>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</si>
  <si>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</si>
  <si>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</si>
  <si>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</si>
  <si>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</si>
  <si>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</si>
  <si>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</si>
  <si>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</si>
  <si>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</si>
  <si>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</si>
  <si>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</si>
  <si>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</si>
  <si>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</si>
  <si>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</si>
  <si>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</si>
  <si>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</si>
  <si>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</si>
  <si>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</si>
  <si>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</si>
  <si>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</si>
  <si>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</si>
  <si>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</si>
  <si>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</si>
  <si>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</si>
  <si>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</si>
  <si>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</si>
  <si>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</si>
  <si>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</si>
  <si>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</si>
  <si>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</si>
  <si>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</si>
  <si>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</si>
  <si>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</si>
  <si>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</si>
  <si>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</si>
  <si>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</si>
  <si>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</si>
  <si>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</si>
  <si>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</si>
  <si>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</si>
  <si>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</si>
  <si>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</si>
  <si>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</si>
  <si>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</si>
  <si>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</si>
  <si>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</si>
  <si>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</si>
  <si>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</si>
  <si>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</si>
  <si>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</si>
  <si>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</si>
  <si>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</si>
  <si>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</si>
  <si>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</si>
  <si>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</si>
  <si>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</si>
  <si>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</si>
  <si>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</si>
  <si>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</si>
  <si>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</si>
  <si>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</si>
  <si>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</si>
  <si>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</si>
  <si>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</si>
  <si>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</si>
  <si>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</si>
  <si>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</si>
  <si>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</si>
  <si>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</si>
  <si>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</si>
  <si>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</si>
  <si>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</si>
  <si>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</si>
  <si>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</si>
  <si>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</si>
  <si>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</si>
  <si>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</si>
  <si>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</si>
  <si>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</si>
  <si>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</si>
  <si>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</si>
  <si>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</si>
  <si>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</si>
  <si>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</si>
  <si>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</si>
  <si>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</si>
  <si>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</si>
  <si>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</si>
  <si>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</si>
  <si>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</si>
  <si>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</si>
  <si>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</si>
  <si>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</si>
  <si>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</si>
  <si>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</si>
  <si>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</si>
  <si>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</si>
  <si>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</si>
  <si>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</si>
  <si>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</si>
  <si>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</si>
  <si>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</si>
  <si>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</si>
  <si>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</si>
  <si>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</si>
  <si>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</si>
  <si>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</si>
  <si>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</si>
  <si>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</si>
  <si>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</si>
  <si>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</si>
  <si>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</si>
  <si>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</si>
  <si>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</si>
  <si>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</si>
  <si>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</si>
  <si>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</si>
  <si>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</si>
  <si>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</si>
  <si>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</si>
  <si>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</si>
  <si>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</si>
  <si>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</si>
  <si>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</si>
  <si>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</si>
  <si>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</si>
  <si>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</si>
  <si>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</si>
  <si>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</si>
  <si>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</si>
  <si>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</si>
  <si>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</si>
  <si>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</si>
  <si>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</si>
  <si>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</si>
  <si>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</si>
  <si>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</si>
  <si>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</si>
  <si>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</si>
  <si>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</si>
  <si>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</si>
  <si>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</si>
  <si>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</si>
  <si>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</si>
  <si>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</si>
  <si>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</si>
  <si>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</si>
  <si>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</si>
  <si>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</si>
  <si>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</si>
  <si>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</si>
  <si>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</si>
  <si>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</si>
  <si>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</si>
  <si>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</si>
  <si>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</si>
  <si>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</si>
  <si>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</si>
  <si>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</si>
  <si>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</si>
  <si>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</si>
  <si>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https://www.kaggle.com/lisphilar/covid19-dataset-in-japan</t>
    <phoneticPr fontId="1"/>
  </si>
  <si>
    <t>Upload先</t>
    <rPh sb="6" eb="7">
      <t>サキ</t>
    </rPh>
    <phoneticPr fontId="1"/>
  </si>
  <si>
    <t>（９月１５日公表時点）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</si>
</sst>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3" fillId="0" borderId="0" xfId="2">
      <alignment vertical="center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727"/>
  <sheetViews>
    <sheetView workbookViewId="0">
      <pane ySplit="1" topLeftCell="A1250" activePane="bottomLeft" state="frozen"/>
      <selection activeCell="O1257" sqref="O1257:P1724"/>
      <selection pane="bottomLeft" activeCell="O1257" sqref="O1257:P172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31640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17905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14747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25544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40035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7689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9428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98597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150818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189081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188993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204342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36282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25431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282999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252331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281126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20490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293000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40952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26772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7668</v>
      </c>
      <c r="P1320" s="27">
        <v>873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8610</v>
      </c>
      <c r="P1323" s="27">
        <v>734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10069</v>
      </c>
      <c r="P1326" s="27">
        <v>924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317102</v>
      </c>
      <c r="P1329" s="27">
        <v>71469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147381</v>
      </c>
      <c r="P1332" s="27">
        <v>54042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62458</v>
      </c>
      <c r="P1335" s="27">
        <v>7879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74930</v>
      </c>
      <c r="P1338" s="27">
        <v>8878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261732</v>
      </c>
      <c r="P1341" s="27">
        <v>98120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222676</v>
      </c>
      <c r="P1344" s="27">
        <v>124742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245952</v>
      </c>
      <c r="P1347" s="27">
        <v>153906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252082</v>
      </c>
      <c r="P1350" s="27">
        <v>179705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236332</v>
      </c>
      <c r="P1353" s="27">
        <v>193177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137912</v>
      </c>
      <c r="P1356" s="27">
        <v>34625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187105</v>
      </c>
      <c r="P1359" s="27">
        <v>23330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344685</v>
      </c>
      <c r="P1362" s="27">
        <v>269306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349148</v>
      </c>
      <c r="P1365" s="27">
        <v>224120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396848</v>
      </c>
      <c r="P1368" s="27">
        <v>253565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403499</v>
      </c>
      <c r="P1371" s="27">
        <v>136264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379657</v>
      </c>
      <c r="P1374" s="27">
        <v>209333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285163</v>
      </c>
      <c r="P1377" s="27">
        <v>43574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326020</v>
      </c>
      <c r="P1380" s="27">
        <v>26427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585066</v>
      </c>
      <c r="P1383" s="27">
        <v>204058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605552</v>
      </c>
      <c r="P1386" s="27">
        <v>63106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667633</v>
      </c>
      <c r="P1389" s="27">
        <v>61882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638589</v>
      </c>
      <c r="P1392" s="27">
        <v>106751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617517</v>
      </c>
      <c r="P1395" s="27">
        <v>123683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472658</v>
      </c>
      <c r="P1398" s="27">
        <v>59703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462627</v>
      </c>
      <c r="P1401" s="27">
        <v>66432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665979</v>
      </c>
      <c r="P1404" s="27">
        <v>237124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711933</v>
      </c>
      <c r="P1407" s="27">
        <v>210142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738363</v>
      </c>
      <c r="P1410" s="27">
        <v>232394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730149</v>
      </c>
      <c r="P1413" s="27">
        <v>225347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716595</v>
      </c>
      <c r="P1416" s="27">
        <v>217528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616294</v>
      </c>
      <c r="P1419" s="27">
        <v>127629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562993</v>
      </c>
      <c r="P1422" s="27">
        <v>179692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769882</v>
      </c>
      <c r="P1425" s="27">
        <v>322973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793836</v>
      </c>
      <c r="P1428" s="27">
        <v>321085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772442</v>
      </c>
      <c r="P1431" s="27">
        <v>384264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743833</v>
      </c>
      <c r="P1434" s="27">
        <v>384220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754363</v>
      </c>
      <c r="P1437" s="27">
        <v>356897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655738</v>
      </c>
      <c r="P1440" s="27">
        <v>273364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599890</v>
      </c>
      <c r="P1443" s="27">
        <v>316281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691477</v>
      </c>
      <c r="P1446" s="27">
        <v>537426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693360</v>
      </c>
      <c r="P1449" s="27">
        <v>551987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676978</v>
      </c>
      <c r="P1452" s="27">
        <v>603990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688041</v>
      </c>
      <c r="P1455" s="27">
        <v>595713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669932</v>
      </c>
      <c r="P1458" s="27">
        <v>568353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655993</v>
      </c>
      <c r="P1461" s="27">
        <v>439635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656058</v>
      </c>
      <c r="P1464" s="27">
        <v>438013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748041</v>
      </c>
      <c r="P1467" s="27">
        <v>622428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748785</v>
      </c>
      <c r="P1470" s="27">
        <v>650467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759501</v>
      </c>
      <c r="P1473" s="27">
        <v>682355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736890</v>
      </c>
      <c r="P1476" s="27">
        <v>689141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729569</v>
      </c>
      <c r="P1479" s="27">
        <v>692798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722229</v>
      </c>
      <c r="P1482" s="27">
        <v>582487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754429</v>
      </c>
      <c r="P1485" s="27">
        <v>535843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751767</v>
      </c>
      <c r="P1488" s="27">
        <v>700111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759259</v>
      </c>
      <c r="P1491" s="27">
        <v>733988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794131</v>
      </c>
      <c r="P1494" s="27">
        <v>721723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604185</v>
      </c>
      <c r="P1497" s="27">
        <v>696769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547321</v>
      </c>
      <c r="P1500" s="27">
        <v>705890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818578</v>
      </c>
      <c r="P1503" s="27">
        <v>602648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796086</v>
      </c>
      <c r="P1506" s="27">
        <v>535499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920210</v>
      </c>
      <c r="P1509" s="27">
        <v>644519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953062</v>
      </c>
      <c r="P1512" s="27">
        <v>658124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970936</v>
      </c>
      <c r="P1515" s="27">
        <v>633208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968735</v>
      </c>
      <c r="P1518" s="27">
        <v>630869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971299</v>
      </c>
      <c r="P1521" s="27">
        <v>627678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963780</v>
      </c>
      <c r="P1524" s="27">
        <v>607224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715651</v>
      </c>
      <c r="P1527" s="27">
        <v>616810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807465</v>
      </c>
      <c r="P1530" s="27">
        <v>670518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836045</v>
      </c>
      <c r="P1533" s="27">
        <v>654326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815344</v>
      </c>
      <c r="P1536" s="27">
        <v>661763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797139</v>
      </c>
      <c r="P1539" s="27">
        <v>636783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830758</v>
      </c>
      <c r="P1542" s="27">
        <v>627067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775147</v>
      </c>
      <c r="P1545" s="27">
        <v>633772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582064</v>
      </c>
      <c r="P1548" s="27">
        <v>650390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488882</v>
      </c>
      <c r="P1551" s="27">
        <v>627839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746795</v>
      </c>
      <c r="P1554" s="27">
        <v>641212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679669</v>
      </c>
      <c r="P1557" s="27">
        <v>686688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287260</v>
      </c>
      <c r="P1560" s="27">
        <v>272651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224229</v>
      </c>
      <c r="P1563" s="27">
        <v>193104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432689</v>
      </c>
      <c r="P1566" s="27">
        <v>728802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388809</v>
      </c>
      <c r="P1569" s="27">
        <v>677776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542029</v>
      </c>
      <c r="P1572" s="27">
        <v>766018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582348</v>
      </c>
      <c r="P1575" s="27">
        <v>764281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569232</v>
      </c>
      <c r="P1578" s="27">
        <v>771875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568409</v>
      </c>
      <c r="P1581" s="27">
        <v>757004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598525</v>
      </c>
      <c r="P1584" s="27">
        <v>762457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610699</v>
      </c>
      <c r="P1587" s="27">
        <v>785618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436762</v>
      </c>
      <c r="P1590" s="27">
        <v>1057428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535979</v>
      </c>
      <c r="P1593" s="27">
        <v>557592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553339</v>
      </c>
      <c r="P1596" s="27">
        <v>590861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543720</v>
      </c>
      <c r="P1599" s="27">
        <v>586735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534424</v>
      </c>
      <c r="P1602" s="27">
        <v>575120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552353</v>
      </c>
      <c r="P1605" s="27">
        <v>606937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679875</v>
      </c>
      <c r="P1608" s="27">
        <v>624082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-3899566</v>
      </c>
      <c r="P1611" s="27">
        <v>-313610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161163</v>
      </c>
      <c r="P1614" s="27">
        <v>100190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468093</v>
      </c>
      <c r="P1617" s="27">
        <v>566784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479663</v>
      </c>
      <c r="P1620" s="27">
        <v>493256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471471</v>
      </c>
      <c r="P1623" s="27">
        <v>224065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329598</v>
      </c>
      <c r="P1626" s="27">
        <v>134324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345514</v>
      </c>
      <c r="P1629" s="27">
        <v>249703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-7105451</v>
      </c>
      <c r="P1632" s="27">
        <v>-2492854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415513</v>
      </c>
      <c r="P1635" s="27">
        <v>357240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523397</v>
      </c>
      <c r="P1638" s="27">
        <v>442603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550093</v>
      </c>
      <c r="P1641" s="27">
        <v>431677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547396</v>
      </c>
      <c r="P1644" s="27">
        <v>420522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578506</v>
      </c>
      <c r="P1647" s="27">
        <v>465129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689057</v>
      </c>
      <c r="P1650" s="27">
        <v>524572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-10566276</v>
      </c>
      <c r="P1653" s="27">
        <v>-5384523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520100</v>
      </c>
      <c r="P1656" s="27">
        <v>434604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578360</v>
      </c>
      <c r="P1659" s="27">
        <v>450675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569436</v>
      </c>
      <c r="P1662" s="27">
        <v>445081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538627</v>
      </c>
      <c r="P1665" s="27">
        <v>429938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603028</v>
      </c>
      <c r="P1668" s="27">
        <v>474607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694754</v>
      </c>
      <c r="P1671" s="27">
        <v>589715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-14291781</v>
      </c>
      <c r="P1674" s="27">
        <v>-9136648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351438</v>
      </c>
      <c r="P1677" s="27">
        <v>136549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595018</v>
      </c>
      <c r="P1680" s="27">
        <v>380043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7">
        <v>569395</v>
      </c>
      <c r="P1683" s="27">
        <v>354129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7">
        <v>0</v>
      </c>
      <c r="P1684" s="27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7">
        <v>0</v>
      </c>
      <c r="P1685" s="27">
        <v>0</v>
      </c>
    </row>
    <row r="1686" spans="1:16" x14ac:dyDescent="0.55000000000000004">
      <c r="A1686" s="33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7">
        <v>362034</v>
      </c>
      <c r="P1686" s="27">
        <v>354405</v>
      </c>
    </row>
    <row r="1687" spans="1:16" x14ac:dyDescent="0.55000000000000004">
      <c r="A1687" s="33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7">
        <v>0</v>
      </c>
      <c r="P1687" s="27">
        <v>0</v>
      </c>
    </row>
    <row r="1688" spans="1:16" x14ac:dyDescent="0.55000000000000004">
      <c r="A1688" s="33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7">
        <v>0</v>
      </c>
      <c r="P1688" s="27">
        <v>0</v>
      </c>
    </row>
    <row r="1689" spans="1:16" x14ac:dyDescent="0.55000000000000004">
      <c r="A1689" s="33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7">
        <v>638169</v>
      </c>
      <c r="P1689" s="27">
        <v>267690</v>
      </c>
    </row>
    <row r="1690" spans="1:16" x14ac:dyDescent="0.55000000000000004">
      <c r="A1690" s="33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7">
        <v>0</v>
      </c>
      <c r="P1690" s="27">
        <v>0</v>
      </c>
    </row>
    <row r="1691" spans="1:16" x14ac:dyDescent="0.55000000000000004">
      <c r="A1691" s="33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7">
        <v>0</v>
      </c>
      <c r="P1691" s="27">
        <v>0</v>
      </c>
    </row>
    <row r="1692" spans="1:16" x14ac:dyDescent="0.55000000000000004">
      <c r="A1692" s="33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7">
        <v>862712</v>
      </c>
      <c r="P1692" s="27">
        <v>312357</v>
      </c>
    </row>
    <row r="1693" spans="1:16" x14ac:dyDescent="0.55000000000000004">
      <c r="A1693" s="33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7">
        <v>0</v>
      </c>
      <c r="P1693" s="27">
        <v>0</v>
      </c>
    </row>
    <row r="1694" spans="1:16" x14ac:dyDescent="0.55000000000000004">
      <c r="A1694" s="33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7">
        <v>0</v>
      </c>
      <c r="P1694" s="27">
        <v>0</v>
      </c>
    </row>
    <row r="1695" spans="1:16" x14ac:dyDescent="0.55000000000000004">
      <c r="A1695" s="33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7">
        <v>-18520850</v>
      </c>
      <c r="P1695" s="27">
        <v>-12995943</v>
      </c>
    </row>
    <row r="1696" spans="1:16" x14ac:dyDescent="0.55000000000000004">
      <c r="A1696" s="33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7">
        <v>0</v>
      </c>
      <c r="P1696" s="27">
        <v>0</v>
      </c>
    </row>
    <row r="1697" spans="1:16" x14ac:dyDescent="0.55000000000000004">
      <c r="A1697" s="33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7">
        <v>0</v>
      </c>
      <c r="P1697" s="27">
        <v>0</v>
      </c>
    </row>
    <row r="1698" spans="1:16" x14ac:dyDescent="0.55000000000000004">
      <c r="A1698" s="33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7">
        <v>521631</v>
      </c>
      <c r="P1698" s="27">
        <v>306406</v>
      </c>
    </row>
    <row r="1699" spans="1:16" x14ac:dyDescent="0.55000000000000004">
      <c r="A1699" s="33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7">
        <v>0</v>
      </c>
      <c r="P1699" s="27">
        <v>0</v>
      </c>
    </row>
    <row r="1700" spans="1:16" x14ac:dyDescent="0.55000000000000004">
      <c r="A1700" s="33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7">
        <v>0</v>
      </c>
      <c r="P1700" s="27">
        <v>0</v>
      </c>
    </row>
    <row r="1701" spans="1:16" x14ac:dyDescent="0.55000000000000004">
      <c r="A1701" s="33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7">
        <v>525280</v>
      </c>
      <c r="P1701" s="27">
        <v>384134</v>
      </c>
    </row>
    <row r="1702" spans="1:16" x14ac:dyDescent="0.55000000000000004">
      <c r="A1702" s="33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7">
        <v>0</v>
      </c>
      <c r="P1702" s="27">
        <v>0</v>
      </c>
    </row>
    <row r="1703" spans="1:16" x14ac:dyDescent="0.55000000000000004">
      <c r="A1703" s="33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7">
        <v>0</v>
      </c>
      <c r="P1703" s="27">
        <v>0</v>
      </c>
    </row>
    <row r="1704" spans="1:16" x14ac:dyDescent="0.55000000000000004">
      <c r="A1704" s="33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7">
        <v>487938</v>
      </c>
      <c r="P1704" s="27">
        <v>400786</v>
      </c>
    </row>
    <row r="1705" spans="1:16" x14ac:dyDescent="0.55000000000000004">
      <c r="A1705" s="33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7">
        <v>0</v>
      </c>
      <c r="P1705" s="27">
        <v>0</v>
      </c>
    </row>
    <row r="1706" spans="1:16" x14ac:dyDescent="0.55000000000000004">
      <c r="A1706" s="33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7">
        <v>0</v>
      </c>
      <c r="P1706" s="27">
        <v>0</v>
      </c>
    </row>
    <row r="1707" spans="1:16" x14ac:dyDescent="0.55000000000000004">
      <c r="A1707" s="33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7">
        <v>460794</v>
      </c>
      <c r="P1707" s="27">
        <v>385867</v>
      </c>
    </row>
    <row r="1708" spans="1:16" x14ac:dyDescent="0.55000000000000004">
      <c r="A1708" s="33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7">
        <v>0</v>
      </c>
      <c r="P1708" s="27">
        <v>0</v>
      </c>
    </row>
    <row r="1709" spans="1:16" x14ac:dyDescent="0.55000000000000004">
      <c r="A1709" s="33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7">
        <v>0</v>
      </c>
      <c r="P1709" s="27">
        <v>0</v>
      </c>
    </row>
    <row r="1710" spans="1:16" x14ac:dyDescent="0.55000000000000004">
      <c r="A1710" s="33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7">
        <v>484584</v>
      </c>
      <c r="P1710" s="27">
        <v>422383</v>
      </c>
    </row>
    <row r="1711" spans="1:16" x14ac:dyDescent="0.55000000000000004">
      <c r="A1711" s="33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7">
        <v>0</v>
      </c>
      <c r="P1711" s="27">
        <v>0</v>
      </c>
    </row>
    <row r="1712" spans="1:16" x14ac:dyDescent="0.55000000000000004">
      <c r="A1712" s="33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7">
        <v>0</v>
      </c>
      <c r="P1712" s="27">
        <v>0</v>
      </c>
    </row>
    <row r="1713" spans="1:16" x14ac:dyDescent="0.55000000000000004">
      <c r="A1713" s="33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7">
        <v>595063</v>
      </c>
      <c r="P1713" s="27">
        <v>510649</v>
      </c>
    </row>
    <row r="1714" spans="1:16" x14ac:dyDescent="0.55000000000000004">
      <c r="A1714" s="33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7">
        <v>0</v>
      </c>
      <c r="P1714" s="27">
        <v>0</v>
      </c>
    </row>
    <row r="1715" spans="1:16" x14ac:dyDescent="0.55000000000000004">
      <c r="A1715" s="33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7">
        <v>0</v>
      </c>
      <c r="P1715" s="27">
        <v>0</v>
      </c>
    </row>
    <row r="1716" spans="1:16" x14ac:dyDescent="0.55000000000000004">
      <c r="A1716" s="33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7">
        <v>3066679</v>
      </c>
      <c r="P1716" s="27">
        <v>2520254</v>
      </c>
    </row>
    <row r="1717" spans="1:16" x14ac:dyDescent="0.55000000000000004">
      <c r="A1717" s="33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7">
        <v>0</v>
      </c>
      <c r="P1717" s="27">
        <v>0</v>
      </c>
    </row>
    <row r="1718" spans="1:16" x14ac:dyDescent="0.55000000000000004">
      <c r="A1718" s="33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7">
        <v>0</v>
      </c>
      <c r="P1718" s="27">
        <v>0</v>
      </c>
    </row>
    <row r="1719" spans="1:16" x14ac:dyDescent="0.55000000000000004">
      <c r="A1719" s="33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7">
        <v>352626</v>
      </c>
      <c r="P1719" s="27">
        <v>308586</v>
      </c>
    </row>
    <row r="1720" spans="1:16" x14ac:dyDescent="0.55000000000000004">
      <c r="A1720" s="33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7">
        <v>0</v>
      </c>
      <c r="P1720" s="27">
        <v>0</v>
      </c>
    </row>
    <row r="1721" spans="1:16" x14ac:dyDescent="0.55000000000000004">
      <c r="A1721" s="33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7">
        <v>0</v>
      </c>
      <c r="P1721" s="27">
        <v>0</v>
      </c>
    </row>
    <row r="1722" spans="1:16" x14ac:dyDescent="0.55000000000000004">
      <c r="A1722" s="33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7">
        <v>294747</v>
      </c>
      <c r="P1722" s="27">
        <v>264589</v>
      </c>
    </row>
    <row r="1723" spans="1:16" x14ac:dyDescent="0.55000000000000004">
      <c r="A1723" s="33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7">
        <v>0</v>
      </c>
      <c r="P1723" s="27">
        <v>0</v>
      </c>
    </row>
    <row r="1724" spans="1:16" x14ac:dyDescent="0.55000000000000004">
      <c r="A1724" s="33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7">
        <v>0</v>
      </c>
      <c r="P1724" s="27">
        <v>0</v>
      </c>
    </row>
    <row r="1725" spans="1:16" x14ac:dyDescent="0.55000000000000004">
      <c r="A1725" s="33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>
        <v>0</v>
      </c>
      <c r="P1725">
        <v>0</v>
      </c>
    </row>
    <row r="1726" spans="1:16" x14ac:dyDescent="0.55000000000000004">
      <c r="A1726" s="33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>
        <v>0</v>
      </c>
      <c r="P1726">
        <v>0</v>
      </c>
    </row>
    <row r="1727" spans="1:16" x14ac:dyDescent="0.55000000000000004">
      <c r="A1727" s="33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>
        <v>0</v>
      </c>
      <c r="P172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663"/>
  <sheetViews>
    <sheetView workbookViewId="0">
      <pane xSplit="1" ySplit="1" topLeftCell="B25652" activePane="bottomRight" state="frozen"/>
      <selection activeCell="O1257" sqref="O1257:P1724"/>
      <selection pane="topRight" activeCell="O1257" sqref="O1257:P1724"/>
      <selection pane="bottomLeft" activeCell="O1257" sqref="O1257:P1724"/>
      <selection pane="bottomRight" activeCell="O1257" sqref="O1257:P172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  <row r="25006" spans="1:8" x14ac:dyDescent="0.55000000000000004">
      <c r="A25006" s="33">
        <v>44440</v>
      </c>
      <c r="B25006" s="1" t="s">
        <v>7</v>
      </c>
      <c r="C25006">
        <v>57158</v>
      </c>
      <c r="D25006">
        <v>1001155</v>
      </c>
      <c r="E25006" s="32">
        <v>51348</v>
      </c>
      <c r="F25006">
        <v>1452</v>
      </c>
      <c r="G25006" s="32">
        <v>4570</v>
      </c>
      <c r="H25006" s="32">
        <v>21</v>
      </c>
    </row>
    <row r="25007" spans="1:8" x14ac:dyDescent="0.55000000000000004">
      <c r="A25007" s="33">
        <v>44440</v>
      </c>
      <c r="B25007" s="1" t="s">
        <v>11</v>
      </c>
      <c r="C25007">
        <v>4489</v>
      </c>
      <c r="D25007">
        <v>70801</v>
      </c>
      <c r="E25007" s="32">
        <v>3465</v>
      </c>
      <c r="F25007">
        <v>33</v>
      </c>
      <c r="G25007" s="32">
        <v>991</v>
      </c>
      <c r="H25007" s="32">
        <v>1</v>
      </c>
    </row>
    <row r="25008" spans="1:8" x14ac:dyDescent="0.55000000000000004">
      <c r="A25008" s="33">
        <v>44440</v>
      </c>
      <c r="B25008" s="1" t="s">
        <v>12</v>
      </c>
      <c r="C25008">
        <v>3048</v>
      </c>
      <c r="D25008">
        <v>108386</v>
      </c>
      <c r="E25008" s="32">
        <v>2652</v>
      </c>
      <c r="F25008">
        <v>49</v>
      </c>
      <c r="G25008" s="32">
        <v>347</v>
      </c>
      <c r="H25008" s="32">
        <v>3</v>
      </c>
    </row>
    <row r="25009" spans="1:8" x14ac:dyDescent="0.55000000000000004">
      <c r="A25009" s="33">
        <v>44440</v>
      </c>
      <c r="B25009" s="1" t="s">
        <v>13</v>
      </c>
      <c r="C25009">
        <v>14882</v>
      </c>
      <c r="D25009">
        <v>209631</v>
      </c>
      <c r="E25009" s="32">
        <v>12682</v>
      </c>
      <c r="F25009">
        <v>103</v>
      </c>
      <c r="G25009" s="32">
        <v>1981</v>
      </c>
      <c r="H25009" s="32">
        <v>30</v>
      </c>
    </row>
    <row r="25010" spans="1:8" x14ac:dyDescent="0.55000000000000004">
      <c r="A25010" s="33">
        <v>44440</v>
      </c>
      <c r="B25010" s="1" t="s">
        <v>14</v>
      </c>
      <c r="C25010">
        <v>1635</v>
      </c>
      <c r="D25010">
        <v>22091</v>
      </c>
      <c r="E25010" s="32">
        <v>1411</v>
      </c>
      <c r="F25010">
        <v>23</v>
      </c>
      <c r="G25010" s="32">
        <v>201</v>
      </c>
      <c r="H25010" s="32">
        <v>2</v>
      </c>
    </row>
    <row r="25011" spans="1:8" x14ac:dyDescent="0.55000000000000004">
      <c r="A25011" s="33">
        <v>44440</v>
      </c>
      <c r="B25011" s="1" t="s">
        <v>15</v>
      </c>
      <c r="C25011">
        <v>3201</v>
      </c>
      <c r="D25011">
        <v>85932</v>
      </c>
      <c r="E25011" s="32">
        <v>2824</v>
      </c>
      <c r="F25011">
        <v>48</v>
      </c>
      <c r="G25011" s="32">
        <v>329</v>
      </c>
      <c r="H25011" s="32">
        <v>7</v>
      </c>
    </row>
    <row r="25012" spans="1:8" x14ac:dyDescent="0.55000000000000004">
      <c r="A25012" s="33">
        <v>44440</v>
      </c>
      <c r="B25012" s="1" t="s">
        <v>16</v>
      </c>
      <c r="C25012">
        <v>8783</v>
      </c>
      <c r="D25012">
        <v>366771</v>
      </c>
      <c r="E25012" s="32">
        <v>7706</v>
      </c>
      <c r="F25012">
        <v>165</v>
      </c>
      <c r="G25012" s="32">
        <v>912</v>
      </c>
      <c r="H25012" s="32">
        <v>20</v>
      </c>
    </row>
    <row r="25013" spans="1:8" x14ac:dyDescent="0.55000000000000004">
      <c r="A25013" s="33">
        <v>44440</v>
      </c>
      <c r="B25013" s="1" t="s">
        <v>17</v>
      </c>
      <c r="C25013">
        <v>20842</v>
      </c>
      <c r="D25013">
        <v>37826</v>
      </c>
      <c r="E25013" s="32">
        <v>18565</v>
      </c>
      <c r="F25013">
        <v>192</v>
      </c>
      <c r="G25013" s="32">
        <v>2085</v>
      </c>
      <c r="H25013" s="32">
        <v>29</v>
      </c>
    </row>
    <row r="25014" spans="1:8" x14ac:dyDescent="0.55000000000000004">
      <c r="A25014" s="33">
        <v>44440</v>
      </c>
      <c r="B25014" s="1" t="s">
        <v>18</v>
      </c>
      <c r="C25014">
        <v>13416</v>
      </c>
      <c r="D25014">
        <v>393256</v>
      </c>
      <c r="E25014" s="32">
        <v>11659</v>
      </c>
      <c r="F25014">
        <v>104</v>
      </c>
      <c r="G25014" s="32">
        <v>1653</v>
      </c>
      <c r="H25014" s="32">
        <v>18</v>
      </c>
    </row>
    <row r="25015" spans="1:8" x14ac:dyDescent="0.55000000000000004">
      <c r="A25015" s="33">
        <v>44440</v>
      </c>
      <c r="B25015" s="1" t="s">
        <v>19</v>
      </c>
      <c r="C25015">
        <v>15099</v>
      </c>
      <c r="D25015">
        <v>259397</v>
      </c>
      <c r="E25015" s="32">
        <v>12846</v>
      </c>
      <c r="F25015">
        <v>159</v>
      </c>
      <c r="G25015" s="32">
        <v>2094</v>
      </c>
      <c r="H25015" s="32">
        <v>25</v>
      </c>
    </row>
    <row r="25016" spans="1:8" x14ac:dyDescent="0.55000000000000004">
      <c r="A25016" s="33">
        <v>44440</v>
      </c>
      <c r="B25016" s="1" t="s">
        <v>20</v>
      </c>
      <c r="C25016">
        <v>102257</v>
      </c>
      <c r="D25016">
        <v>1304011</v>
      </c>
      <c r="E25016" s="32">
        <v>87805</v>
      </c>
      <c r="F25016">
        <v>896</v>
      </c>
      <c r="G25016" s="32">
        <v>13556</v>
      </c>
      <c r="H25016" s="32">
        <v>165</v>
      </c>
    </row>
    <row r="25017" spans="1:8" x14ac:dyDescent="0.55000000000000004">
      <c r="A25017" s="33">
        <v>44440</v>
      </c>
      <c r="B25017" s="1" t="s">
        <v>21</v>
      </c>
      <c r="C25017">
        <v>87992</v>
      </c>
      <c r="D25017">
        <v>943843</v>
      </c>
      <c r="E25017" s="32">
        <v>73330</v>
      </c>
      <c r="F25017">
        <v>867</v>
      </c>
      <c r="G25017" s="32">
        <v>13795</v>
      </c>
      <c r="H25017" s="32">
        <v>109</v>
      </c>
    </row>
    <row r="25018" spans="1:8" x14ac:dyDescent="0.55000000000000004">
      <c r="A25018" s="33">
        <v>44440</v>
      </c>
      <c r="B25018" s="1" t="s">
        <v>22</v>
      </c>
      <c r="C25018">
        <v>346742</v>
      </c>
      <c r="D25018">
        <v>3299419</v>
      </c>
      <c r="E25018" s="32">
        <v>311124</v>
      </c>
      <c r="F25018">
        <v>2500</v>
      </c>
      <c r="G25018" s="32">
        <v>33118</v>
      </c>
      <c r="H25018" s="32">
        <v>286</v>
      </c>
    </row>
    <row r="25019" spans="1:8" x14ac:dyDescent="0.55000000000000004">
      <c r="A25019" s="33">
        <v>44440</v>
      </c>
      <c r="B25019" s="1" t="s">
        <v>23</v>
      </c>
      <c r="C25019">
        <v>149687</v>
      </c>
      <c r="D25019">
        <v>1419514</v>
      </c>
      <c r="E25019" s="32">
        <v>132167</v>
      </c>
      <c r="F25019">
        <v>1111</v>
      </c>
      <c r="G25019" s="32">
        <v>16409</v>
      </c>
      <c r="H25019" s="32">
        <v>250</v>
      </c>
    </row>
    <row r="25020" spans="1:8" x14ac:dyDescent="0.55000000000000004">
      <c r="A25020" s="33">
        <v>44440</v>
      </c>
      <c r="B25020" s="1" t="s">
        <v>24</v>
      </c>
      <c r="C25020">
        <v>6843</v>
      </c>
      <c r="D25020">
        <v>242531</v>
      </c>
      <c r="E25020" s="32">
        <v>5855</v>
      </c>
      <c r="F25020">
        <v>55</v>
      </c>
      <c r="G25020" s="32">
        <v>933</v>
      </c>
      <c r="H25020" s="32">
        <v>10</v>
      </c>
    </row>
    <row r="25021" spans="1:8" x14ac:dyDescent="0.55000000000000004">
      <c r="A25021" s="33">
        <v>44440</v>
      </c>
      <c r="B25021" s="1" t="s">
        <v>25</v>
      </c>
      <c r="C25021">
        <v>4417</v>
      </c>
      <c r="D25021">
        <v>101459</v>
      </c>
      <c r="E25021" s="32">
        <v>3498</v>
      </c>
      <c r="F25021">
        <v>42</v>
      </c>
      <c r="G25021" s="32">
        <v>877</v>
      </c>
      <c r="H25021" s="32">
        <v>15</v>
      </c>
    </row>
    <row r="25022" spans="1:8" x14ac:dyDescent="0.55000000000000004">
      <c r="A25022" s="33">
        <v>44440</v>
      </c>
      <c r="B25022" s="1" t="s">
        <v>26</v>
      </c>
      <c r="C25022">
        <v>7315</v>
      </c>
      <c r="D25022">
        <v>168129</v>
      </c>
      <c r="E25022" s="32">
        <v>6566</v>
      </c>
      <c r="F25022">
        <v>123</v>
      </c>
      <c r="G25022" s="32">
        <v>608</v>
      </c>
      <c r="H25022" s="32">
        <v>6</v>
      </c>
    </row>
    <row r="25023" spans="1:8" x14ac:dyDescent="0.55000000000000004">
      <c r="A25023" s="33">
        <v>44440</v>
      </c>
      <c r="B25023" s="1" t="s">
        <v>27</v>
      </c>
      <c r="C25023">
        <v>2603</v>
      </c>
      <c r="D25023">
        <v>98773</v>
      </c>
      <c r="E25023" s="32">
        <v>2273</v>
      </c>
      <c r="F25023">
        <v>36</v>
      </c>
      <c r="G25023" s="32">
        <v>294</v>
      </c>
      <c r="H25023" s="32">
        <v>1</v>
      </c>
    </row>
    <row r="25024" spans="1:8" x14ac:dyDescent="0.55000000000000004">
      <c r="A25024" s="33">
        <v>44440</v>
      </c>
      <c r="B25024" s="1" t="s">
        <v>28</v>
      </c>
      <c r="C25024">
        <v>4493</v>
      </c>
      <c r="D25024">
        <v>92433</v>
      </c>
      <c r="E25024" s="32">
        <v>3836</v>
      </c>
      <c r="F25024">
        <v>25</v>
      </c>
      <c r="G25024" s="32">
        <v>637</v>
      </c>
      <c r="H25024" s="32">
        <v>3</v>
      </c>
    </row>
    <row r="25025" spans="1:8" x14ac:dyDescent="0.55000000000000004">
      <c r="A25025" s="33">
        <v>44440</v>
      </c>
      <c r="B25025" s="1" t="s">
        <v>29</v>
      </c>
      <c r="C25025">
        <v>7956</v>
      </c>
      <c r="D25025">
        <v>273306</v>
      </c>
      <c r="E25025" s="32">
        <v>7105</v>
      </c>
      <c r="F25025">
        <v>94</v>
      </c>
      <c r="G25025" s="32">
        <v>696</v>
      </c>
      <c r="H25025" s="32">
        <v>6</v>
      </c>
    </row>
    <row r="25026" spans="1:8" x14ac:dyDescent="0.55000000000000004">
      <c r="A25026" s="33">
        <v>44440</v>
      </c>
      <c r="B25026" s="1" t="s">
        <v>30</v>
      </c>
      <c r="C25026">
        <v>16061</v>
      </c>
      <c r="D25026">
        <v>352480</v>
      </c>
      <c r="E25026" s="32">
        <v>12993</v>
      </c>
      <c r="F25026">
        <v>202</v>
      </c>
      <c r="G25026" s="32">
        <v>2783</v>
      </c>
      <c r="H25026" s="32">
        <v>15</v>
      </c>
    </row>
    <row r="25027" spans="1:8" x14ac:dyDescent="0.55000000000000004">
      <c r="A25027" s="33">
        <v>44440</v>
      </c>
      <c r="B25027" s="1" t="s">
        <v>31</v>
      </c>
      <c r="C25027">
        <v>22359</v>
      </c>
      <c r="D25027">
        <v>543803</v>
      </c>
      <c r="E25027" s="32">
        <v>16552</v>
      </c>
      <c r="F25027">
        <v>174</v>
      </c>
      <c r="G25027" s="32">
        <v>5633</v>
      </c>
      <c r="H25027" s="32">
        <v>31</v>
      </c>
    </row>
    <row r="25028" spans="1:8" x14ac:dyDescent="0.55000000000000004">
      <c r="A25028" s="33">
        <v>44440</v>
      </c>
      <c r="B25028" s="1" t="s">
        <v>32</v>
      </c>
      <c r="C25028">
        <v>83547</v>
      </c>
      <c r="D25028">
        <v>1081827</v>
      </c>
      <c r="E25028" s="32">
        <v>63356</v>
      </c>
      <c r="F25028">
        <v>1040</v>
      </c>
      <c r="G25028" s="32">
        <v>19151</v>
      </c>
      <c r="H25028" s="32">
        <v>62</v>
      </c>
    </row>
    <row r="25029" spans="1:8" x14ac:dyDescent="0.55000000000000004">
      <c r="A25029" s="33">
        <v>44440</v>
      </c>
      <c r="B25029" s="1" t="s">
        <v>33</v>
      </c>
      <c r="C25029">
        <v>12651</v>
      </c>
      <c r="D25029">
        <v>181186</v>
      </c>
      <c r="E25029" s="32">
        <v>8484</v>
      </c>
      <c r="F25029">
        <v>133</v>
      </c>
      <c r="G25029" s="32">
        <v>4282</v>
      </c>
      <c r="H25029" s="32">
        <v>23</v>
      </c>
    </row>
    <row r="25030" spans="1:8" x14ac:dyDescent="0.55000000000000004">
      <c r="A25030" s="33">
        <v>44440</v>
      </c>
      <c r="B25030" s="1" t="s">
        <v>34</v>
      </c>
      <c r="C25030">
        <v>10766</v>
      </c>
      <c r="D25030">
        <v>208036</v>
      </c>
      <c r="E25030" s="32">
        <v>8637</v>
      </c>
      <c r="F25030">
        <v>96</v>
      </c>
      <c r="G25030" s="32">
        <v>2033</v>
      </c>
      <c r="H25030" s="32">
        <v>15</v>
      </c>
    </row>
    <row r="25031" spans="1:8" x14ac:dyDescent="0.55000000000000004">
      <c r="A25031" s="33">
        <v>44440</v>
      </c>
      <c r="B25031" s="1" t="s">
        <v>35</v>
      </c>
      <c r="C25031">
        <v>30729</v>
      </c>
      <c r="D25031">
        <v>369443</v>
      </c>
      <c r="E25031" s="32">
        <v>22251</v>
      </c>
      <c r="F25031">
        <v>253</v>
      </c>
      <c r="G25031" s="32">
        <v>7693</v>
      </c>
      <c r="H25031" s="32">
        <v>97</v>
      </c>
    </row>
    <row r="25032" spans="1:8" x14ac:dyDescent="0.55000000000000004">
      <c r="A25032" s="33">
        <v>44440</v>
      </c>
      <c r="B25032" s="1" t="s">
        <v>36</v>
      </c>
      <c r="C25032">
        <v>171727</v>
      </c>
      <c r="D25032">
        <v>2958013</v>
      </c>
      <c r="E25032" s="32">
        <v>139442</v>
      </c>
      <c r="F25032">
        <v>2801</v>
      </c>
      <c r="G25032" s="32">
        <v>27587</v>
      </c>
      <c r="H25032" s="32">
        <v>538</v>
      </c>
    </row>
    <row r="25033" spans="1:8" x14ac:dyDescent="0.55000000000000004">
      <c r="A25033" s="33">
        <v>44440</v>
      </c>
      <c r="B25033" s="1" t="s">
        <v>37</v>
      </c>
      <c r="C25033">
        <v>65446</v>
      </c>
      <c r="D25033">
        <v>652452</v>
      </c>
      <c r="E25033" s="32">
        <v>56641</v>
      </c>
      <c r="F25033">
        <v>1339</v>
      </c>
      <c r="G25033" s="32">
        <v>7466</v>
      </c>
      <c r="H25033" s="32">
        <v>73</v>
      </c>
    </row>
    <row r="25034" spans="1:8" x14ac:dyDescent="0.55000000000000004">
      <c r="A25034" s="33">
        <v>44440</v>
      </c>
      <c r="B25034" s="1" t="s">
        <v>38</v>
      </c>
      <c r="C25034">
        <v>13616</v>
      </c>
      <c r="D25034">
        <v>220557</v>
      </c>
      <c r="E25034" s="32">
        <v>11745</v>
      </c>
      <c r="F25034">
        <v>137</v>
      </c>
      <c r="G25034" s="32">
        <v>1734</v>
      </c>
      <c r="H25034" s="32">
        <v>18</v>
      </c>
    </row>
    <row r="25035" spans="1:8" x14ac:dyDescent="0.55000000000000004">
      <c r="A25035" s="33">
        <v>44440</v>
      </c>
      <c r="B25035" s="1" t="s">
        <v>39</v>
      </c>
      <c r="C25035">
        <v>4635</v>
      </c>
      <c r="D25035">
        <v>57267</v>
      </c>
      <c r="E25035" s="32">
        <v>4014</v>
      </c>
      <c r="F25035">
        <v>55</v>
      </c>
      <c r="G25035" s="32">
        <v>466</v>
      </c>
      <c r="H25035" s="32">
        <v>29</v>
      </c>
    </row>
    <row r="25036" spans="1:8" x14ac:dyDescent="0.55000000000000004">
      <c r="A25036" s="33">
        <v>44440</v>
      </c>
      <c r="B25036" s="1" t="s">
        <v>40</v>
      </c>
      <c r="C25036">
        <v>1457</v>
      </c>
      <c r="D25036">
        <v>127743</v>
      </c>
      <c r="E25036" s="32">
        <v>1177</v>
      </c>
      <c r="F25036">
        <v>4</v>
      </c>
      <c r="G25036" s="32">
        <v>255</v>
      </c>
      <c r="H25036" s="32">
        <v>0</v>
      </c>
    </row>
    <row r="25037" spans="1:8" x14ac:dyDescent="0.55000000000000004">
      <c r="A25037" s="33">
        <v>44440</v>
      </c>
      <c r="B25037" s="1" t="s">
        <v>41</v>
      </c>
      <c r="C25037">
        <v>1367</v>
      </c>
      <c r="D25037">
        <v>42979</v>
      </c>
      <c r="E25037" s="32">
        <v>1152</v>
      </c>
      <c r="F25037">
        <v>2</v>
      </c>
      <c r="G25037" s="32">
        <v>213</v>
      </c>
      <c r="H25037" s="32">
        <v>1</v>
      </c>
    </row>
    <row r="25038" spans="1:8" x14ac:dyDescent="0.55000000000000004">
      <c r="A25038" s="33">
        <v>44440</v>
      </c>
      <c r="B25038" s="1" t="s">
        <v>42</v>
      </c>
      <c r="C25038">
        <v>13601</v>
      </c>
      <c r="D25038">
        <v>216620</v>
      </c>
      <c r="E25038" s="32">
        <v>10221</v>
      </c>
      <c r="F25038">
        <v>128</v>
      </c>
      <c r="G25038" s="32">
        <v>1861</v>
      </c>
      <c r="H25038" s="32">
        <v>13</v>
      </c>
    </row>
    <row r="25039" spans="1:8" x14ac:dyDescent="0.55000000000000004">
      <c r="A25039" s="33">
        <v>44440</v>
      </c>
      <c r="B25039" s="1" t="s">
        <v>43</v>
      </c>
      <c r="C25039">
        <v>18696</v>
      </c>
      <c r="D25039">
        <v>723783</v>
      </c>
      <c r="E25039" s="32">
        <v>15497</v>
      </c>
      <c r="F25039">
        <v>181</v>
      </c>
      <c r="G25039" s="32">
        <v>1496</v>
      </c>
      <c r="H25039" s="32">
        <v>22</v>
      </c>
    </row>
    <row r="25040" spans="1:8" x14ac:dyDescent="0.55000000000000004">
      <c r="A25040" s="33">
        <v>44440</v>
      </c>
      <c r="B25040" s="1" t="s">
        <v>44</v>
      </c>
      <c r="C25040">
        <v>5029</v>
      </c>
      <c r="D25040">
        <v>155099</v>
      </c>
      <c r="E25040" s="32">
        <v>4242</v>
      </c>
      <c r="F25040">
        <v>86</v>
      </c>
      <c r="G25040" s="32">
        <v>701</v>
      </c>
      <c r="H25040" s="32">
        <v>2</v>
      </c>
    </row>
    <row r="25041" spans="1:8" x14ac:dyDescent="0.55000000000000004">
      <c r="A25041" s="33">
        <v>44440</v>
      </c>
      <c r="B25041" s="1" t="s">
        <v>45</v>
      </c>
      <c r="C25041">
        <v>2747</v>
      </c>
      <c r="D25041">
        <v>88378</v>
      </c>
      <c r="E25041" s="32">
        <v>2203</v>
      </c>
      <c r="F25041">
        <v>63</v>
      </c>
      <c r="G25041" s="32">
        <v>481</v>
      </c>
      <c r="H25041" s="32">
        <v>3</v>
      </c>
    </row>
    <row r="25042" spans="1:8" x14ac:dyDescent="0.55000000000000004">
      <c r="A25042" s="33">
        <v>44440</v>
      </c>
      <c r="B25042" s="1" t="s">
        <v>46</v>
      </c>
      <c r="C25042">
        <v>4300</v>
      </c>
      <c r="D25042">
        <v>114764</v>
      </c>
      <c r="E25042" s="32">
        <v>3581</v>
      </c>
      <c r="F25042">
        <v>34</v>
      </c>
      <c r="G25042" s="32">
        <v>685</v>
      </c>
      <c r="H25042" s="32">
        <v>8</v>
      </c>
    </row>
    <row r="25043" spans="1:8" x14ac:dyDescent="0.55000000000000004">
      <c r="A25043" s="33">
        <v>44440</v>
      </c>
      <c r="B25043" s="1" t="s">
        <v>47</v>
      </c>
      <c r="C25043">
        <v>4671</v>
      </c>
      <c r="D25043">
        <v>128419</v>
      </c>
      <c r="E25043" s="32">
        <v>4095</v>
      </c>
      <c r="F25043">
        <v>80</v>
      </c>
      <c r="G25043" s="32">
        <v>496</v>
      </c>
      <c r="H25043" s="32">
        <v>3</v>
      </c>
    </row>
    <row r="25044" spans="1:8" x14ac:dyDescent="0.55000000000000004">
      <c r="A25044" s="33">
        <v>44440</v>
      </c>
      <c r="B25044" s="1" t="s">
        <v>48</v>
      </c>
      <c r="C25044">
        <v>3530</v>
      </c>
      <c r="D25044">
        <v>81828</v>
      </c>
      <c r="E25044" s="32">
        <v>2828</v>
      </c>
      <c r="F25044">
        <v>31</v>
      </c>
      <c r="G25044" s="32">
        <v>671</v>
      </c>
      <c r="H25044" s="32">
        <v>4</v>
      </c>
    </row>
    <row r="25045" spans="1:8" x14ac:dyDescent="0.55000000000000004">
      <c r="A25045" s="33">
        <v>44440</v>
      </c>
      <c r="B25045" s="1" t="s">
        <v>49</v>
      </c>
      <c r="C25045">
        <v>66082</v>
      </c>
      <c r="D25045">
        <v>1106094</v>
      </c>
      <c r="E25045" s="32">
        <v>53877</v>
      </c>
      <c r="F25045">
        <v>570</v>
      </c>
      <c r="G25045" s="32">
        <v>10619</v>
      </c>
      <c r="H25045" s="32">
        <v>40</v>
      </c>
    </row>
    <row r="25046" spans="1:8" x14ac:dyDescent="0.55000000000000004">
      <c r="A25046" s="33">
        <v>44440</v>
      </c>
      <c r="B25046" s="1" t="s">
        <v>50</v>
      </c>
      <c r="C25046">
        <v>5221</v>
      </c>
      <c r="D25046">
        <v>87383</v>
      </c>
      <c r="E25046" s="32">
        <v>3602</v>
      </c>
      <c r="F25046">
        <v>27</v>
      </c>
      <c r="G25046" s="32">
        <v>660</v>
      </c>
      <c r="H25046" s="32">
        <v>2</v>
      </c>
    </row>
    <row r="25047" spans="1:8" x14ac:dyDescent="0.55000000000000004">
      <c r="A25047" s="33">
        <v>44440</v>
      </c>
      <c r="B25047" s="1" t="s">
        <v>51</v>
      </c>
      <c r="C25047">
        <v>5327</v>
      </c>
      <c r="D25047">
        <v>159511</v>
      </c>
      <c r="E25047" s="32">
        <v>4626</v>
      </c>
      <c r="F25047">
        <v>69</v>
      </c>
      <c r="G25047" s="32">
        <v>635</v>
      </c>
      <c r="H25047" s="32">
        <v>1</v>
      </c>
    </row>
    <row r="25048" spans="1:8" x14ac:dyDescent="0.55000000000000004">
      <c r="A25048" s="33">
        <v>44440</v>
      </c>
      <c r="B25048" s="1" t="s">
        <v>52</v>
      </c>
      <c r="C25048">
        <v>12711</v>
      </c>
      <c r="D25048">
        <v>109394</v>
      </c>
      <c r="E25048" s="32">
        <v>10504</v>
      </c>
      <c r="F25048">
        <v>127</v>
      </c>
      <c r="G25048" s="32">
        <v>2080</v>
      </c>
      <c r="H25048" s="32">
        <v>18</v>
      </c>
    </row>
    <row r="25049" spans="1:8" x14ac:dyDescent="0.55000000000000004">
      <c r="A25049" s="33">
        <v>44440</v>
      </c>
      <c r="B25049" s="1" t="s">
        <v>53</v>
      </c>
      <c r="C25049">
        <v>7114</v>
      </c>
      <c r="D25049">
        <v>228566</v>
      </c>
      <c r="E25049" s="32">
        <v>5795</v>
      </c>
      <c r="F25049">
        <v>69</v>
      </c>
      <c r="G25049" s="32">
        <v>1250</v>
      </c>
      <c r="H25049" s="32">
        <v>3</v>
      </c>
    </row>
    <row r="25050" spans="1:8" x14ac:dyDescent="0.55000000000000004">
      <c r="A25050" s="33">
        <v>44440</v>
      </c>
      <c r="B25050" s="1" t="s">
        <v>54</v>
      </c>
      <c r="C25050">
        <v>5509</v>
      </c>
      <c r="D25050">
        <v>61824</v>
      </c>
      <c r="E25050" s="32">
        <v>4481</v>
      </c>
      <c r="F25050">
        <v>33</v>
      </c>
      <c r="G25050" s="32">
        <v>980</v>
      </c>
      <c r="H25050" s="32">
        <v>8</v>
      </c>
    </row>
    <row r="25051" spans="1:8" x14ac:dyDescent="0.55000000000000004">
      <c r="A25051" s="33">
        <v>44440</v>
      </c>
      <c r="B25051" s="1" t="s">
        <v>55</v>
      </c>
      <c r="C25051">
        <v>8201</v>
      </c>
      <c r="D25051">
        <v>150651</v>
      </c>
      <c r="E25051" s="32">
        <v>6680</v>
      </c>
      <c r="F25051">
        <v>47</v>
      </c>
      <c r="G25051" s="32">
        <v>1425</v>
      </c>
      <c r="H25051" s="32">
        <v>6</v>
      </c>
    </row>
    <row r="25052" spans="1:8" x14ac:dyDescent="0.55000000000000004">
      <c r="A25052" s="33">
        <v>44440</v>
      </c>
      <c r="B25052" s="1" t="s">
        <v>56</v>
      </c>
      <c r="C25052">
        <v>43210</v>
      </c>
      <c r="D25052">
        <v>343733</v>
      </c>
      <c r="E25052" s="32">
        <v>36649</v>
      </c>
      <c r="F25052">
        <v>258</v>
      </c>
      <c r="G25052" s="32">
        <v>6155</v>
      </c>
      <c r="H25052" s="32">
        <v>116</v>
      </c>
    </row>
    <row r="25053" spans="1:8" x14ac:dyDescent="0.55000000000000004">
      <c r="A25053" s="33">
        <v>44441</v>
      </c>
      <c r="B25053" s="1" t="s">
        <v>7</v>
      </c>
      <c r="C25053">
        <v>57472</v>
      </c>
      <c r="D25053">
        <v>1006517</v>
      </c>
      <c r="E25053" s="32">
        <v>51874</v>
      </c>
      <c r="F25053">
        <v>1453</v>
      </c>
      <c r="G25053" s="32">
        <v>4358</v>
      </c>
      <c r="H25053" s="32">
        <v>25</v>
      </c>
    </row>
    <row r="25054" spans="1:8" x14ac:dyDescent="0.55000000000000004">
      <c r="A25054" s="33">
        <v>44441</v>
      </c>
      <c r="B25054" s="1" t="s">
        <v>11</v>
      </c>
      <c r="C25054">
        <v>4589</v>
      </c>
      <c r="D25054">
        <v>71589</v>
      </c>
      <c r="E25054" s="32">
        <v>3502</v>
      </c>
      <c r="F25054">
        <v>33</v>
      </c>
      <c r="G25054" s="32">
        <v>1054</v>
      </c>
      <c r="H25054" s="32">
        <v>1</v>
      </c>
    </row>
    <row r="25055" spans="1:8" x14ac:dyDescent="0.55000000000000004">
      <c r="A25055" s="33">
        <v>44441</v>
      </c>
      <c r="B25055" s="1" t="s">
        <v>12</v>
      </c>
      <c r="C25055">
        <v>3092</v>
      </c>
      <c r="D25055">
        <v>109002</v>
      </c>
      <c r="E25055" s="32">
        <v>2685</v>
      </c>
      <c r="F25055">
        <v>49</v>
      </c>
      <c r="G25055" s="32">
        <v>358</v>
      </c>
      <c r="H25055" s="32">
        <v>3</v>
      </c>
    </row>
    <row r="25056" spans="1:8" x14ac:dyDescent="0.55000000000000004">
      <c r="A25056" s="33">
        <v>44441</v>
      </c>
      <c r="B25056" s="1" t="s">
        <v>13</v>
      </c>
      <c r="C25056">
        <v>15028</v>
      </c>
      <c r="D25056">
        <v>210637</v>
      </c>
      <c r="E25056" s="32">
        <v>12900</v>
      </c>
      <c r="F25056">
        <v>103</v>
      </c>
      <c r="G25056" s="32">
        <v>1928</v>
      </c>
      <c r="H25056" s="32">
        <v>31</v>
      </c>
    </row>
    <row r="25057" spans="1:8" x14ac:dyDescent="0.55000000000000004">
      <c r="A25057" s="33">
        <v>44441</v>
      </c>
      <c r="B25057" s="1" t="s">
        <v>14</v>
      </c>
      <c r="C25057">
        <v>1653</v>
      </c>
      <c r="D25057">
        <v>22269</v>
      </c>
      <c r="E25057" s="32">
        <v>1439</v>
      </c>
      <c r="F25057">
        <v>23</v>
      </c>
      <c r="G25057" s="32">
        <v>191</v>
      </c>
      <c r="H25057" s="32">
        <v>2</v>
      </c>
    </row>
    <row r="25058" spans="1:8" x14ac:dyDescent="0.55000000000000004">
      <c r="A25058" s="33">
        <v>44441</v>
      </c>
      <c r="B25058" s="1" t="s">
        <v>15</v>
      </c>
      <c r="C25058">
        <v>3240</v>
      </c>
      <c r="D25058">
        <v>86183</v>
      </c>
      <c r="E25058" s="32">
        <v>2849</v>
      </c>
      <c r="F25058">
        <v>49</v>
      </c>
      <c r="G25058" s="32">
        <v>342</v>
      </c>
      <c r="H25058" s="32">
        <v>6</v>
      </c>
    </row>
    <row r="25059" spans="1:8" x14ac:dyDescent="0.55000000000000004">
      <c r="A25059" s="33">
        <v>44441</v>
      </c>
      <c r="B25059" s="1" t="s">
        <v>16</v>
      </c>
      <c r="C25059">
        <v>8857</v>
      </c>
      <c r="D25059">
        <v>368858</v>
      </c>
      <c r="E25059" s="32">
        <v>7838</v>
      </c>
      <c r="F25059">
        <v>166</v>
      </c>
      <c r="G25059" s="32">
        <v>853</v>
      </c>
      <c r="H25059" s="32">
        <v>18</v>
      </c>
    </row>
    <row r="25060" spans="1:8" x14ac:dyDescent="0.55000000000000004">
      <c r="A25060" s="33">
        <v>44441</v>
      </c>
      <c r="B25060" s="1" t="s">
        <v>17</v>
      </c>
      <c r="C25060">
        <v>21062</v>
      </c>
      <c r="D25060">
        <v>37826</v>
      </c>
      <c r="E25060" s="32">
        <v>18767</v>
      </c>
      <c r="F25060">
        <v>194</v>
      </c>
      <c r="G25060" s="32">
        <v>2101</v>
      </c>
      <c r="H25060" s="32">
        <v>29</v>
      </c>
    </row>
    <row r="25061" spans="1:8" x14ac:dyDescent="0.55000000000000004">
      <c r="A25061" s="33">
        <v>44441</v>
      </c>
      <c r="B25061" s="1" t="s">
        <v>18</v>
      </c>
      <c r="C25061">
        <v>13530</v>
      </c>
      <c r="D25061">
        <v>395625</v>
      </c>
      <c r="E25061" s="32">
        <v>11923</v>
      </c>
      <c r="F25061">
        <v>105</v>
      </c>
      <c r="G25061" s="32">
        <v>1502</v>
      </c>
      <c r="H25061" s="32">
        <v>16</v>
      </c>
    </row>
    <row r="25062" spans="1:8" x14ac:dyDescent="0.55000000000000004">
      <c r="A25062" s="33">
        <v>44441</v>
      </c>
      <c r="B25062" s="1" t="s">
        <v>19</v>
      </c>
      <c r="C25062">
        <v>15275</v>
      </c>
      <c r="D25062">
        <v>261480</v>
      </c>
      <c r="E25062" s="32">
        <v>13012</v>
      </c>
      <c r="F25062">
        <v>159</v>
      </c>
      <c r="G25062" s="32">
        <v>2104</v>
      </c>
      <c r="H25062" s="32">
        <v>27</v>
      </c>
    </row>
    <row r="25063" spans="1:8" x14ac:dyDescent="0.55000000000000004">
      <c r="A25063" s="33">
        <v>44441</v>
      </c>
      <c r="B25063" s="1" t="s">
        <v>20</v>
      </c>
      <c r="C25063">
        <v>103372</v>
      </c>
      <c r="D25063">
        <v>1310241</v>
      </c>
      <c r="E25063" s="32">
        <v>89469</v>
      </c>
      <c r="F25063">
        <v>900</v>
      </c>
      <c r="G25063" s="32">
        <v>13003</v>
      </c>
      <c r="H25063" s="32">
        <v>160</v>
      </c>
    </row>
    <row r="25064" spans="1:8" x14ac:dyDescent="0.55000000000000004">
      <c r="A25064" s="33">
        <v>44441</v>
      </c>
      <c r="B25064" s="1" t="s">
        <v>21</v>
      </c>
      <c r="C25064">
        <v>87992</v>
      </c>
      <c r="D25064">
        <v>943843</v>
      </c>
      <c r="E25064" s="32">
        <v>73330</v>
      </c>
      <c r="F25064">
        <v>867</v>
      </c>
      <c r="G25064" s="32">
        <v>13795</v>
      </c>
      <c r="H25064" s="32">
        <v>105</v>
      </c>
    </row>
    <row r="25065" spans="1:8" x14ac:dyDescent="0.55000000000000004">
      <c r="A25065" s="33">
        <v>44441</v>
      </c>
      <c r="B25065" s="1" t="s">
        <v>22</v>
      </c>
      <c r="C25065">
        <v>349841</v>
      </c>
      <c r="D25065">
        <v>3316956</v>
      </c>
      <c r="E25065" s="32">
        <v>313975</v>
      </c>
      <c r="F25065">
        <v>2510</v>
      </c>
      <c r="G25065" s="32">
        <v>33356</v>
      </c>
      <c r="H25065" s="32">
        <v>291</v>
      </c>
    </row>
    <row r="25066" spans="1:8" x14ac:dyDescent="0.55000000000000004">
      <c r="A25066" s="33">
        <v>44441</v>
      </c>
      <c r="B25066" s="1" t="s">
        <v>23</v>
      </c>
      <c r="C25066">
        <v>151425</v>
      </c>
      <c r="D25066">
        <v>1425933</v>
      </c>
      <c r="E25066" s="32">
        <v>134280</v>
      </c>
      <c r="F25066">
        <v>1120</v>
      </c>
      <c r="G25066" s="32">
        <v>16025</v>
      </c>
      <c r="H25066" s="32">
        <v>239</v>
      </c>
    </row>
    <row r="25067" spans="1:8" x14ac:dyDescent="0.55000000000000004">
      <c r="A25067" s="33">
        <v>44441</v>
      </c>
      <c r="B25067" s="1" t="s">
        <v>24</v>
      </c>
      <c r="C25067">
        <v>6907</v>
      </c>
      <c r="D25067">
        <v>244561</v>
      </c>
      <c r="E25067" s="32">
        <v>5973</v>
      </c>
      <c r="F25067">
        <v>55</v>
      </c>
      <c r="G25067" s="32">
        <v>879</v>
      </c>
      <c r="H25067" s="32">
        <v>10</v>
      </c>
    </row>
    <row r="25068" spans="1:8" x14ac:dyDescent="0.55000000000000004">
      <c r="A25068" s="33">
        <v>44441</v>
      </c>
      <c r="B25068" s="1" t="s">
        <v>25</v>
      </c>
      <c r="C25068">
        <v>4454</v>
      </c>
      <c r="D25068">
        <v>101793</v>
      </c>
      <c r="E25068" s="32">
        <v>3587</v>
      </c>
      <c r="F25068">
        <v>42</v>
      </c>
      <c r="G25068" s="32">
        <v>825</v>
      </c>
      <c r="H25068" s="32">
        <v>18</v>
      </c>
    </row>
    <row r="25069" spans="1:8" x14ac:dyDescent="0.55000000000000004">
      <c r="A25069" s="33">
        <v>44441</v>
      </c>
      <c r="B25069" s="1" t="s">
        <v>26</v>
      </c>
      <c r="C25069">
        <v>7356</v>
      </c>
      <c r="D25069">
        <v>170535</v>
      </c>
      <c r="E25069" s="32">
        <v>6629</v>
      </c>
      <c r="F25069">
        <v>123</v>
      </c>
      <c r="G25069" s="32">
        <v>586</v>
      </c>
      <c r="H25069" s="32">
        <v>6</v>
      </c>
    </row>
    <row r="25070" spans="1:8" x14ac:dyDescent="0.55000000000000004">
      <c r="A25070" s="33">
        <v>44441</v>
      </c>
      <c r="B25070" s="1" t="s">
        <v>27</v>
      </c>
      <c r="C25070">
        <v>2620</v>
      </c>
      <c r="D25070">
        <v>99355</v>
      </c>
      <c r="E25070" s="32">
        <v>2305</v>
      </c>
      <c r="F25070">
        <v>36</v>
      </c>
      <c r="G25070" s="32">
        <v>279</v>
      </c>
      <c r="H25070" s="32">
        <v>2</v>
      </c>
    </row>
    <row r="25071" spans="1:8" x14ac:dyDescent="0.55000000000000004">
      <c r="A25071" s="33">
        <v>44441</v>
      </c>
      <c r="B25071" s="1" t="s">
        <v>28</v>
      </c>
      <c r="C25071">
        <v>4536</v>
      </c>
      <c r="D25071">
        <v>92433</v>
      </c>
      <c r="E25071" s="32">
        <v>3917</v>
      </c>
      <c r="F25071">
        <v>25</v>
      </c>
      <c r="G25071" s="32">
        <v>599</v>
      </c>
      <c r="H25071" s="32">
        <v>3</v>
      </c>
    </row>
    <row r="25072" spans="1:8" x14ac:dyDescent="0.55000000000000004">
      <c r="A25072" s="33">
        <v>44441</v>
      </c>
      <c r="B25072" s="1" t="s">
        <v>29</v>
      </c>
      <c r="C25072">
        <v>8014</v>
      </c>
      <c r="D25072">
        <v>274672</v>
      </c>
      <c r="E25072" s="32">
        <v>7199</v>
      </c>
      <c r="F25072">
        <v>94</v>
      </c>
      <c r="G25072" s="32">
        <v>677</v>
      </c>
      <c r="H25072" s="32">
        <v>5</v>
      </c>
    </row>
    <row r="25073" spans="1:8" x14ac:dyDescent="0.55000000000000004">
      <c r="A25073" s="33">
        <v>44441</v>
      </c>
      <c r="B25073" s="1" t="s">
        <v>30</v>
      </c>
      <c r="C25073">
        <v>16295</v>
      </c>
      <c r="D25073">
        <v>354812</v>
      </c>
      <c r="E25073" s="32">
        <v>13312</v>
      </c>
      <c r="F25073">
        <v>202</v>
      </c>
      <c r="G25073" s="32">
        <v>2749</v>
      </c>
      <c r="H25073" s="32">
        <v>19</v>
      </c>
    </row>
    <row r="25074" spans="1:8" x14ac:dyDescent="0.55000000000000004">
      <c r="A25074" s="33">
        <v>44441</v>
      </c>
      <c r="B25074" s="1" t="s">
        <v>31</v>
      </c>
      <c r="C25074">
        <v>22851</v>
      </c>
      <c r="D25074">
        <v>546624</v>
      </c>
      <c r="E25074" s="32">
        <v>17360</v>
      </c>
      <c r="F25074">
        <v>181</v>
      </c>
      <c r="G25074" s="32">
        <v>5310</v>
      </c>
      <c r="H25074" s="32">
        <v>31</v>
      </c>
    </row>
    <row r="25075" spans="1:8" x14ac:dyDescent="0.55000000000000004">
      <c r="A25075" s="33">
        <v>44441</v>
      </c>
      <c r="B25075" s="1" t="s">
        <v>32</v>
      </c>
      <c r="C25075">
        <v>85420</v>
      </c>
      <c r="D25075">
        <v>1092787</v>
      </c>
      <c r="E25075" s="32">
        <v>64473</v>
      </c>
      <c r="F25075">
        <v>1046</v>
      </c>
      <c r="G25075" s="32">
        <v>19901</v>
      </c>
      <c r="H25075" s="32">
        <v>76</v>
      </c>
    </row>
    <row r="25076" spans="1:8" x14ac:dyDescent="0.55000000000000004">
      <c r="A25076" s="33">
        <v>44441</v>
      </c>
      <c r="B25076" s="1" t="s">
        <v>33</v>
      </c>
      <c r="C25076">
        <v>12899</v>
      </c>
      <c r="D25076">
        <v>181186</v>
      </c>
      <c r="E25076" s="32">
        <v>8699</v>
      </c>
      <c r="F25076">
        <v>134</v>
      </c>
      <c r="G25076" s="32">
        <v>4315</v>
      </c>
      <c r="H25076" s="32">
        <v>28</v>
      </c>
    </row>
    <row r="25077" spans="1:8" x14ac:dyDescent="0.55000000000000004">
      <c r="A25077" s="33">
        <v>44441</v>
      </c>
      <c r="B25077" s="1" t="s">
        <v>34</v>
      </c>
      <c r="C25077">
        <v>11000</v>
      </c>
      <c r="D25077">
        <v>209219</v>
      </c>
      <c r="E25077" s="32">
        <v>8888</v>
      </c>
      <c r="F25077">
        <v>96</v>
      </c>
      <c r="G25077" s="32">
        <v>2016</v>
      </c>
      <c r="H25077" s="32">
        <v>15</v>
      </c>
    </row>
    <row r="25078" spans="1:8" x14ac:dyDescent="0.55000000000000004">
      <c r="A25078" s="33">
        <v>44441</v>
      </c>
      <c r="B25078" s="1" t="s">
        <v>35</v>
      </c>
      <c r="C25078">
        <v>31205</v>
      </c>
      <c r="D25078">
        <v>371931</v>
      </c>
      <c r="E25078" s="32">
        <v>22567</v>
      </c>
      <c r="F25078">
        <v>254</v>
      </c>
      <c r="G25078" s="32">
        <v>7906</v>
      </c>
      <c r="H25078" s="32">
        <v>82</v>
      </c>
    </row>
    <row r="25079" spans="1:8" x14ac:dyDescent="0.55000000000000004">
      <c r="A25079" s="33">
        <v>44441</v>
      </c>
      <c r="B25079" s="1" t="s">
        <v>36</v>
      </c>
      <c r="C25079">
        <v>174228</v>
      </c>
      <c r="D25079">
        <v>2980472</v>
      </c>
      <c r="E25079" s="32">
        <v>141944</v>
      </c>
      <c r="F25079">
        <v>2809</v>
      </c>
      <c r="G25079" s="32">
        <v>27544</v>
      </c>
      <c r="H25079" s="32">
        <v>576</v>
      </c>
    </row>
    <row r="25080" spans="1:8" x14ac:dyDescent="0.55000000000000004">
      <c r="A25080" s="33">
        <v>44441</v>
      </c>
      <c r="B25080" s="1" t="s">
        <v>37</v>
      </c>
      <c r="C25080">
        <v>66463</v>
      </c>
      <c r="D25080">
        <v>656190</v>
      </c>
      <c r="E25080" s="32">
        <v>57786</v>
      </c>
      <c r="F25080">
        <v>1340</v>
      </c>
      <c r="G25080" s="32">
        <v>7338</v>
      </c>
      <c r="H25080" s="32">
        <v>77</v>
      </c>
    </row>
    <row r="25081" spans="1:8" x14ac:dyDescent="0.55000000000000004">
      <c r="A25081" s="33">
        <v>44441</v>
      </c>
      <c r="B25081" s="1" t="s">
        <v>38</v>
      </c>
      <c r="C25081">
        <v>13812</v>
      </c>
      <c r="D25081">
        <v>221878</v>
      </c>
      <c r="E25081" s="32">
        <v>11966</v>
      </c>
      <c r="F25081">
        <v>138</v>
      </c>
      <c r="G25081" s="32">
        <v>1708</v>
      </c>
      <c r="H25081" s="32">
        <v>16</v>
      </c>
    </row>
    <row r="25082" spans="1:8" x14ac:dyDescent="0.55000000000000004">
      <c r="A25082" s="33">
        <v>44441</v>
      </c>
      <c r="B25082" s="1" t="s">
        <v>39</v>
      </c>
      <c r="C25082">
        <v>4692</v>
      </c>
      <c r="D25082">
        <v>57846</v>
      </c>
      <c r="E25082" s="32">
        <v>4064</v>
      </c>
      <c r="F25082">
        <v>55</v>
      </c>
      <c r="G25082" s="32">
        <v>473</v>
      </c>
      <c r="H25082" s="32">
        <v>27</v>
      </c>
    </row>
    <row r="25083" spans="1:8" x14ac:dyDescent="0.55000000000000004">
      <c r="A25083" s="33">
        <v>44441</v>
      </c>
      <c r="B25083" s="1" t="s">
        <v>40</v>
      </c>
      <c r="C25083">
        <v>1478</v>
      </c>
      <c r="D25083">
        <v>128644</v>
      </c>
      <c r="E25083" s="32">
        <v>1205</v>
      </c>
      <c r="F25083">
        <v>4</v>
      </c>
      <c r="G25083" s="32">
        <v>248</v>
      </c>
      <c r="H25083" s="32">
        <v>1</v>
      </c>
    </row>
    <row r="25084" spans="1:8" x14ac:dyDescent="0.55000000000000004">
      <c r="A25084" s="33">
        <v>44441</v>
      </c>
      <c r="B25084" s="1" t="s">
        <v>41</v>
      </c>
      <c r="C25084">
        <v>1392</v>
      </c>
      <c r="D25084">
        <v>45572</v>
      </c>
      <c r="E25084" s="32">
        <v>1160</v>
      </c>
      <c r="F25084">
        <v>2</v>
      </c>
      <c r="G25084" s="32">
        <v>230</v>
      </c>
      <c r="H25084" s="32">
        <v>1</v>
      </c>
    </row>
    <row r="25085" spans="1:8" x14ac:dyDescent="0.55000000000000004">
      <c r="A25085" s="33">
        <v>44441</v>
      </c>
      <c r="B25085" s="1" t="s">
        <v>42</v>
      </c>
      <c r="C25085">
        <v>13764</v>
      </c>
      <c r="D25085">
        <v>216620</v>
      </c>
      <c r="E25085" s="32">
        <v>10221</v>
      </c>
      <c r="F25085">
        <v>129</v>
      </c>
      <c r="G25085" s="32">
        <v>1861</v>
      </c>
      <c r="H25085" s="32">
        <v>13</v>
      </c>
    </row>
    <row r="25086" spans="1:8" x14ac:dyDescent="0.55000000000000004">
      <c r="A25086" s="33">
        <v>44441</v>
      </c>
      <c r="B25086" s="1" t="s">
        <v>43</v>
      </c>
      <c r="C25086">
        <v>18962</v>
      </c>
      <c r="D25086">
        <v>723783</v>
      </c>
      <c r="E25086" s="32">
        <v>15837</v>
      </c>
      <c r="F25086">
        <v>181</v>
      </c>
      <c r="G25086" s="32">
        <v>1443</v>
      </c>
      <c r="H25086" s="32">
        <v>23</v>
      </c>
    </row>
    <row r="25087" spans="1:8" x14ac:dyDescent="0.55000000000000004">
      <c r="A25087" s="33">
        <v>44441</v>
      </c>
      <c r="B25087" s="1" t="s">
        <v>44</v>
      </c>
      <c r="C25087">
        <v>5083</v>
      </c>
      <c r="D25087">
        <v>155099</v>
      </c>
      <c r="E25087" s="32">
        <v>4333</v>
      </c>
      <c r="F25087">
        <v>86</v>
      </c>
      <c r="G25087" s="32">
        <v>664</v>
      </c>
      <c r="H25087" s="32">
        <v>2</v>
      </c>
    </row>
    <row r="25088" spans="1:8" x14ac:dyDescent="0.55000000000000004">
      <c r="A25088" s="33">
        <v>44441</v>
      </c>
      <c r="B25088" s="1" t="s">
        <v>45</v>
      </c>
      <c r="C25088">
        <v>2791</v>
      </c>
      <c r="D25088">
        <v>89243</v>
      </c>
      <c r="E25088" s="32">
        <v>2267</v>
      </c>
      <c r="F25088">
        <v>63</v>
      </c>
      <c r="G25088" s="32">
        <v>461</v>
      </c>
      <c r="H25088" s="32">
        <v>3</v>
      </c>
    </row>
    <row r="25089" spans="1:8" x14ac:dyDescent="0.55000000000000004">
      <c r="A25089" s="33">
        <v>44441</v>
      </c>
      <c r="B25089" s="1" t="s">
        <v>46</v>
      </c>
      <c r="C25089">
        <v>4358</v>
      </c>
      <c r="D25089">
        <v>115563</v>
      </c>
      <c r="E25089" s="32">
        <v>3677</v>
      </c>
      <c r="F25089">
        <v>34</v>
      </c>
      <c r="G25089" s="32">
        <v>647</v>
      </c>
      <c r="H25089" s="32">
        <v>9</v>
      </c>
    </row>
    <row r="25090" spans="1:8" x14ac:dyDescent="0.55000000000000004">
      <c r="A25090" s="33">
        <v>44441</v>
      </c>
      <c r="B25090" s="1" t="s">
        <v>47</v>
      </c>
      <c r="C25090">
        <v>4702</v>
      </c>
      <c r="D25090">
        <v>129404</v>
      </c>
      <c r="E25090" s="32">
        <v>4135</v>
      </c>
      <c r="F25090">
        <v>81</v>
      </c>
      <c r="G25090" s="32">
        <v>486</v>
      </c>
      <c r="H25090" s="32">
        <v>2</v>
      </c>
    </row>
    <row r="25091" spans="1:8" x14ac:dyDescent="0.55000000000000004">
      <c r="A25091" s="33">
        <v>44441</v>
      </c>
      <c r="B25091" s="1" t="s">
        <v>48</v>
      </c>
      <c r="C25091">
        <v>3583</v>
      </c>
      <c r="D25091">
        <v>82041</v>
      </c>
      <c r="E25091" s="32">
        <v>2900</v>
      </c>
      <c r="F25091">
        <v>31</v>
      </c>
      <c r="G25091" s="32">
        <v>652</v>
      </c>
      <c r="H25091" s="32">
        <v>5</v>
      </c>
    </row>
    <row r="25092" spans="1:8" x14ac:dyDescent="0.55000000000000004">
      <c r="A25092" s="33">
        <v>44441</v>
      </c>
      <c r="B25092" s="1" t="s">
        <v>49</v>
      </c>
      <c r="C25092">
        <v>66875</v>
      </c>
      <c r="D25092">
        <v>1113279</v>
      </c>
      <c r="E25092" s="32">
        <v>54841</v>
      </c>
      <c r="F25092">
        <v>572</v>
      </c>
      <c r="G25092" s="32">
        <v>10671</v>
      </c>
      <c r="H25092" s="32">
        <v>39</v>
      </c>
    </row>
    <row r="25093" spans="1:8" x14ac:dyDescent="0.55000000000000004">
      <c r="A25093" s="33">
        <v>44441</v>
      </c>
      <c r="B25093" s="1" t="s">
        <v>50</v>
      </c>
      <c r="C25093">
        <v>5271</v>
      </c>
      <c r="D25093">
        <v>88087</v>
      </c>
      <c r="E25093" s="32">
        <v>3646</v>
      </c>
      <c r="F25093">
        <v>28</v>
      </c>
      <c r="G25093" s="32">
        <v>656</v>
      </c>
      <c r="H25093" s="32">
        <v>2</v>
      </c>
    </row>
    <row r="25094" spans="1:8" x14ac:dyDescent="0.55000000000000004">
      <c r="A25094" s="33">
        <v>44441</v>
      </c>
      <c r="B25094" s="1" t="s">
        <v>51</v>
      </c>
      <c r="C25094">
        <v>5397</v>
      </c>
      <c r="D25094">
        <v>160478</v>
      </c>
      <c r="E25094" s="32">
        <v>4716</v>
      </c>
      <c r="F25094">
        <v>69</v>
      </c>
      <c r="G25094" s="32">
        <v>614</v>
      </c>
      <c r="H25094" s="32">
        <v>2</v>
      </c>
    </row>
    <row r="25095" spans="1:8" x14ac:dyDescent="0.55000000000000004">
      <c r="A25095" s="33">
        <v>44441</v>
      </c>
      <c r="B25095" s="1" t="s">
        <v>52</v>
      </c>
      <c r="C25095">
        <v>12882</v>
      </c>
      <c r="D25095">
        <v>110451</v>
      </c>
      <c r="E25095" s="32">
        <v>10744</v>
      </c>
      <c r="F25095">
        <v>127</v>
      </c>
      <c r="G25095" s="32">
        <v>2011</v>
      </c>
      <c r="H25095" s="32">
        <v>19</v>
      </c>
    </row>
    <row r="25096" spans="1:8" x14ac:dyDescent="0.55000000000000004">
      <c r="A25096" s="33">
        <v>44441</v>
      </c>
      <c r="B25096" s="1" t="s">
        <v>53</v>
      </c>
      <c r="C25096">
        <v>7229</v>
      </c>
      <c r="D25096">
        <v>230349</v>
      </c>
      <c r="E25096" s="32">
        <v>6027</v>
      </c>
      <c r="F25096">
        <v>69</v>
      </c>
      <c r="G25096" s="32">
        <v>1133</v>
      </c>
      <c r="H25096" s="32">
        <v>3</v>
      </c>
    </row>
    <row r="25097" spans="1:8" x14ac:dyDescent="0.55000000000000004">
      <c r="A25097" s="33">
        <v>44441</v>
      </c>
      <c r="B25097" s="1" t="s">
        <v>54</v>
      </c>
      <c r="C25097">
        <v>5598</v>
      </c>
      <c r="D25097">
        <v>62380</v>
      </c>
      <c r="E25097" s="32">
        <v>4548</v>
      </c>
      <c r="F25097">
        <v>33</v>
      </c>
      <c r="G25097" s="32">
        <v>1002</v>
      </c>
      <c r="H25097" s="32">
        <v>8</v>
      </c>
    </row>
    <row r="25098" spans="1:8" x14ac:dyDescent="0.55000000000000004">
      <c r="A25098" s="33">
        <v>44441</v>
      </c>
      <c r="B25098" s="1" t="s">
        <v>55</v>
      </c>
      <c r="C25098">
        <v>8292</v>
      </c>
      <c r="D25098">
        <v>151367</v>
      </c>
      <c r="E25098" s="32">
        <v>6892</v>
      </c>
      <c r="F25098">
        <v>49</v>
      </c>
      <c r="G25098" s="32">
        <v>1309</v>
      </c>
      <c r="H25098" s="32">
        <v>6</v>
      </c>
    </row>
    <row r="25099" spans="1:8" x14ac:dyDescent="0.55000000000000004">
      <c r="A25099" s="33">
        <v>44441</v>
      </c>
      <c r="B25099" s="1" t="s">
        <v>56</v>
      </c>
      <c r="C25099">
        <v>43775</v>
      </c>
      <c r="D25099">
        <v>345943</v>
      </c>
      <c r="E25099" s="32">
        <v>37177</v>
      </c>
      <c r="F25099">
        <v>258</v>
      </c>
      <c r="G25099" s="32">
        <v>6147</v>
      </c>
      <c r="H25099" s="32">
        <v>139</v>
      </c>
    </row>
    <row r="25100" spans="1:8" x14ac:dyDescent="0.55000000000000004">
      <c r="A25100" s="33">
        <v>44442</v>
      </c>
      <c r="B25100" s="1" t="s">
        <v>7</v>
      </c>
      <c r="C25100">
        <v>57723</v>
      </c>
      <c r="D25100">
        <v>1011965</v>
      </c>
      <c r="E25100" s="32">
        <v>52450</v>
      </c>
      <c r="F25100">
        <v>1455</v>
      </c>
      <c r="G25100" s="32">
        <v>4145</v>
      </c>
      <c r="H25100" s="32">
        <v>23</v>
      </c>
    </row>
    <row r="25101" spans="1:8" x14ac:dyDescent="0.55000000000000004">
      <c r="A25101" s="33">
        <v>44442</v>
      </c>
      <c r="B25101" s="1" t="s">
        <v>11</v>
      </c>
      <c r="C25101">
        <v>4653</v>
      </c>
      <c r="D25101">
        <v>72244</v>
      </c>
      <c r="E25101" s="32">
        <v>3558</v>
      </c>
      <c r="F25101">
        <v>33</v>
      </c>
      <c r="G25101" s="32">
        <v>1062</v>
      </c>
      <c r="H25101" s="32">
        <v>2</v>
      </c>
    </row>
    <row r="25102" spans="1:8" x14ac:dyDescent="0.55000000000000004">
      <c r="A25102" s="33">
        <v>44442</v>
      </c>
      <c r="B25102" s="1" t="s">
        <v>12</v>
      </c>
      <c r="C25102">
        <v>3140</v>
      </c>
      <c r="D25102">
        <v>109542</v>
      </c>
      <c r="E25102" s="32">
        <v>2717</v>
      </c>
      <c r="F25102">
        <v>49</v>
      </c>
      <c r="G25102" s="32">
        <v>374</v>
      </c>
      <c r="H25102" s="32">
        <v>3</v>
      </c>
    </row>
    <row r="25103" spans="1:8" x14ac:dyDescent="0.55000000000000004">
      <c r="A25103" s="33">
        <v>44442</v>
      </c>
      <c r="B25103" s="1" t="s">
        <v>13</v>
      </c>
      <c r="C25103">
        <v>15133</v>
      </c>
      <c r="D25103">
        <v>211743</v>
      </c>
      <c r="E25103" s="32">
        <v>13169</v>
      </c>
      <c r="F25103">
        <v>104</v>
      </c>
      <c r="G25103" s="32">
        <v>1794</v>
      </c>
      <c r="H25103" s="32">
        <v>34</v>
      </c>
    </row>
    <row r="25104" spans="1:8" x14ac:dyDescent="0.55000000000000004">
      <c r="A25104" s="33">
        <v>44442</v>
      </c>
      <c r="B25104" s="1" t="s">
        <v>14</v>
      </c>
      <c r="C25104">
        <v>1666</v>
      </c>
      <c r="D25104">
        <v>22454</v>
      </c>
      <c r="E25104" s="32">
        <v>1473</v>
      </c>
      <c r="F25104">
        <v>23</v>
      </c>
      <c r="G25104" s="32">
        <v>170</v>
      </c>
      <c r="H25104" s="32">
        <v>2</v>
      </c>
    </row>
    <row r="25105" spans="1:8" x14ac:dyDescent="0.55000000000000004">
      <c r="A25105" s="33">
        <v>44442</v>
      </c>
      <c r="B25105" s="1" t="s">
        <v>15</v>
      </c>
      <c r="C25105">
        <v>3254</v>
      </c>
      <c r="D25105">
        <v>86319</v>
      </c>
      <c r="E25105" s="32">
        <v>2894</v>
      </c>
      <c r="F25105">
        <v>49</v>
      </c>
      <c r="G25105" s="32">
        <v>311</v>
      </c>
      <c r="H25105" s="32">
        <v>6</v>
      </c>
    </row>
    <row r="25106" spans="1:8" x14ac:dyDescent="0.55000000000000004">
      <c r="A25106" s="33">
        <v>44442</v>
      </c>
      <c r="B25106" s="1" t="s">
        <v>16</v>
      </c>
      <c r="C25106">
        <v>8904</v>
      </c>
      <c r="D25106">
        <v>371284</v>
      </c>
      <c r="E25106" s="32">
        <v>7921</v>
      </c>
      <c r="F25106">
        <v>168</v>
      </c>
      <c r="G25106" s="32">
        <v>815</v>
      </c>
      <c r="H25106" s="32">
        <v>14</v>
      </c>
    </row>
    <row r="25107" spans="1:8" x14ac:dyDescent="0.55000000000000004">
      <c r="A25107" s="33">
        <v>44442</v>
      </c>
      <c r="B25107" s="1" t="s">
        <v>17</v>
      </c>
      <c r="C25107">
        <v>21325</v>
      </c>
      <c r="D25107">
        <v>37826</v>
      </c>
      <c r="E25107" s="32">
        <v>19050</v>
      </c>
      <c r="F25107">
        <v>194</v>
      </c>
      <c r="G25107" s="32">
        <v>2081</v>
      </c>
      <c r="H25107" s="32">
        <v>31</v>
      </c>
    </row>
    <row r="25108" spans="1:8" x14ac:dyDescent="0.55000000000000004">
      <c r="A25108" s="33">
        <v>44442</v>
      </c>
      <c r="B25108" s="1" t="s">
        <v>18</v>
      </c>
      <c r="C25108">
        <v>13666</v>
      </c>
      <c r="D25108">
        <v>397415</v>
      </c>
      <c r="E25108" s="32">
        <v>12116</v>
      </c>
      <c r="F25108">
        <v>105</v>
      </c>
      <c r="G25108" s="32">
        <v>1445</v>
      </c>
      <c r="H25108" s="32">
        <v>18</v>
      </c>
    </row>
    <row r="25109" spans="1:8" x14ac:dyDescent="0.55000000000000004">
      <c r="A25109" s="33">
        <v>44442</v>
      </c>
      <c r="B25109" s="1" t="s">
        <v>19</v>
      </c>
      <c r="C25109">
        <v>15400</v>
      </c>
      <c r="D25109">
        <v>262794</v>
      </c>
      <c r="E25109" s="32">
        <v>13356</v>
      </c>
      <c r="F25109">
        <v>161</v>
      </c>
      <c r="G25109" s="32">
        <v>1883</v>
      </c>
      <c r="H25109" s="32">
        <v>28</v>
      </c>
    </row>
    <row r="25110" spans="1:8" x14ac:dyDescent="0.55000000000000004">
      <c r="A25110" s="33">
        <v>44442</v>
      </c>
      <c r="B25110" s="1" t="s">
        <v>20</v>
      </c>
      <c r="C25110">
        <v>104297</v>
      </c>
      <c r="D25110">
        <v>1320041</v>
      </c>
      <c r="E25110" s="32">
        <v>90934</v>
      </c>
      <c r="F25110">
        <v>902</v>
      </c>
      <c r="G25110" s="32">
        <v>12461</v>
      </c>
      <c r="H25110" s="32">
        <v>158</v>
      </c>
    </row>
    <row r="25111" spans="1:8" x14ac:dyDescent="0.55000000000000004">
      <c r="A25111" s="33">
        <v>44442</v>
      </c>
      <c r="B25111" s="1" t="s">
        <v>21</v>
      </c>
      <c r="C25111">
        <v>89078</v>
      </c>
      <c r="D25111">
        <v>951276</v>
      </c>
      <c r="E25111" s="32">
        <v>74889</v>
      </c>
      <c r="F25111">
        <v>874</v>
      </c>
      <c r="G25111" s="32">
        <v>13315</v>
      </c>
      <c r="H25111" s="32">
        <v>111</v>
      </c>
    </row>
    <row r="25112" spans="1:8" x14ac:dyDescent="0.55000000000000004">
      <c r="A25112" s="33">
        <v>44442</v>
      </c>
      <c r="B25112" s="1" t="s">
        <v>22</v>
      </c>
      <c r="C25112">
        <v>352380</v>
      </c>
      <c r="D25112">
        <v>3332893</v>
      </c>
      <c r="E25112" s="32">
        <v>318352</v>
      </c>
      <c r="F25112">
        <v>2520</v>
      </c>
      <c r="G25112" s="32">
        <v>31508</v>
      </c>
      <c r="H25112" s="32">
        <v>278</v>
      </c>
    </row>
    <row r="25113" spans="1:8" x14ac:dyDescent="0.55000000000000004">
      <c r="A25113" s="33">
        <v>44442</v>
      </c>
      <c r="B25113" s="1" t="s">
        <v>23</v>
      </c>
      <c r="C25113">
        <v>153294</v>
      </c>
      <c r="D25113">
        <v>1433442</v>
      </c>
      <c r="E25113" s="32">
        <v>136465</v>
      </c>
      <c r="F25113">
        <v>1131</v>
      </c>
      <c r="G25113" s="32">
        <v>15698</v>
      </c>
      <c r="H25113" s="32">
        <v>233</v>
      </c>
    </row>
    <row r="25114" spans="1:8" x14ac:dyDescent="0.55000000000000004">
      <c r="A25114" s="33">
        <v>44442</v>
      </c>
      <c r="B25114" s="1" t="s">
        <v>24</v>
      </c>
      <c r="C25114">
        <v>6946</v>
      </c>
      <c r="D25114">
        <v>245602</v>
      </c>
      <c r="E25114" s="32">
        <v>6082</v>
      </c>
      <c r="F25114">
        <v>55</v>
      </c>
      <c r="G25114" s="32">
        <v>809</v>
      </c>
      <c r="H25114" s="32">
        <v>10</v>
      </c>
    </row>
    <row r="25115" spans="1:8" x14ac:dyDescent="0.55000000000000004">
      <c r="A25115" s="33">
        <v>44442</v>
      </c>
      <c r="B25115" s="1" t="s">
        <v>25</v>
      </c>
      <c r="C25115">
        <v>4492</v>
      </c>
      <c r="D25115">
        <v>102442</v>
      </c>
      <c r="E25115" s="32">
        <v>3710</v>
      </c>
      <c r="F25115">
        <v>42</v>
      </c>
      <c r="G25115" s="32">
        <v>740</v>
      </c>
      <c r="H25115" s="32">
        <v>14</v>
      </c>
    </row>
    <row r="25116" spans="1:8" x14ac:dyDescent="0.55000000000000004">
      <c r="A25116" s="33">
        <v>44442</v>
      </c>
      <c r="B25116" s="1" t="s">
        <v>26</v>
      </c>
      <c r="C25116">
        <v>7389</v>
      </c>
      <c r="D25116">
        <v>171993</v>
      </c>
      <c r="E25116" s="32">
        <v>6681</v>
      </c>
      <c r="F25116">
        <v>123</v>
      </c>
      <c r="G25116" s="32">
        <v>566</v>
      </c>
      <c r="H25116" s="32">
        <v>6</v>
      </c>
    </row>
    <row r="25117" spans="1:8" x14ac:dyDescent="0.55000000000000004">
      <c r="A25117" s="33">
        <v>44442</v>
      </c>
      <c r="B25117" s="1" t="s">
        <v>27</v>
      </c>
      <c r="C25117">
        <v>2645</v>
      </c>
      <c r="D25117">
        <v>99877</v>
      </c>
      <c r="E25117" s="32">
        <v>2350</v>
      </c>
      <c r="F25117">
        <v>36</v>
      </c>
      <c r="G25117" s="32">
        <v>259</v>
      </c>
      <c r="H25117" s="32">
        <v>2</v>
      </c>
    </row>
    <row r="25118" spans="1:8" x14ac:dyDescent="0.55000000000000004">
      <c r="A25118" s="33">
        <v>44442</v>
      </c>
      <c r="B25118" s="1" t="s">
        <v>28</v>
      </c>
      <c r="C25118">
        <v>4582</v>
      </c>
      <c r="D25118">
        <v>92433</v>
      </c>
      <c r="E25118" s="32">
        <v>3985</v>
      </c>
      <c r="F25118">
        <v>25</v>
      </c>
      <c r="G25118" s="32">
        <v>578</v>
      </c>
      <c r="H25118" s="32">
        <v>3</v>
      </c>
    </row>
    <row r="25119" spans="1:8" x14ac:dyDescent="0.55000000000000004">
      <c r="A25119" s="33">
        <v>44442</v>
      </c>
      <c r="B25119" s="1" t="s">
        <v>29</v>
      </c>
      <c r="C25119">
        <v>8068</v>
      </c>
      <c r="D25119">
        <v>276256</v>
      </c>
      <c r="E25119" s="32">
        <v>7300</v>
      </c>
      <c r="F25119">
        <v>94</v>
      </c>
      <c r="G25119" s="32">
        <v>638</v>
      </c>
      <c r="H25119" s="32">
        <v>6</v>
      </c>
    </row>
    <row r="25120" spans="1:8" x14ac:dyDescent="0.55000000000000004">
      <c r="A25120" s="33">
        <v>44442</v>
      </c>
      <c r="B25120" s="1" t="s">
        <v>30</v>
      </c>
      <c r="C25120">
        <v>16533</v>
      </c>
      <c r="D25120">
        <v>357773</v>
      </c>
      <c r="E25120" s="32">
        <v>13671</v>
      </c>
      <c r="F25120">
        <v>203</v>
      </c>
      <c r="G25120" s="32">
        <v>2634</v>
      </c>
      <c r="H25120" s="32">
        <v>21</v>
      </c>
    </row>
    <row r="25121" spans="1:8" x14ac:dyDescent="0.55000000000000004">
      <c r="A25121" s="33">
        <v>44442</v>
      </c>
      <c r="B25121" s="1" t="s">
        <v>31</v>
      </c>
      <c r="C25121">
        <v>23390</v>
      </c>
      <c r="D25121">
        <v>549011</v>
      </c>
      <c r="E25121" s="32">
        <v>18024</v>
      </c>
      <c r="F25121">
        <v>184</v>
      </c>
      <c r="G25121" s="32">
        <v>5182</v>
      </c>
      <c r="H25121" s="32">
        <v>32</v>
      </c>
    </row>
    <row r="25122" spans="1:8" x14ac:dyDescent="0.55000000000000004">
      <c r="A25122" s="33">
        <v>44442</v>
      </c>
      <c r="B25122" s="1" t="s">
        <v>32</v>
      </c>
      <c r="C25122">
        <v>87133</v>
      </c>
      <c r="D25122">
        <v>1102894</v>
      </c>
      <c r="E25122" s="32">
        <v>65512</v>
      </c>
      <c r="F25122">
        <v>1048</v>
      </c>
      <c r="G25122" s="32">
        <v>20573</v>
      </c>
      <c r="H25122" s="32">
        <v>82</v>
      </c>
    </row>
    <row r="25123" spans="1:8" x14ac:dyDescent="0.55000000000000004">
      <c r="A25123" s="33">
        <v>44442</v>
      </c>
      <c r="B25123" s="1" t="s">
        <v>33</v>
      </c>
      <c r="C25123">
        <v>13118</v>
      </c>
      <c r="D25123">
        <v>192585</v>
      </c>
      <c r="E25123" s="32">
        <v>8869</v>
      </c>
      <c r="F25123">
        <v>136</v>
      </c>
      <c r="G25123" s="32">
        <v>4372</v>
      </c>
      <c r="H25123" s="32">
        <v>33</v>
      </c>
    </row>
    <row r="25124" spans="1:8" x14ac:dyDescent="0.55000000000000004">
      <c r="A25124" s="33">
        <v>44442</v>
      </c>
      <c r="B25124" s="1" t="s">
        <v>34</v>
      </c>
      <c r="C25124">
        <v>11138</v>
      </c>
      <c r="D25124">
        <v>211109</v>
      </c>
      <c r="E25124" s="32">
        <v>9088</v>
      </c>
      <c r="F25124">
        <v>97</v>
      </c>
      <c r="G25124" s="32">
        <v>1953</v>
      </c>
      <c r="H25124" s="32">
        <v>14</v>
      </c>
    </row>
    <row r="25125" spans="1:8" x14ac:dyDescent="0.55000000000000004">
      <c r="A25125" s="33">
        <v>44442</v>
      </c>
      <c r="B25125" s="1" t="s">
        <v>35</v>
      </c>
      <c r="C25125">
        <v>31577</v>
      </c>
      <c r="D25125">
        <v>374804</v>
      </c>
      <c r="E25125" s="32">
        <v>22782</v>
      </c>
      <c r="F25125">
        <v>254</v>
      </c>
      <c r="G25125" s="32">
        <v>8169</v>
      </c>
      <c r="H25125" s="32">
        <v>89</v>
      </c>
    </row>
    <row r="25126" spans="1:8" x14ac:dyDescent="0.55000000000000004">
      <c r="A25126" s="33">
        <v>44442</v>
      </c>
      <c r="B25126" s="1" t="s">
        <v>36</v>
      </c>
      <c r="C25126">
        <v>176533</v>
      </c>
      <c r="D25126">
        <v>3004314</v>
      </c>
      <c r="E25126" s="32">
        <v>144354</v>
      </c>
      <c r="F25126">
        <v>2815</v>
      </c>
      <c r="G25126" s="32">
        <v>27394</v>
      </c>
      <c r="H25126" s="32">
        <v>588</v>
      </c>
    </row>
    <row r="25127" spans="1:8" x14ac:dyDescent="0.55000000000000004">
      <c r="A25127" s="33">
        <v>44442</v>
      </c>
      <c r="B25127" s="1" t="s">
        <v>37</v>
      </c>
      <c r="C25127">
        <v>67417</v>
      </c>
      <c r="D25127">
        <v>659890</v>
      </c>
      <c r="E25127" s="32">
        <v>58593</v>
      </c>
      <c r="F25127">
        <v>1342</v>
      </c>
      <c r="G25127" s="32">
        <v>7484</v>
      </c>
      <c r="H25127" s="32">
        <v>76</v>
      </c>
    </row>
    <row r="25128" spans="1:8" x14ac:dyDescent="0.55000000000000004">
      <c r="A25128" s="33">
        <v>44442</v>
      </c>
      <c r="B25128" s="1" t="s">
        <v>38</v>
      </c>
      <c r="C25128">
        <v>13976</v>
      </c>
      <c r="D25128">
        <v>223049</v>
      </c>
      <c r="E25128" s="32">
        <v>12185</v>
      </c>
      <c r="F25128">
        <v>139</v>
      </c>
      <c r="G25128" s="32">
        <v>1652</v>
      </c>
      <c r="H25128" s="32">
        <v>13</v>
      </c>
    </row>
    <row r="25129" spans="1:8" x14ac:dyDescent="0.55000000000000004">
      <c r="A25129" s="33">
        <v>44442</v>
      </c>
      <c r="B25129" s="1" t="s">
        <v>39</v>
      </c>
      <c r="C25129">
        <v>4748</v>
      </c>
      <c r="D25129">
        <v>58292</v>
      </c>
      <c r="E25129" s="32">
        <v>4125</v>
      </c>
      <c r="F25129">
        <v>55</v>
      </c>
      <c r="G25129" s="32">
        <v>468</v>
      </c>
      <c r="H25129" s="32">
        <v>22</v>
      </c>
    </row>
    <row r="25130" spans="1:8" x14ac:dyDescent="0.55000000000000004">
      <c r="A25130" s="33">
        <v>44442</v>
      </c>
      <c r="B25130" s="1" t="s">
        <v>40</v>
      </c>
      <c r="C25130">
        <v>1495</v>
      </c>
      <c r="D25130">
        <v>129459</v>
      </c>
      <c r="E25130" s="32">
        <v>1209</v>
      </c>
      <c r="F25130">
        <v>4</v>
      </c>
      <c r="G25130" s="32">
        <v>244</v>
      </c>
      <c r="H25130" s="32">
        <v>2</v>
      </c>
    </row>
    <row r="25131" spans="1:8" x14ac:dyDescent="0.55000000000000004">
      <c r="A25131" s="33">
        <v>44442</v>
      </c>
      <c r="B25131" s="1" t="s">
        <v>41</v>
      </c>
      <c r="C25131">
        <v>1420</v>
      </c>
      <c r="D25131">
        <v>45572</v>
      </c>
      <c r="E25131" s="32">
        <v>1186</v>
      </c>
      <c r="F25131">
        <v>2</v>
      </c>
      <c r="G25131" s="32">
        <v>232</v>
      </c>
      <c r="H25131" s="32">
        <v>1</v>
      </c>
    </row>
    <row r="25132" spans="1:8" x14ac:dyDescent="0.55000000000000004">
      <c r="A25132" s="33">
        <v>44442</v>
      </c>
      <c r="B25132" s="1" t="s">
        <v>42</v>
      </c>
      <c r="C25132">
        <v>13949</v>
      </c>
      <c r="D25132">
        <v>231974</v>
      </c>
      <c r="E25132" s="32">
        <v>11771</v>
      </c>
      <c r="F25132">
        <v>129</v>
      </c>
      <c r="G25132" s="32">
        <v>1686</v>
      </c>
      <c r="H25132" s="32">
        <v>21</v>
      </c>
    </row>
    <row r="25133" spans="1:8" x14ac:dyDescent="0.55000000000000004">
      <c r="A25133" s="33">
        <v>44442</v>
      </c>
      <c r="B25133" s="1" t="s">
        <v>43</v>
      </c>
      <c r="C25133">
        <v>19191</v>
      </c>
      <c r="D25133">
        <v>769672</v>
      </c>
      <c r="E25133" s="32">
        <v>16266</v>
      </c>
      <c r="F25133">
        <v>183</v>
      </c>
      <c r="G25133" s="32">
        <v>1377</v>
      </c>
      <c r="H25133" s="32">
        <v>21</v>
      </c>
    </row>
    <row r="25134" spans="1:8" x14ac:dyDescent="0.55000000000000004">
      <c r="A25134" s="33">
        <v>44442</v>
      </c>
      <c r="B25134" s="1" t="s">
        <v>44</v>
      </c>
      <c r="C25134">
        <v>5135</v>
      </c>
      <c r="D25134">
        <v>155099</v>
      </c>
      <c r="E25134" s="32">
        <v>4394</v>
      </c>
      <c r="F25134">
        <v>87</v>
      </c>
      <c r="G25134" s="32">
        <v>654</v>
      </c>
      <c r="H25134" s="32">
        <v>1</v>
      </c>
    </row>
    <row r="25135" spans="1:8" x14ac:dyDescent="0.55000000000000004">
      <c r="A25135" s="33">
        <v>44442</v>
      </c>
      <c r="B25135" s="1" t="s">
        <v>45</v>
      </c>
      <c r="C25135">
        <v>2825</v>
      </c>
      <c r="D25135">
        <v>89684</v>
      </c>
      <c r="E25135" s="32">
        <v>2332</v>
      </c>
      <c r="F25135">
        <v>64</v>
      </c>
      <c r="G25135" s="32">
        <v>429</v>
      </c>
      <c r="H25135" s="32">
        <v>2</v>
      </c>
    </row>
    <row r="25136" spans="1:8" x14ac:dyDescent="0.55000000000000004">
      <c r="A25136" s="33">
        <v>44442</v>
      </c>
      <c r="B25136" s="1" t="s">
        <v>46</v>
      </c>
      <c r="C25136">
        <v>4399</v>
      </c>
      <c r="D25136">
        <v>116395</v>
      </c>
      <c r="E25136" s="32">
        <v>3775</v>
      </c>
      <c r="F25136">
        <v>34</v>
      </c>
      <c r="G25136" s="32">
        <v>591</v>
      </c>
      <c r="H25136" s="32">
        <v>11</v>
      </c>
    </row>
    <row r="25137" spans="1:8" x14ac:dyDescent="0.55000000000000004">
      <c r="A25137" s="33">
        <v>44442</v>
      </c>
      <c r="B25137" s="1" t="s">
        <v>47</v>
      </c>
      <c r="C25137">
        <v>4738</v>
      </c>
      <c r="D25137">
        <v>133089</v>
      </c>
      <c r="E25137" s="32">
        <v>4210</v>
      </c>
      <c r="F25137">
        <v>81</v>
      </c>
      <c r="G25137" s="32">
        <v>447</v>
      </c>
      <c r="H25137" s="32">
        <v>3</v>
      </c>
    </row>
    <row r="25138" spans="1:8" x14ac:dyDescent="0.55000000000000004">
      <c r="A25138" s="33">
        <v>44442</v>
      </c>
      <c r="B25138" s="1" t="s">
        <v>48</v>
      </c>
      <c r="C25138">
        <v>3656</v>
      </c>
      <c r="D25138">
        <v>82218</v>
      </c>
      <c r="E25138" s="32">
        <v>3005</v>
      </c>
      <c r="F25138">
        <v>31</v>
      </c>
      <c r="G25138" s="32">
        <v>620</v>
      </c>
      <c r="H25138" s="32">
        <v>3</v>
      </c>
    </row>
    <row r="25139" spans="1:8" x14ac:dyDescent="0.55000000000000004">
      <c r="A25139" s="33">
        <v>44442</v>
      </c>
      <c r="B25139" s="1" t="s">
        <v>49</v>
      </c>
      <c r="C25139">
        <v>67605</v>
      </c>
      <c r="D25139">
        <v>1119645</v>
      </c>
      <c r="E25139" s="32">
        <v>55657</v>
      </c>
      <c r="F25139">
        <v>572</v>
      </c>
      <c r="G25139" s="32">
        <v>10646</v>
      </c>
      <c r="H25139" s="32">
        <v>36</v>
      </c>
    </row>
    <row r="25140" spans="1:8" x14ac:dyDescent="0.55000000000000004">
      <c r="A25140" s="33">
        <v>44442</v>
      </c>
      <c r="B25140" s="1" t="s">
        <v>50</v>
      </c>
      <c r="C25140">
        <v>5343</v>
      </c>
      <c r="D25140">
        <v>88920</v>
      </c>
      <c r="E25140" s="32">
        <v>3655</v>
      </c>
      <c r="F25140">
        <v>28</v>
      </c>
      <c r="G25140" s="32">
        <v>636</v>
      </c>
      <c r="H25140" s="32">
        <v>2</v>
      </c>
    </row>
    <row r="25141" spans="1:8" x14ac:dyDescent="0.55000000000000004">
      <c r="A25141" s="33">
        <v>44442</v>
      </c>
      <c r="B25141" s="1" t="s">
        <v>51</v>
      </c>
      <c r="C25141">
        <v>5461</v>
      </c>
      <c r="D25141">
        <v>161232</v>
      </c>
      <c r="E25141" s="32">
        <v>4789</v>
      </c>
      <c r="F25141">
        <v>69</v>
      </c>
      <c r="G25141" s="32">
        <v>606</v>
      </c>
      <c r="H25141" s="32">
        <v>2</v>
      </c>
    </row>
    <row r="25142" spans="1:8" x14ac:dyDescent="0.55000000000000004">
      <c r="A25142" s="33">
        <v>44442</v>
      </c>
      <c r="B25142" s="1" t="s">
        <v>52</v>
      </c>
      <c r="C25142">
        <v>13012</v>
      </c>
      <c r="D25142">
        <v>110451</v>
      </c>
      <c r="E25142" s="32">
        <v>10873</v>
      </c>
      <c r="F25142">
        <v>127</v>
      </c>
      <c r="G25142" s="32">
        <v>2012</v>
      </c>
      <c r="H25142" s="32">
        <v>19</v>
      </c>
    </row>
    <row r="25143" spans="1:8" x14ac:dyDescent="0.55000000000000004">
      <c r="A25143" s="33">
        <v>44442</v>
      </c>
      <c r="B25143" s="1" t="s">
        <v>53</v>
      </c>
      <c r="C25143">
        <v>7312</v>
      </c>
      <c r="D25143">
        <v>231773</v>
      </c>
      <c r="E25143" s="32">
        <v>6165</v>
      </c>
      <c r="F25143">
        <v>69</v>
      </c>
      <c r="G25143" s="32">
        <v>1078</v>
      </c>
      <c r="H25143" s="32">
        <v>3</v>
      </c>
    </row>
    <row r="25144" spans="1:8" x14ac:dyDescent="0.55000000000000004">
      <c r="A25144" s="33">
        <v>44442</v>
      </c>
      <c r="B25144" s="1" t="s">
        <v>54</v>
      </c>
      <c r="C25144">
        <v>5653</v>
      </c>
      <c r="D25144">
        <v>62925</v>
      </c>
      <c r="E25144" s="32">
        <v>4690</v>
      </c>
      <c r="F25144">
        <v>33</v>
      </c>
      <c r="G25144" s="32">
        <v>915</v>
      </c>
      <c r="H25144" s="32">
        <v>8</v>
      </c>
    </row>
    <row r="25145" spans="1:8" x14ac:dyDescent="0.55000000000000004">
      <c r="A25145" s="33">
        <v>44442</v>
      </c>
      <c r="B25145" s="1" t="s">
        <v>55</v>
      </c>
      <c r="C25145">
        <v>8378</v>
      </c>
      <c r="D25145">
        <v>152448</v>
      </c>
      <c r="E25145" s="32">
        <v>7123</v>
      </c>
      <c r="F25145">
        <v>50</v>
      </c>
      <c r="G25145" s="32">
        <v>1169</v>
      </c>
      <c r="H25145" s="32">
        <v>6</v>
      </c>
    </row>
    <row r="25146" spans="1:8" x14ac:dyDescent="0.55000000000000004">
      <c r="A25146" s="33">
        <v>44442</v>
      </c>
      <c r="B25146" s="1" t="s">
        <v>56</v>
      </c>
      <c r="C25146">
        <v>44282</v>
      </c>
      <c r="D25146">
        <v>347766</v>
      </c>
      <c r="E25146" s="32">
        <v>37699</v>
      </c>
      <c r="F25146">
        <v>261</v>
      </c>
      <c r="G25146" s="32">
        <v>6109</v>
      </c>
      <c r="H25146" s="32">
        <v>130</v>
      </c>
    </row>
    <row r="25147" spans="1:8" x14ac:dyDescent="0.55000000000000004">
      <c r="A25147" s="33">
        <v>44443</v>
      </c>
      <c r="B25147" s="1" t="s">
        <v>7</v>
      </c>
      <c r="C25147">
        <v>57947</v>
      </c>
      <c r="D25147">
        <v>1017233</v>
      </c>
      <c r="E25147" s="32">
        <v>52895</v>
      </c>
      <c r="F25147">
        <v>1456</v>
      </c>
      <c r="G25147" s="32">
        <v>3818</v>
      </c>
      <c r="H25147" s="32">
        <v>26</v>
      </c>
    </row>
    <row r="25148" spans="1:8" x14ac:dyDescent="0.55000000000000004">
      <c r="A25148" s="33">
        <v>44443</v>
      </c>
      <c r="B25148" s="1" t="s">
        <v>11</v>
      </c>
      <c r="C25148">
        <v>4726</v>
      </c>
      <c r="D25148">
        <v>72639</v>
      </c>
      <c r="E25148" s="32">
        <v>3584</v>
      </c>
      <c r="F25148">
        <v>33</v>
      </c>
      <c r="G25148" s="32">
        <v>1109</v>
      </c>
      <c r="H25148" s="32">
        <v>2</v>
      </c>
    </row>
    <row r="25149" spans="1:8" x14ac:dyDescent="0.55000000000000004">
      <c r="A25149" s="33">
        <v>44443</v>
      </c>
      <c r="B25149" s="1" t="s">
        <v>12</v>
      </c>
      <c r="C25149">
        <v>3182</v>
      </c>
      <c r="D25149">
        <v>110129</v>
      </c>
      <c r="E25149" s="32">
        <v>2763</v>
      </c>
      <c r="F25149">
        <v>49</v>
      </c>
      <c r="G25149" s="32">
        <v>370</v>
      </c>
      <c r="H25149" s="32">
        <v>3</v>
      </c>
    </row>
    <row r="25150" spans="1:8" x14ac:dyDescent="0.55000000000000004">
      <c r="A25150" s="33">
        <v>44443</v>
      </c>
      <c r="B25150" s="1" t="s">
        <v>13</v>
      </c>
      <c r="C25150">
        <v>15230</v>
      </c>
      <c r="D25150">
        <v>213055</v>
      </c>
      <c r="E25150" s="32">
        <v>13396</v>
      </c>
      <c r="F25150">
        <v>104</v>
      </c>
      <c r="G25150" s="32">
        <v>1664</v>
      </c>
      <c r="H25150" s="32">
        <v>32</v>
      </c>
    </row>
    <row r="25151" spans="1:8" x14ac:dyDescent="0.55000000000000004">
      <c r="A25151" s="33">
        <v>44443</v>
      </c>
      <c r="B25151" s="1" t="s">
        <v>14</v>
      </c>
      <c r="C25151">
        <v>1681</v>
      </c>
      <c r="D25151">
        <v>22454</v>
      </c>
      <c r="E25151" s="32">
        <v>1489</v>
      </c>
      <c r="F25151">
        <v>23</v>
      </c>
      <c r="G25151" s="32">
        <v>169</v>
      </c>
      <c r="H25151" s="32">
        <v>2</v>
      </c>
    </row>
    <row r="25152" spans="1:8" x14ac:dyDescent="0.55000000000000004">
      <c r="A25152" s="33">
        <v>44443</v>
      </c>
      <c r="B25152" s="1" t="s">
        <v>15</v>
      </c>
      <c r="C25152">
        <v>3274</v>
      </c>
      <c r="D25152">
        <v>86376</v>
      </c>
      <c r="E25152" s="32">
        <v>2942</v>
      </c>
      <c r="F25152">
        <v>49</v>
      </c>
      <c r="G25152" s="32">
        <v>283</v>
      </c>
      <c r="H25152" s="32">
        <v>5</v>
      </c>
    </row>
    <row r="25153" spans="1:8" x14ac:dyDescent="0.55000000000000004">
      <c r="A25153" s="33">
        <v>44443</v>
      </c>
      <c r="B25153" s="1" t="s">
        <v>16</v>
      </c>
      <c r="C25153">
        <v>8957</v>
      </c>
      <c r="D25153">
        <v>372937</v>
      </c>
      <c r="E25153" s="32">
        <v>8103</v>
      </c>
      <c r="F25153">
        <v>169</v>
      </c>
      <c r="G25153" s="32">
        <v>685</v>
      </c>
      <c r="H25153" s="32">
        <v>14</v>
      </c>
    </row>
    <row r="25154" spans="1:8" x14ac:dyDescent="0.55000000000000004">
      <c r="A25154" s="33">
        <v>44443</v>
      </c>
      <c r="B25154" s="1" t="s">
        <v>17</v>
      </c>
      <c r="C25154">
        <v>21588</v>
      </c>
      <c r="D25154">
        <v>37826</v>
      </c>
      <c r="E25154" s="32">
        <v>19313</v>
      </c>
      <c r="F25154">
        <v>195</v>
      </c>
      <c r="G25154" s="32">
        <v>2080</v>
      </c>
      <c r="H25154" s="32">
        <v>30</v>
      </c>
    </row>
    <row r="25155" spans="1:8" x14ac:dyDescent="0.55000000000000004">
      <c r="A25155" s="33">
        <v>44443</v>
      </c>
      <c r="B25155" s="1" t="s">
        <v>18</v>
      </c>
      <c r="C25155">
        <v>13783</v>
      </c>
      <c r="D25155">
        <v>401276</v>
      </c>
      <c r="E25155" s="32">
        <v>12381</v>
      </c>
      <c r="F25155">
        <v>105</v>
      </c>
      <c r="G25155" s="32">
        <v>1297</v>
      </c>
      <c r="H25155" s="32">
        <v>18</v>
      </c>
    </row>
    <row r="25156" spans="1:8" x14ac:dyDescent="0.55000000000000004">
      <c r="A25156" s="33">
        <v>44443</v>
      </c>
      <c r="B25156" s="1" t="s">
        <v>19</v>
      </c>
      <c r="C25156">
        <v>15505</v>
      </c>
      <c r="D25156">
        <v>262794</v>
      </c>
      <c r="E25156" s="32">
        <v>13621</v>
      </c>
      <c r="F25156">
        <v>162</v>
      </c>
      <c r="G25156" s="32">
        <v>1722</v>
      </c>
      <c r="H25156" s="32">
        <v>30</v>
      </c>
    </row>
    <row r="25157" spans="1:8" x14ac:dyDescent="0.55000000000000004">
      <c r="A25157" s="33">
        <v>44443</v>
      </c>
      <c r="B25157" s="1" t="s">
        <v>20</v>
      </c>
      <c r="C25157">
        <v>105372</v>
      </c>
      <c r="D25157">
        <v>1327229</v>
      </c>
      <c r="E25157" s="32">
        <v>92151</v>
      </c>
      <c r="F25157">
        <v>906</v>
      </c>
      <c r="G25157" s="32">
        <v>12315</v>
      </c>
      <c r="H25157" s="32">
        <v>152</v>
      </c>
    </row>
    <row r="25158" spans="1:8" x14ac:dyDescent="0.55000000000000004">
      <c r="A25158" s="33">
        <v>44443</v>
      </c>
      <c r="B25158" s="1" t="s">
        <v>21</v>
      </c>
      <c r="C25158">
        <v>90240</v>
      </c>
      <c r="D25158">
        <v>956504</v>
      </c>
      <c r="E25158" s="32">
        <v>76320</v>
      </c>
      <c r="F25158">
        <v>883</v>
      </c>
      <c r="G25158" s="32">
        <v>13037</v>
      </c>
      <c r="H25158" s="32">
        <v>98</v>
      </c>
    </row>
    <row r="25159" spans="1:8" x14ac:dyDescent="0.55000000000000004">
      <c r="A25159" s="33">
        <v>44443</v>
      </c>
      <c r="B25159" s="1" t="s">
        <v>22</v>
      </c>
      <c r="C25159">
        <v>354742</v>
      </c>
      <c r="D25159">
        <v>3345638</v>
      </c>
      <c r="E25159" s="32">
        <v>321873</v>
      </c>
      <c r="F25159">
        <v>2535</v>
      </c>
      <c r="G25159" s="32">
        <v>30334</v>
      </c>
      <c r="H25159" s="32">
        <v>267</v>
      </c>
    </row>
    <row r="25160" spans="1:8" x14ac:dyDescent="0.55000000000000004">
      <c r="A25160" s="33">
        <v>44443</v>
      </c>
      <c r="B25160" s="1" t="s">
        <v>23</v>
      </c>
      <c r="C25160">
        <v>154927</v>
      </c>
      <c r="D25160">
        <v>1433442</v>
      </c>
      <c r="E25160" s="32">
        <v>138795</v>
      </c>
      <c r="F25160">
        <v>1135</v>
      </c>
      <c r="G25160" s="32">
        <v>14997</v>
      </c>
      <c r="H25160" s="32">
        <v>229</v>
      </c>
    </row>
    <row r="25161" spans="1:8" x14ac:dyDescent="0.55000000000000004">
      <c r="A25161" s="33">
        <v>44443</v>
      </c>
      <c r="B25161" s="1" t="s">
        <v>24</v>
      </c>
      <c r="C25161">
        <v>7002</v>
      </c>
      <c r="D25161">
        <v>245985</v>
      </c>
      <c r="E25161" s="32">
        <v>6094</v>
      </c>
      <c r="F25161">
        <v>55</v>
      </c>
      <c r="G25161" s="32">
        <v>853</v>
      </c>
      <c r="H25161" s="32">
        <v>11</v>
      </c>
    </row>
    <row r="25162" spans="1:8" x14ac:dyDescent="0.55000000000000004">
      <c r="A25162" s="33">
        <v>44443</v>
      </c>
      <c r="B25162" s="1" t="s">
        <v>25</v>
      </c>
      <c r="C25162">
        <v>4539</v>
      </c>
      <c r="D25162">
        <v>102442</v>
      </c>
      <c r="E25162" s="32">
        <v>3810</v>
      </c>
      <c r="F25162">
        <v>42</v>
      </c>
      <c r="G25162" s="32">
        <v>687</v>
      </c>
      <c r="H25162" s="32">
        <v>13</v>
      </c>
    </row>
    <row r="25163" spans="1:8" x14ac:dyDescent="0.55000000000000004">
      <c r="A25163" s="33">
        <v>44443</v>
      </c>
      <c r="B25163" s="1" t="s">
        <v>26</v>
      </c>
      <c r="C25163">
        <v>7414</v>
      </c>
      <c r="D25163">
        <v>173385</v>
      </c>
      <c r="E25163" s="32">
        <v>6754</v>
      </c>
      <c r="F25163">
        <v>123</v>
      </c>
      <c r="G25163" s="32">
        <v>518</v>
      </c>
      <c r="H25163" s="32">
        <v>4</v>
      </c>
    </row>
    <row r="25164" spans="1:8" x14ac:dyDescent="0.55000000000000004">
      <c r="A25164" s="33">
        <v>44443</v>
      </c>
      <c r="B25164" s="1" t="s">
        <v>27</v>
      </c>
      <c r="C25164">
        <v>2668</v>
      </c>
      <c r="D25164">
        <v>100207</v>
      </c>
      <c r="E25164" s="32">
        <v>2392</v>
      </c>
      <c r="F25164">
        <v>36</v>
      </c>
      <c r="G25164" s="32">
        <v>240</v>
      </c>
      <c r="H25164" s="32">
        <v>2</v>
      </c>
    </row>
    <row r="25165" spans="1:8" x14ac:dyDescent="0.55000000000000004">
      <c r="A25165" s="33">
        <v>44443</v>
      </c>
      <c r="B25165" s="1" t="s">
        <v>28</v>
      </c>
      <c r="C25165">
        <v>4582</v>
      </c>
      <c r="D25165">
        <v>92433</v>
      </c>
      <c r="E25165" s="32">
        <v>3985</v>
      </c>
      <c r="F25165">
        <v>25</v>
      </c>
      <c r="G25165" s="32">
        <v>578</v>
      </c>
      <c r="H25165" s="32">
        <v>3</v>
      </c>
    </row>
    <row r="25166" spans="1:8" x14ac:dyDescent="0.55000000000000004">
      <c r="A25166" s="33">
        <v>44443</v>
      </c>
      <c r="B25166" s="1" t="s">
        <v>29</v>
      </c>
      <c r="C25166">
        <v>8113</v>
      </c>
      <c r="D25166">
        <v>276256</v>
      </c>
      <c r="E25166" s="32">
        <v>7366</v>
      </c>
      <c r="F25166">
        <v>94</v>
      </c>
      <c r="G25166" s="32">
        <v>639</v>
      </c>
      <c r="H25166" s="32">
        <v>6</v>
      </c>
    </row>
    <row r="25167" spans="1:8" x14ac:dyDescent="0.55000000000000004">
      <c r="A25167" s="33">
        <v>44443</v>
      </c>
      <c r="B25167" s="1" t="s">
        <v>30</v>
      </c>
      <c r="C25167">
        <v>16726</v>
      </c>
      <c r="D25167">
        <v>360580</v>
      </c>
      <c r="E25167" s="32">
        <v>13979</v>
      </c>
      <c r="F25167">
        <v>204</v>
      </c>
      <c r="G25167" s="32">
        <v>2554</v>
      </c>
      <c r="H25167" s="32">
        <v>22</v>
      </c>
    </row>
    <row r="25168" spans="1:8" x14ac:dyDescent="0.55000000000000004">
      <c r="A25168" s="33">
        <v>44443</v>
      </c>
      <c r="B25168" s="1" t="s">
        <v>31</v>
      </c>
      <c r="C25168">
        <v>23789</v>
      </c>
      <c r="D25168">
        <v>549011</v>
      </c>
      <c r="E25168" s="32">
        <v>18899</v>
      </c>
      <c r="F25168">
        <v>184</v>
      </c>
      <c r="G25168" s="32">
        <v>4706</v>
      </c>
      <c r="H25168" s="32">
        <v>35</v>
      </c>
    </row>
    <row r="25169" spans="1:8" x14ac:dyDescent="0.55000000000000004">
      <c r="A25169" s="33">
        <v>44443</v>
      </c>
      <c r="B25169" s="1" t="s">
        <v>32</v>
      </c>
      <c r="C25169">
        <v>88849</v>
      </c>
      <c r="D25169">
        <v>1102894</v>
      </c>
      <c r="E25169" s="32">
        <v>66556</v>
      </c>
      <c r="F25169">
        <v>1050</v>
      </c>
      <c r="G25169" s="32">
        <v>21243</v>
      </c>
      <c r="H25169" s="32">
        <v>81</v>
      </c>
    </row>
    <row r="25170" spans="1:8" x14ac:dyDescent="0.55000000000000004">
      <c r="A25170" s="33">
        <v>44443</v>
      </c>
      <c r="B25170" s="1" t="s">
        <v>33</v>
      </c>
      <c r="C25170">
        <v>13279</v>
      </c>
      <c r="D25170">
        <v>192585</v>
      </c>
      <c r="E25170" s="32">
        <v>9460</v>
      </c>
      <c r="F25170">
        <v>138</v>
      </c>
      <c r="G25170" s="32">
        <v>3942</v>
      </c>
      <c r="H25170" s="32">
        <v>29</v>
      </c>
    </row>
    <row r="25171" spans="1:8" x14ac:dyDescent="0.55000000000000004">
      <c r="A25171" s="33">
        <v>44443</v>
      </c>
      <c r="B25171" s="1" t="s">
        <v>34</v>
      </c>
      <c r="C25171">
        <v>11236</v>
      </c>
      <c r="D25171">
        <v>212347</v>
      </c>
      <c r="E25171" s="32">
        <v>9332</v>
      </c>
      <c r="F25171">
        <v>97</v>
      </c>
      <c r="G25171" s="32">
        <v>1807</v>
      </c>
      <c r="H25171" s="32">
        <v>10</v>
      </c>
    </row>
    <row r="25172" spans="1:8" x14ac:dyDescent="0.55000000000000004">
      <c r="A25172" s="33">
        <v>44443</v>
      </c>
      <c r="B25172" s="1" t="s">
        <v>35</v>
      </c>
      <c r="C25172">
        <v>31983</v>
      </c>
      <c r="D25172">
        <v>377737</v>
      </c>
      <c r="E25172" s="32">
        <v>26898</v>
      </c>
      <c r="F25172">
        <v>254</v>
      </c>
      <c r="G25172" s="32">
        <v>4425</v>
      </c>
      <c r="H25172" s="32">
        <v>99</v>
      </c>
    </row>
    <row r="25173" spans="1:8" x14ac:dyDescent="0.55000000000000004">
      <c r="A25173" s="33">
        <v>44443</v>
      </c>
      <c r="B25173" s="1" t="s">
        <v>36</v>
      </c>
      <c r="C25173">
        <v>178886</v>
      </c>
      <c r="D25173">
        <v>3025287</v>
      </c>
      <c r="E25173" s="32">
        <v>147199</v>
      </c>
      <c r="F25173">
        <v>2827</v>
      </c>
      <c r="G25173" s="32">
        <v>26866</v>
      </c>
      <c r="H25173" s="32">
        <v>592</v>
      </c>
    </row>
    <row r="25174" spans="1:8" x14ac:dyDescent="0.55000000000000004">
      <c r="A25174" s="33">
        <v>44443</v>
      </c>
      <c r="B25174" s="1" t="s">
        <v>37</v>
      </c>
      <c r="C25174">
        <v>68285</v>
      </c>
      <c r="D25174">
        <v>663541</v>
      </c>
      <c r="E25174" s="32">
        <v>59435</v>
      </c>
      <c r="F25174">
        <v>1347</v>
      </c>
      <c r="G25174" s="32">
        <v>7508</v>
      </c>
      <c r="H25174" s="32">
        <v>76</v>
      </c>
    </row>
    <row r="25175" spans="1:8" x14ac:dyDescent="0.55000000000000004">
      <c r="A25175" s="33">
        <v>44443</v>
      </c>
      <c r="B25175" s="1" t="s">
        <v>38</v>
      </c>
      <c r="C25175">
        <v>14124</v>
      </c>
      <c r="D25175">
        <v>223049</v>
      </c>
      <c r="E25175" s="32">
        <v>12372</v>
      </c>
      <c r="F25175">
        <v>140</v>
      </c>
      <c r="G25175" s="32">
        <v>1612</v>
      </c>
      <c r="H25175" s="32">
        <v>16</v>
      </c>
    </row>
    <row r="25176" spans="1:8" x14ac:dyDescent="0.55000000000000004">
      <c r="A25176" s="33">
        <v>44443</v>
      </c>
      <c r="B25176" s="1" t="s">
        <v>39</v>
      </c>
      <c r="C25176">
        <v>4822</v>
      </c>
      <c r="D25176">
        <v>58883</v>
      </c>
      <c r="E25176" s="32">
        <v>4193</v>
      </c>
      <c r="F25176">
        <v>55</v>
      </c>
      <c r="G25176" s="32">
        <v>474</v>
      </c>
      <c r="H25176" s="32">
        <v>23</v>
      </c>
    </row>
    <row r="25177" spans="1:8" x14ac:dyDescent="0.55000000000000004">
      <c r="A25177" s="33">
        <v>44443</v>
      </c>
      <c r="B25177" s="1" t="s">
        <v>40</v>
      </c>
      <c r="C25177">
        <v>1510</v>
      </c>
      <c r="D25177">
        <v>130495</v>
      </c>
      <c r="E25177" s="32">
        <v>1239</v>
      </c>
      <c r="F25177">
        <v>4</v>
      </c>
      <c r="G25177" s="32">
        <v>244</v>
      </c>
      <c r="H25177" s="32">
        <v>2</v>
      </c>
    </row>
    <row r="25178" spans="1:8" x14ac:dyDescent="0.55000000000000004">
      <c r="A25178" s="33">
        <v>44443</v>
      </c>
      <c r="B25178" s="1" t="s">
        <v>41</v>
      </c>
      <c r="C25178">
        <v>1433</v>
      </c>
      <c r="D25178">
        <v>45572</v>
      </c>
      <c r="E25178" s="32">
        <v>1202</v>
      </c>
      <c r="F25178">
        <v>2</v>
      </c>
      <c r="G25178" s="32">
        <v>229</v>
      </c>
      <c r="H25178" s="32">
        <v>1</v>
      </c>
    </row>
    <row r="25179" spans="1:8" x14ac:dyDescent="0.55000000000000004">
      <c r="A25179" s="33">
        <v>44443</v>
      </c>
      <c r="B25179" s="1" t="s">
        <v>42</v>
      </c>
      <c r="C25179">
        <v>14090</v>
      </c>
      <c r="D25179">
        <v>231974</v>
      </c>
      <c r="E25179" s="32">
        <v>11771</v>
      </c>
      <c r="F25179">
        <v>130</v>
      </c>
      <c r="G25179" s="32">
        <v>1686</v>
      </c>
      <c r="H25179" s="32">
        <v>21</v>
      </c>
    </row>
    <row r="25180" spans="1:8" x14ac:dyDescent="0.55000000000000004">
      <c r="A25180" s="33">
        <v>44443</v>
      </c>
      <c r="B25180" s="1" t="s">
        <v>43</v>
      </c>
      <c r="C25180">
        <v>19428</v>
      </c>
      <c r="D25180">
        <v>769672</v>
      </c>
      <c r="E25180" s="32">
        <v>16643</v>
      </c>
      <c r="F25180">
        <v>185</v>
      </c>
      <c r="G25180" s="32">
        <v>1343</v>
      </c>
      <c r="H25180" s="32">
        <v>21</v>
      </c>
    </row>
    <row r="25181" spans="1:8" x14ac:dyDescent="0.55000000000000004">
      <c r="A25181" s="33">
        <v>44443</v>
      </c>
      <c r="B25181" s="1" t="s">
        <v>44</v>
      </c>
      <c r="C25181">
        <v>5201</v>
      </c>
      <c r="D25181">
        <v>155099</v>
      </c>
      <c r="E25181" s="32">
        <v>4467</v>
      </c>
      <c r="F25181">
        <v>87</v>
      </c>
      <c r="G25181" s="32">
        <v>647</v>
      </c>
      <c r="H25181" s="32">
        <v>2</v>
      </c>
    </row>
    <row r="25182" spans="1:8" x14ac:dyDescent="0.55000000000000004">
      <c r="A25182" s="33">
        <v>44443</v>
      </c>
      <c r="B25182" s="1" t="s">
        <v>45</v>
      </c>
      <c r="C25182">
        <v>2850</v>
      </c>
      <c r="D25182">
        <v>90405</v>
      </c>
      <c r="E25182" s="32">
        <v>2383</v>
      </c>
      <c r="F25182">
        <v>64</v>
      </c>
      <c r="G25182" s="32">
        <v>403</v>
      </c>
      <c r="H25182" s="32">
        <v>2</v>
      </c>
    </row>
    <row r="25183" spans="1:8" x14ac:dyDescent="0.55000000000000004">
      <c r="A25183" s="33">
        <v>44443</v>
      </c>
      <c r="B25183" s="1" t="s">
        <v>46</v>
      </c>
      <c r="C25183">
        <v>4429</v>
      </c>
      <c r="D25183">
        <v>117010</v>
      </c>
      <c r="E25183" s="32">
        <v>3848</v>
      </c>
      <c r="F25183">
        <v>34</v>
      </c>
      <c r="G25183" s="32">
        <v>548</v>
      </c>
      <c r="H25183" s="32">
        <v>10</v>
      </c>
    </row>
    <row r="25184" spans="1:8" x14ac:dyDescent="0.55000000000000004">
      <c r="A25184" s="33">
        <v>44443</v>
      </c>
      <c r="B25184" s="1" t="s">
        <v>47</v>
      </c>
      <c r="C25184">
        <v>4764</v>
      </c>
      <c r="D25184">
        <v>133787</v>
      </c>
      <c r="E25184" s="32">
        <v>4276</v>
      </c>
      <c r="F25184">
        <v>81</v>
      </c>
      <c r="G25184" s="32">
        <v>407</v>
      </c>
      <c r="H25184" s="32">
        <v>3</v>
      </c>
    </row>
    <row r="25185" spans="1:8" x14ac:dyDescent="0.55000000000000004">
      <c r="A25185" s="33">
        <v>44443</v>
      </c>
      <c r="B25185" s="1" t="s">
        <v>48</v>
      </c>
      <c r="C25185">
        <v>3719</v>
      </c>
      <c r="D25185">
        <v>82383</v>
      </c>
      <c r="E25185" s="32">
        <v>3092</v>
      </c>
      <c r="F25185">
        <v>31</v>
      </c>
      <c r="G25185" s="32">
        <v>596</v>
      </c>
      <c r="H25185" s="32">
        <v>7</v>
      </c>
    </row>
    <row r="25186" spans="1:8" x14ac:dyDescent="0.55000000000000004">
      <c r="A25186" s="33">
        <v>44443</v>
      </c>
      <c r="B25186" s="1" t="s">
        <v>49</v>
      </c>
      <c r="C25186">
        <v>68248</v>
      </c>
      <c r="D25186">
        <v>1125929</v>
      </c>
      <c r="E25186" s="32">
        <v>56611</v>
      </c>
      <c r="F25186">
        <v>574</v>
      </c>
      <c r="G25186" s="32">
        <v>10422</v>
      </c>
      <c r="H25186" s="32">
        <v>36</v>
      </c>
    </row>
    <row r="25187" spans="1:8" x14ac:dyDescent="0.55000000000000004">
      <c r="A25187" s="33">
        <v>44443</v>
      </c>
      <c r="B25187" s="1" t="s">
        <v>50</v>
      </c>
      <c r="C25187">
        <v>5386</v>
      </c>
      <c r="D25187">
        <v>89668</v>
      </c>
      <c r="E25187" s="32">
        <v>3743</v>
      </c>
      <c r="F25187">
        <v>28</v>
      </c>
      <c r="G25187" s="32">
        <v>601</v>
      </c>
      <c r="H25187" s="32">
        <v>2</v>
      </c>
    </row>
    <row r="25188" spans="1:8" x14ac:dyDescent="0.55000000000000004">
      <c r="A25188" s="33">
        <v>44443</v>
      </c>
      <c r="B25188" s="1" t="s">
        <v>51</v>
      </c>
      <c r="C25188">
        <v>5495</v>
      </c>
      <c r="D25188">
        <v>161786</v>
      </c>
      <c r="E25188" s="32">
        <v>4832</v>
      </c>
      <c r="F25188">
        <v>69</v>
      </c>
      <c r="G25188" s="32">
        <v>597</v>
      </c>
      <c r="H25188" s="32">
        <v>2</v>
      </c>
    </row>
    <row r="25189" spans="1:8" x14ac:dyDescent="0.55000000000000004">
      <c r="A25189" s="33">
        <v>44443</v>
      </c>
      <c r="B25189" s="1" t="s">
        <v>52</v>
      </c>
      <c r="C25189">
        <v>13141</v>
      </c>
      <c r="D25189">
        <v>111830</v>
      </c>
      <c r="E25189" s="32">
        <v>11160</v>
      </c>
      <c r="F25189">
        <v>128</v>
      </c>
      <c r="G25189" s="32">
        <v>1853</v>
      </c>
      <c r="H25189" s="32">
        <v>19</v>
      </c>
    </row>
    <row r="25190" spans="1:8" x14ac:dyDescent="0.55000000000000004">
      <c r="A25190" s="33">
        <v>44443</v>
      </c>
      <c r="B25190" s="1" t="s">
        <v>53</v>
      </c>
      <c r="C25190">
        <v>7385</v>
      </c>
      <c r="D25190">
        <v>233300</v>
      </c>
      <c r="E25190" s="32">
        <v>6314</v>
      </c>
      <c r="F25190">
        <v>69</v>
      </c>
      <c r="G25190" s="32">
        <v>1002</v>
      </c>
      <c r="H25190" s="32">
        <v>5</v>
      </c>
    </row>
    <row r="25191" spans="1:8" x14ac:dyDescent="0.55000000000000004">
      <c r="A25191" s="33">
        <v>44443</v>
      </c>
      <c r="B25191" s="1" t="s">
        <v>54</v>
      </c>
      <c r="C25191">
        <v>5653</v>
      </c>
      <c r="D25191">
        <v>62925</v>
      </c>
      <c r="E25191" s="32">
        <v>4690</v>
      </c>
      <c r="F25191">
        <v>33</v>
      </c>
      <c r="G25191" s="32">
        <v>774</v>
      </c>
      <c r="H25191" s="32">
        <v>8</v>
      </c>
    </row>
    <row r="25192" spans="1:8" x14ac:dyDescent="0.55000000000000004">
      <c r="A25192" s="33">
        <v>44443</v>
      </c>
      <c r="B25192" s="1" t="s">
        <v>55</v>
      </c>
      <c r="C25192">
        <v>8445</v>
      </c>
      <c r="D25192">
        <v>153510</v>
      </c>
      <c r="E25192" s="32">
        <v>7368</v>
      </c>
      <c r="F25192">
        <v>51</v>
      </c>
      <c r="G25192" s="32">
        <v>1010</v>
      </c>
      <c r="H25192" s="32">
        <v>6</v>
      </c>
    </row>
    <row r="25193" spans="1:8" x14ac:dyDescent="0.55000000000000004">
      <c r="A25193" s="33">
        <v>44443</v>
      </c>
      <c r="B25193" s="1" t="s">
        <v>56</v>
      </c>
      <c r="C25193">
        <v>44282</v>
      </c>
      <c r="D25193">
        <v>347766</v>
      </c>
      <c r="E25193" s="32">
        <v>37699</v>
      </c>
      <c r="F25193">
        <v>261</v>
      </c>
      <c r="G25193" s="32">
        <v>6109</v>
      </c>
      <c r="H25193" s="32">
        <v>130</v>
      </c>
    </row>
    <row r="25194" spans="1:8" x14ac:dyDescent="0.55000000000000004">
      <c r="A25194" s="33">
        <v>44444</v>
      </c>
      <c r="B25194" s="1" t="s">
        <v>7</v>
      </c>
      <c r="C25194">
        <v>58165</v>
      </c>
      <c r="D25194">
        <v>1021436</v>
      </c>
      <c r="E25194" s="32">
        <v>53209</v>
      </c>
      <c r="F25194">
        <v>1456</v>
      </c>
      <c r="G25194" s="32">
        <v>3596</v>
      </c>
      <c r="H25194" s="32">
        <v>26</v>
      </c>
    </row>
    <row r="25195" spans="1:8" x14ac:dyDescent="0.55000000000000004">
      <c r="A25195" s="33">
        <v>44444</v>
      </c>
      <c r="B25195" s="1" t="s">
        <v>11</v>
      </c>
      <c r="C25195">
        <v>4782</v>
      </c>
      <c r="D25195">
        <v>72969</v>
      </c>
      <c r="E25195" s="32">
        <v>3618</v>
      </c>
      <c r="F25195">
        <v>33</v>
      </c>
      <c r="G25195" s="32">
        <v>1131</v>
      </c>
      <c r="H25195" s="32">
        <v>2</v>
      </c>
    </row>
    <row r="25196" spans="1:8" x14ac:dyDescent="0.55000000000000004">
      <c r="A25196" s="33">
        <v>44444</v>
      </c>
      <c r="B25196" s="1" t="s">
        <v>12</v>
      </c>
      <c r="C25196">
        <v>3224</v>
      </c>
      <c r="D25196">
        <v>110603</v>
      </c>
      <c r="E25196" s="32">
        <v>2793</v>
      </c>
      <c r="F25196">
        <v>50</v>
      </c>
      <c r="G25196" s="32">
        <v>381</v>
      </c>
      <c r="H25196" s="32">
        <v>2</v>
      </c>
    </row>
    <row r="25197" spans="1:8" x14ac:dyDescent="0.55000000000000004">
      <c r="A25197" s="33">
        <v>44444</v>
      </c>
      <c r="B25197" s="1" t="s">
        <v>13</v>
      </c>
      <c r="C25197">
        <v>15291</v>
      </c>
      <c r="D25197">
        <v>213429</v>
      </c>
      <c r="E25197" s="32">
        <v>13554</v>
      </c>
      <c r="F25197">
        <v>104</v>
      </c>
      <c r="G25197" s="32">
        <v>1605</v>
      </c>
      <c r="H25197" s="32">
        <v>31</v>
      </c>
    </row>
    <row r="25198" spans="1:8" x14ac:dyDescent="0.55000000000000004">
      <c r="A25198" s="33">
        <v>44444</v>
      </c>
      <c r="B25198" s="1" t="s">
        <v>14</v>
      </c>
      <c r="C25198">
        <v>1687</v>
      </c>
      <c r="D25198">
        <v>22454</v>
      </c>
      <c r="E25198" s="32">
        <v>1495</v>
      </c>
      <c r="F25198">
        <v>23</v>
      </c>
      <c r="G25198" s="32">
        <v>169</v>
      </c>
      <c r="H25198" s="32">
        <v>2</v>
      </c>
    </row>
    <row r="25199" spans="1:8" x14ac:dyDescent="0.55000000000000004">
      <c r="A25199" s="33">
        <v>44444</v>
      </c>
      <c r="B25199" s="1" t="s">
        <v>15</v>
      </c>
      <c r="C25199">
        <v>3287</v>
      </c>
      <c r="D25199">
        <v>86386</v>
      </c>
      <c r="E25199" s="32">
        <v>2959</v>
      </c>
      <c r="F25199">
        <v>50</v>
      </c>
      <c r="G25199" s="32">
        <v>278</v>
      </c>
      <c r="H25199" s="32">
        <v>5</v>
      </c>
    </row>
    <row r="25200" spans="1:8" x14ac:dyDescent="0.55000000000000004">
      <c r="A25200" s="33">
        <v>44444</v>
      </c>
      <c r="B25200" s="1" t="s">
        <v>16</v>
      </c>
      <c r="C25200">
        <v>8984</v>
      </c>
      <c r="D25200">
        <v>373952</v>
      </c>
      <c r="E25200" s="32">
        <v>8200</v>
      </c>
      <c r="F25200">
        <v>169</v>
      </c>
      <c r="G25200" s="32">
        <v>615</v>
      </c>
      <c r="H25200" s="32">
        <v>14</v>
      </c>
    </row>
    <row r="25201" spans="1:8" x14ac:dyDescent="0.55000000000000004">
      <c r="A25201" s="33">
        <v>44444</v>
      </c>
      <c r="B25201" s="1" t="s">
        <v>17</v>
      </c>
      <c r="C25201">
        <v>21846</v>
      </c>
      <c r="D25201">
        <v>37826</v>
      </c>
      <c r="E25201" s="32">
        <v>19715</v>
      </c>
      <c r="F25201">
        <v>195</v>
      </c>
      <c r="G25201" s="32">
        <v>1936</v>
      </c>
      <c r="H25201" s="32">
        <v>30</v>
      </c>
    </row>
    <row r="25202" spans="1:8" x14ac:dyDescent="0.55000000000000004">
      <c r="A25202" s="33">
        <v>44444</v>
      </c>
      <c r="B25202" s="1" t="s">
        <v>18</v>
      </c>
      <c r="C25202">
        <v>13865</v>
      </c>
      <c r="D25202">
        <v>402489</v>
      </c>
      <c r="E25202" s="32">
        <v>12516</v>
      </c>
      <c r="F25202">
        <v>105</v>
      </c>
      <c r="G25202" s="32">
        <v>1244</v>
      </c>
      <c r="H25202" s="32">
        <v>18</v>
      </c>
    </row>
    <row r="25203" spans="1:8" x14ac:dyDescent="0.55000000000000004">
      <c r="A25203" s="33">
        <v>44444</v>
      </c>
      <c r="B25203" s="1" t="s">
        <v>19</v>
      </c>
      <c r="C25203">
        <v>15601</v>
      </c>
      <c r="D25203">
        <v>262794</v>
      </c>
      <c r="E25203" s="32">
        <v>13838</v>
      </c>
      <c r="F25203">
        <v>162</v>
      </c>
      <c r="G25203" s="32">
        <v>1601</v>
      </c>
      <c r="H25203" s="32">
        <v>31</v>
      </c>
    </row>
    <row r="25204" spans="1:8" x14ac:dyDescent="0.55000000000000004">
      <c r="A25204" s="33">
        <v>44444</v>
      </c>
      <c r="B25204" s="1" t="s">
        <v>20</v>
      </c>
      <c r="C25204">
        <v>106183</v>
      </c>
      <c r="D25204">
        <v>1329209</v>
      </c>
      <c r="E25204" s="32">
        <v>93328</v>
      </c>
      <c r="F25204">
        <v>908</v>
      </c>
      <c r="G25204" s="32">
        <v>11947</v>
      </c>
      <c r="H25204" s="32">
        <v>146</v>
      </c>
    </row>
    <row r="25205" spans="1:8" x14ac:dyDescent="0.55000000000000004">
      <c r="A25205" s="33">
        <v>44444</v>
      </c>
      <c r="B25205" s="1" t="s">
        <v>21</v>
      </c>
      <c r="C25205">
        <v>92571</v>
      </c>
      <c r="D25205">
        <v>965510</v>
      </c>
      <c r="E25205" s="32">
        <v>79156</v>
      </c>
      <c r="F25205">
        <v>893</v>
      </c>
      <c r="G25205" s="32">
        <v>12520</v>
      </c>
      <c r="H25205" s="32">
        <v>102</v>
      </c>
    </row>
    <row r="25206" spans="1:8" x14ac:dyDescent="0.55000000000000004">
      <c r="A25206" s="33">
        <v>44444</v>
      </c>
      <c r="B25206" s="1" t="s">
        <v>22</v>
      </c>
      <c r="C25206">
        <v>356595</v>
      </c>
      <c r="D25206">
        <v>3345638</v>
      </c>
      <c r="E25206" s="32">
        <v>325986</v>
      </c>
      <c r="F25206">
        <v>2545</v>
      </c>
      <c r="G25206" s="32">
        <v>28064</v>
      </c>
      <c r="H25206" s="32">
        <v>264</v>
      </c>
    </row>
    <row r="25207" spans="1:8" x14ac:dyDescent="0.55000000000000004">
      <c r="A25207" s="33">
        <v>44444</v>
      </c>
      <c r="B25207" s="1" t="s">
        <v>23</v>
      </c>
      <c r="C25207">
        <v>156169</v>
      </c>
      <c r="D25207">
        <v>1433442</v>
      </c>
      <c r="E25207" s="32">
        <v>141314</v>
      </c>
      <c r="F25207">
        <v>1139</v>
      </c>
      <c r="G25207" s="32">
        <v>13716</v>
      </c>
      <c r="H25207" s="32">
        <v>220</v>
      </c>
    </row>
    <row r="25208" spans="1:8" x14ac:dyDescent="0.55000000000000004">
      <c r="A25208" s="33">
        <v>44444</v>
      </c>
      <c r="B25208" s="1" t="s">
        <v>24</v>
      </c>
      <c r="C25208">
        <v>7062</v>
      </c>
      <c r="D25208">
        <v>246239</v>
      </c>
      <c r="E25208" s="32">
        <v>6094</v>
      </c>
      <c r="F25208">
        <v>55</v>
      </c>
      <c r="G25208" s="32">
        <v>913</v>
      </c>
      <c r="H25208" s="32">
        <v>11</v>
      </c>
    </row>
    <row r="25209" spans="1:8" x14ac:dyDescent="0.55000000000000004">
      <c r="A25209" s="33">
        <v>44444</v>
      </c>
      <c r="B25209" s="1" t="s">
        <v>25</v>
      </c>
      <c r="C25209">
        <v>4563</v>
      </c>
      <c r="D25209">
        <v>102442</v>
      </c>
      <c r="E25209" s="32">
        <v>3904</v>
      </c>
      <c r="F25209">
        <v>44</v>
      </c>
      <c r="G25209" s="32">
        <v>615</v>
      </c>
      <c r="H25209" s="32">
        <v>14</v>
      </c>
    </row>
    <row r="25210" spans="1:8" x14ac:dyDescent="0.55000000000000004">
      <c r="A25210" s="33">
        <v>44444</v>
      </c>
      <c r="B25210" s="1" t="s">
        <v>26</v>
      </c>
      <c r="C25210">
        <v>7434</v>
      </c>
      <c r="D25210">
        <v>173655</v>
      </c>
      <c r="E25210" s="32">
        <v>6804</v>
      </c>
      <c r="F25210">
        <v>123</v>
      </c>
      <c r="G25210" s="32">
        <v>488</v>
      </c>
      <c r="H25210" s="32">
        <v>4</v>
      </c>
    </row>
    <row r="25211" spans="1:8" x14ac:dyDescent="0.55000000000000004">
      <c r="A25211" s="33">
        <v>44444</v>
      </c>
      <c r="B25211" s="1" t="s">
        <v>27</v>
      </c>
      <c r="C25211">
        <v>2702</v>
      </c>
      <c r="D25211">
        <v>100551</v>
      </c>
      <c r="E25211" s="32">
        <v>2416</v>
      </c>
      <c r="F25211">
        <v>36</v>
      </c>
      <c r="G25211" s="32">
        <v>250</v>
      </c>
      <c r="H25211" s="32">
        <v>2</v>
      </c>
    </row>
    <row r="25212" spans="1:8" x14ac:dyDescent="0.55000000000000004">
      <c r="A25212" s="33">
        <v>44444</v>
      </c>
      <c r="B25212" s="1" t="s">
        <v>28</v>
      </c>
      <c r="C25212">
        <v>4582</v>
      </c>
      <c r="D25212">
        <v>92433</v>
      </c>
      <c r="E25212" s="32">
        <v>3985</v>
      </c>
      <c r="F25212">
        <v>25</v>
      </c>
      <c r="G25212" s="32">
        <v>578</v>
      </c>
      <c r="H25212" s="32">
        <v>3</v>
      </c>
    </row>
    <row r="25213" spans="1:8" x14ac:dyDescent="0.55000000000000004">
      <c r="A25213" s="33">
        <v>44444</v>
      </c>
      <c r="B25213" s="1" t="s">
        <v>29</v>
      </c>
      <c r="C25213">
        <v>8156</v>
      </c>
      <c r="D25213">
        <v>276256</v>
      </c>
      <c r="E25213" s="32">
        <v>7464</v>
      </c>
      <c r="F25213">
        <v>94</v>
      </c>
      <c r="G25213" s="32">
        <v>579</v>
      </c>
      <c r="H25213" s="32">
        <v>5</v>
      </c>
    </row>
    <row r="25214" spans="1:8" x14ac:dyDescent="0.55000000000000004">
      <c r="A25214" s="33">
        <v>44444</v>
      </c>
      <c r="B25214" s="1" t="s">
        <v>30</v>
      </c>
      <c r="C25214">
        <v>16893</v>
      </c>
      <c r="D25214">
        <v>361285</v>
      </c>
      <c r="E25214" s="32">
        <v>14341</v>
      </c>
      <c r="F25214">
        <v>204</v>
      </c>
      <c r="G25214" s="32">
        <v>2385</v>
      </c>
      <c r="H25214" s="32">
        <v>24</v>
      </c>
    </row>
    <row r="25215" spans="1:8" x14ac:dyDescent="0.55000000000000004">
      <c r="A25215" s="33">
        <v>44444</v>
      </c>
      <c r="B25215" s="1" t="s">
        <v>31</v>
      </c>
      <c r="C25215">
        <v>24153</v>
      </c>
      <c r="D25215">
        <v>549011</v>
      </c>
      <c r="E25215" s="32">
        <v>19309</v>
      </c>
      <c r="F25215">
        <v>185</v>
      </c>
      <c r="G25215" s="32">
        <v>4659</v>
      </c>
      <c r="H25215" s="32">
        <v>32</v>
      </c>
    </row>
    <row r="25216" spans="1:8" x14ac:dyDescent="0.55000000000000004">
      <c r="A25216" s="33">
        <v>44444</v>
      </c>
      <c r="B25216" s="1" t="s">
        <v>32</v>
      </c>
      <c r="C25216">
        <v>90620</v>
      </c>
      <c r="D25216">
        <v>1102894</v>
      </c>
      <c r="E25216" s="32">
        <v>67756</v>
      </c>
      <c r="F25216">
        <v>1053</v>
      </c>
      <c r="G25216" s="32">
        <v>21811</v>
      </c>
      <c r="H25216" s="32">
        <v>79</v>
      </c>
    </row>
    <row r="25217" spans="1:8" x14ac:dyDescent="0.55000000000000004">
      <c r="A25217" s="33">
        <v>44444</v>
      </c>
      <c r="B25217" s="1" t="s">
        <v>33</v>
      </c>
      <c r="C25217">
        <v>13416</v>
      </c>
      <c r="D25217">
        <v>192585</v>
      </c>
      <c r="E25217" s="32">
        <v>9726</v>
      </c>
      <c r="F25217">
        <v>138</v>
      </c>
      <c r="G25217" s="32">
        <v>3827</v>
      </c>
      <c r="H25217" s="32">
        <v>29</v>
      </c>
    </row>
    <row r="25218" spans="1:8" x14ac:dyDescent="0.55000000000000004">
      <c r="A25218" s="33">
        <v>44444</v>
      </c>
      <c r="B25218" s="1" t="s">
        <v>34</v>
      </c>
      <c r="C25218">
        <v>11304</v>
      </c>
      <c r="D25218">
        <v>213115</v>
      </c>
      <c r="E25218" s="32">
        <v>9508</v>
      </c>
      <c r="F25218">
        <v>97</v>
      </c>
      <c r="G25218" s="32">
        <v>1699</v>
      </c>
      <c r="H25218" s="32">
        <v>13</v>
      </c>
    </row>
    <row r="25219" spans="1:8" x14ac:dyDescent="0.55000000000000004">
      <c r="A25219" s="33">
        <v>44444</v>
      </c>
      <c r="B25219" s="1" t="s">
        <v>35</v>
      </c>
      <c r="C25219">
        <v>32322</v>
      </c>
      <c r="D25219">
        <v>380092</v>
      </c>
      <c r="E25219" s="32">
        <v>27202</v>
      </c>
      <c r="F25219">
        <v>254</v>
      </c>
      <c r="G25219" s="32">
        <v>4527</v>
      </c>
      <c r="H25219" s="32">
        <v>92</v>
      </c>
    </row>
    <row r="25220" spans="1:8" x14ac:dyDescent="0.55000000000000004">
      <c r="A25220" s="33">
        <v>44444</v>
      </c>
      <c r="B25220" s="1" t="s">
        <v>36</v>
      </c>
      <c r="C25220">
        <v>180706</v>
      </c>
      <c r="D25220">
        <v>3042352</v>
      </c>
      <c r="E25220" s="32">
        <v>149753</v>
      </c>
      <c r="F25220">
        <v>2830</v>
      </c>
      <c r="G25220" s="32">
        <v>26136</v>
      </c>
      <c r="H25220" s="32">
        <v>599</v>
      </c>
    </row>
    <row r="25221" spans="1:8" x14ac:dyDescent="0.55000000000000004">
      <c r="A25221" s="33">
        <v>44444</v>
      </c>
      <c r="B25221" s="1" t="s">
        <v>37</v>
      </c>
      <c r="C25221">
        <v>69040</v>
      </c>
      <c r="D25221">
        <v>666775</v>
      </c>
      <c r="E25221" s="32">
        <v>60137</v>
      </c>
      <c r="F25221">
        <v>1347</v>
      </c>
      <c r="G25221" s="32">
        <v>7556</v>
      </c>
      <c r="H25221" s="32">
        <v>78</v>
      </c>
    </row>
    <row r="25222" spans="1:8" x14ac:dyDescent="0.55000000000000004">
      <c r="A25222" s="33">
        <v>44444</v>
      </c>
      <c r="B25222" s="1" t="s">
        <v>38</v>
      </c>
      <c r="C25222">
        <v>14281</v>
      </c>
      <c r="D25222">
        <v>223049</v>
      </c>
      <c r="E25222" s="32">
        <v>12542</v>
      </c>
      <c r="F25222">
        <v>141</v>
      </c>
      <c r="G25222" s="32">
        <v>1598</v>
      </c>
      <c r="H25222" s="32">
        <v>16</v>
      </c>
    </row>
    <row r="25223" spans="1:8" x14ac:dyDescent="0.55000000000000004">
      <c r="A25223" s="33">
        <v>44444</v>
      </c>
      <c r="B25223" s="1" t="s">
        <v>39</v>
      </c>
      <c r="C25223">
        <v>4861</v>
      </c>
      <c r="D25223">
        <v>59346</v>
      </c>
      <c r="E25223" s="32">
        <v>4236</v>
      </c>
      <c r="F25223">
        <v>55</v>
      </c>
      <c r="G25223" s="32">
        <v>470</v>
      </c>
      <c r="H25223" s="32">
        <v>23</v>
      </c>
    </row>
    <row r="25224" spans="1:8" x14ac:dyDescent="0.55000000000000004">
      <c r="A25224" s="33">
        <v>44444</v>
      </c>
      <c r="B25224" s="1" t="s">
        <v>40</v>
      </c>
      <c r="C25224">
        <v>1522</v>
      </c>
      <c r="D25224">
        <v>130759</v>
      </c>
      <c r="E25224" s="32">
        <v>1255</v>
      </c>
      <c r="F25224">
        <v>4</v>
      </c>
      <c r="G25224" s="32">
        <v>244</v>
      </c>
      <c r="H25224" s="32">
        <v>2</v>
      </c>
    </row>
    <row r="25225" spans="1:8" x14ac:dyDescent="0.55000000000000004">
      <c r="A25225" s="33">
        <v>44444</v>
      </c>
      <c r="B25225" s="1" t="s">
        <v>41</v>
      </c>
      <c r="C25225">
        <v>1444</v>
      </c>
      <c r="D25225">
        <v>45572</v>
      </c>
      <c r="E25225" s="32">
        <v>1226</v>
      </c>
      <c r="F25225">
        <v>2</v>
      </c>
      <c r="G25225" s="32">
        <v>216</v>
      </c>
      <c r="H25225" s="32">
        <v>1</v>
      </c>
    </row>
    <row r="25226" spans="1:8" x14ac:dyDescent="0.55000000000000004">
      <c r="A25226" s="33">
        <v>44444</v>
      </c>
      <c r="B25226" s="1" t="s">
        <v>42</v>
      </c>
      <c r="C25226">
        <v>14223</v>
      </c>
      <c r="D25226">
        <v>231974</v>
      </c>
      <c r="E25226" s="32">
        <v>11771</v>
      </c>
      <c r="F25226">
        <v>132</v>
      </c>
      <c r="G25226" s="32">
        <v>1686</v>
      </c>
      <c r="H25226" s="32">
        <v>21</v>
      </c>
    </row>
    <row r="25227" spans="1:8" x14ac:dyDescent="0.55000000000000004">
      <c r="A25227" s="33">
        <v>44444</v>
      </c>
      <c r="B25227" s="1" t="s">
        <v>43</v>
      </c>
      <c r="C25227">
        <v>19673</v>
      </c>
      <c r="D25227">
        <v>779859</v>
      </c>
      <c r="E25227" s="32">
        <v>16917</v>
      </c>
      <c r="F25227">
        <v>185</v>
      </c>
      <c r="G25227" s="32">
        <v>1304</v>
      </c>
      <c r="H25227" s="32">
        <v>21</v>
      </c>
    </row>
    <row r="25228" spans="1:8" x14ac:dyDescent="0.55000000000000004">
      <c r="A25228" s="33">
        <v>44444</v>
      </c>
      <c r="B25228" s="1" t="s">
        <v>44</v>
      </c>
      <c r="C25228">
        <v>5243</v>
      </c>
      <c r="D25228">
        <v>155099</v>
      </c>
      <c r="E25228" s="32">
        <v>4515</v>
      </c>
      <c r="F25228">
        <v>87</v>
      </c>
      <c r="G25228" s="32">
        <v>641</v>
      </c>
      <c r="H25228" s="32">
        <v>3</v>
      </c>
    </row>
    <row r="25229" spans="1:8" x14ac:dyDescent="0.55000000000000004">
      <c r="A25229" s="33">
        <v>44444</v>
      </c>
      <c r="B25229" s="1" t="s">
        <v>45</v>
      </c>
      <c r="C25229">
        <v>2880</v>
      </c>
      <c r="D25229">
        <v>90638</v>
      </c>
      <c r="E25229" s="32">
        <v>2436</v>
      </c>
      <c r="F25229">
        <v>64</v>
      </c>
      <c r="G25229" s="32">
        <v>380</v>
      </c>
      <c r="H25229" s="32">
        <v>2</v>
      </c>
    </row>
    <row r="25230" spans="1:8" x14ac:dyDescent="0.55000000000000004">
      <c r="A25230" s="33">
        <v>44444</v>
      </c>
      <c r="B25230" s="1" t="s">
        <v>46</v>
      </c>
      <c r="C25230">
        <v>4459</v>
      </c>
      <c r="D25230">
        <v>117449</v>
      </c>
      <c r="E25230" s="32">
        <v>3936</v>
      </c>
      <c r="F25230">
        <v>34</v>
      </c>
      <c r="G25230" s="32">
        <v>490</v>
      </c>
      <c r="H25230" s="32">
        <v>9</v>
      </c>
    </row>
    <row r="25231" spans="1:8" x14ac:dyDescent="0.55000000000000004">
      <c r="A25231" s="33">
        <v>44444</v>
      </c>
      <c r="B25231" s="1" t="s">
        <v>47</v>
      </c>
      <c r="C25231">
        <v>4790</v>
      </c>
      <c r="D25231">
        <v>134626</v>
      </c>
      <c r="E25231" s="32">
        <v>4341</v>
      </c>
      <c r="F25231">
        <v>81</v>
      </c>
      <c r="G25231" s="32">
        <v>368</v>
      </c>
      <c r="H25231" s="32">
        <v>5</v>
      </c>
    </row>
    <row r="25232" spans="1:8" x14ac:dyDescent="0.55000000000000004">
      <c r="A25232" s="33">
        <v>44444</v>
      </c>
      <c r="B25232" s="1" t="s">
        <v>48</v>
      </c>
      <c r="C25232">
        <v>3760</v>
      </c>
      <c r="D25232">
        <v>82509</v>
      </c>
      <c r="E25232" s="32">
        <v>3170</v>
      </c>
      <c r="F25232">
        <v>31</v>
      </c>
      <c r="G25232" s="32">
        <v>559</v>
      </c>
      <c r="H25232" s="32">
        <v>9</v>
      </c>
    </row>
    <row r="25233" spans="1:8" x14ac:dyDescent="0.55000000000000004">
      <c r="A25233" s="33">
        <v>44444</v>
      </c>
      <c r="B25233" s="1" t="s">
        <v>49</v>
      </c>
      <c r="C25233">
        <v>68835</v>
      </c>
      <c r="D25233">
        <v>1130029</v>
      </c>
      <c r="E25233" s="32">
        <v>57546</v>
      </c>
      <c r="F25233">
        <v>574</v>
      </c>
      <c r="G25233" s="32">
        <v>10128</v>
      </c>
      <c r="H25233" s="32">
        <v>36</v>
      </c>
    </row>
    <row r="25234" spans="1:8" x14ac:dyDescent="0.55000000000000004">
      <c r="A25234" s="33">
        <v>44444</v>
      </c>
      <c r="B25234" s="1" t="s">
        <v>50</v>
      </c>
      <c r="C25234">
        <v>5434</v>
      </c>
      <c r="D25234">
        <v>90312</v>
      </c>
      <c r="E25234" s="32">
        <v>3796</v>
      </c>
      <c r="F25234">
        <v>28</v>
      </c>
      <c r="G25234" s="32">
        <v>553</v>
      </c>
      <c r="H25234" s="32">
        <v>2</v>
      </c>
    </row>
    <row r="25235" spans="1:8" x14ac:dyDescent="0.55000000000000004">
      <c r="A25235" s="33">
        <v>44444</v>
      </c>
      <c r="B25235" s="1" t="s">
        <v>51</v>
      </c>
      <c r="C25235">
        <v>5544</v>
      </c>
      <c r="D25235">
        <v>162298</v>
      </c>
      <c r="E25235" s="32">
        <v>4883</v>
      </c>
      <c r="F25235">
        <v>69</v>
      </c>
      <c r="G25235" s="32">
        <v>596</v>
      </c>
      <c r="H25235" s="32">
        <v>2</v>
      </c>
    </row>
    <row r="25236" spans="1:8" x14ac:dyDescent="0.55000000000000004">
      <c r="A25236" s="33">
        <v>44444</v>
      </c>
      <c r="B25236" s="1" t="s">
        <v>52</v>
      </c>
      <c r="C25236">
        <v>13234</v>
      </c>
      <c r="D25236">
        <v>112361</v>
      </c>
      <c r="E25236" s="32">
        <v>11325</v>
      </c>
      <c r="F25236">
        <v>128</v>
      </c>
      <c r="G25236" s="32">
        <v>1781</v>
      </c>
      <c r="H25236" s="32">
        <v>18</v>
      </c>
    </row>
    <row r="25237" spans="1:8" x14ac:dyDescent="0.55000000000000004">
      <c r="A25237" s="33">
        <v>44444</v>
      </c>
      <c r="B25237" s="1" t="s">
        <v>53</v>
      </c>
      <c r="C25237">
        <v>7447</v>
      </c>
      <c r="D25237">
        <v>233747</v>
      </c>
      <c r="E25237" s="32">
        <v>6460</v>
      </c>
      <c r="F25237">
        <v>69</v>
      </c>
      <c r="G25237" s="32">
        <v>918</v>
      </c>
      <c r="H25237" s="32">
        <v>5</v>
      </c>
    </row>
    <row r="25238" spans="1:8" x14ac:dyDescent="0.55000000000000004">
      <c r="A25238" s="33">
        <v>44444</v>
      </c>
      <c r="B25238" s="1" t="s">
        <v>54</v>
      </c>
      <c r="C25238">
        <v>5653</v>
      </c>
      <c r="D25238">
        <v>62925</v>
      </c>
      <c r="E25238" s="32">
        <v>4690</v>
      </c>
      <c r="F25238">
        <v>33</v>
      </c>
      <c r="G25238" s="32">
        <v>798</v>
      </c>
      <c r="H25238" s="32">
        <v>8</v>
      </c>
    </row>
    <row r="25239" spans="1:8" x14ac:dyDescent="0.55000000000000004">
      <c r="A25239" s="33">
        <v>44444</v>
      </c>
      <c r="B25239" s="1" t="s">
        <v>55</v>
      </c>
      <c r="C25239">
        <v>8499</v>
      </c>
      <c r="D25239">
        <v>154444</v>
      </c>
      <c r="E25239" s="32">
        <v>7551</v>
      </c>
      <c r="F25239">
        <v>52</v>
      </c>
      <c r="G25239" s="32">
        <v>894</v>
      </c>
      <c r="H25239" s="32">
        <v>7</v>
      </c>
    </row>
    <row r="25240" spans="1:8" x14ac:dyDescent="0.55000000000000004">
      <c r="A25240" s="33">
        <v>44444</v>
      </c>
      <c r="B25240" s="1" t="s">
        <v>56</v>
      </c>
      <c r="C25240">
        <v>44282</v>
      </c>
      <c r="D25240">
        <v>349832</v>
      </c>
      <c r="E25240" s="32">
        <v>37699</v>
      </c>
      <c r="F25240">
        <v>261</v>
      </c>
      <c r="G25240" s="32">
        <v>6109</v>
      </c>
      <c r="H25240" s="32">
        <v>130</v>
      </c>
    </row>
    <row r="25241" spans="1:8" x14ac:dyDescent="0.55000000000000004">
      <c r="A25241" s="33">
        <v>44445</v>
      </c>
      <c r="B25241" s="1" t="s">
        <v>7</v>
      </c>
      <c r="C25241">
        <v>58288</v>
      </c>
      <c r="D25241">
        <v>1024794</v>
      </c>
      <c r="E25241" s="32">
        <v>53565</v>
      </c>
      <c r="F25241">
        <v>1457</v>
      </c>
      <c r="G25241" s="32">
        <v>3500</v>
      </c>
      <c r="H25241" s="32">
        <v>27</v>
      </c>
    </row>
    <row r="25242" spans="1:8" x14ac:dyDescent="0.55000000000000004">
      <c r="A25242" s="33">
        <v>44445</v>
      </c>
      <c r="B25242" s="1" t="s">
        <v>11</v>
      </c>
      <c r="C25242">
        <v>4802</v>
      </c>
      <c r="D25242">
        <v>74109</v>
      </c>
      <c r="E25242" s="32">
        <v>3672</v>
      </c>
      <c r="F25242">
        <v>33</v>
      </c>
      <c r="G25242" s="32">
        <v>1097</v>
      </c>
      <c r="H25242" s="32">
        <v>2</v>
      </c>
    </row>
    <row r="25243" spans="1:8" x14ac:dyDescent="0.55000000000000004">
      <c r="A25243" s="33">
        <v>44445</v>
      </c>
      <c r="B25243" s="1" t="s">
        <v>12</v>
      </c>
      <c r="C25243">
        <v>3249</v>
      </c>
      <c r="D25243">
        <v>110778</v>
      </c>
      <c r="E25243" s="32">
        <v>2826</v>
      </c>
      <c r="F25243">
        <v>50</v>
      </c>
      <c r="G25243" s="32">
        <v>373</v>
      </c>
      <c r="H25243" s="32">
        <v>1</v>
      </c>
    </row>
    <row r="25244" spans="1:8" x14ac:dyDescent="0.55000000000000004">
      <c r="A25244" s="33">
        <v>44445</v>
      </c>
      <c r="B25244" s="1" t="s">
        <v>13</v>
      </c>
      <c r="C25244">
        <v>15325</v>
      </c>
      <c r="D25244">
        <v>214360</v>
      </c>
      <c r="E25244" s="32">
        <v>13722</v>
      </c>
      <c r="F25244">
        <v>104</v>
      </c>
      <c r="G25244" s="32">
        <v>1469</v>
      </c>
      <c r="H25244" s="32">
        <v>26</v>
      </c>
    </row>
    <row r="25245" spans="1:8" x14ac:dyDescent="0.55000000000000004">
      <c r="A25245" s="33">
        <v>44445</v>
      </c>
      <c r="B25245" s="1" t="s">
        <v>14</v>
      </c>
      <c r="C25245">
        <v>1696</v>
      </c>
      <c r="D25245">
        <v>23518</v>
      </c>
      <c r="E25245" s="32">
        <v>1535</v>
      </c>
      <c r="F25245">
        <v>23</v>
      </c>
      <c r="G25245" s="32">
        <v>138</v>
      </c>
      <c r="H25245" s="32">
        <v>1</v>
      </c>
    </row>
    <row r="25246" spans="1:8" x14ac:dyDescent="0.55000000000000004">
      <c r="A25246" s="33">
        <v>44445</v>
      </c>
      <c r="B25246" s="1" t="s">
        <v>15</v>
      </c>
      <c r="C25246">
        <v>3299</v>
      </c>
      <c r="D25246">
        <v>88253</v>
      </c>
      <c r="E25246" s="32">
        <v>2987</v>
      </c>
      <c r="F25246">
        <v>50</v>
      </c>
      <c r="G25246" s="32">
        <v>262</v>
      </c>
      <c r="H25246" s="32">
        <v>5</v>
      </c>
    </row>
    <row r="25247" spans="1:8" x14ac:dyDescent="0.55000000000000004">
      <c r="A25247" s="33">
        <v>44445</v>
      </c>
      <c r="B25247" s="1" t="s">
        <v>16</v>
      </c>
      <c r="C25247">
        <v>9021</v>
      </c>
      <c r="D25247">
        <v>374822</v>
      </c>
      <c r="E25247" s="32">
        <v>8286</v>
      </c>
      <c r="F25247">
        <v>170</v>
      </c>
      <c r="G25247" s="32">
        <v>565</v>
      </c>
      <c r="H25247" s="32">
        <v>14</v>
      </c>
    </row>
    <row r="25248" spans="1:8" x14ac:dyDescent="0.55000000000000004">
      <c r="A25248" s="33">
        <v>44445</v>
      </c>
      <c r="B25248" s="1" t="s">
        <v>17</v>
      </c>
      <c r="C25248">
        <v>22004</v>
      </c>
      <c r="D25248">
        <v>37826</v>
      </c>
      <c r="E25248" s="32">
        <v>20022</v>
      </c>
      <c r="F25248">
        <v>195</v>
      </c>
      <c r="G25248" s="32">
        <v>1787</v>
      </c>
      <c r="H25248" s="32">
        <v>27</v>
      </c>
    </row>
    <row r="25249" spans="1:8" x14ac:dyDescent="0.55000000000000004">
      <c r="A25249" s="33">
        <v>44445</v>
      </c>
      <c r="B25249" s="1" t="s">
        <v>18</v>
      </c>
      <c r="C25249">
        <v>13953</v>
      </c>
      <c r="D25249">
        <v>403280</v>
      </c>
      <c r="E25249" s="32">
        <v>12681</v>
      </c>
      <c r="F25249">
        <v>105</v>
      </c>
      <c r="G25249" s="32">
        <v>1167</v>
      </c>
      <c r="H25249" s="32">
        <v>17</v>
      </c>
    </row>
    <row r="25250" spans="1:8" x14ac:dyDescent="0.55000000000000004">
      <c r="A25250" s="33">
        <v>44445</v>
      </c>
      <c r="B25250" s="1" t="s">
        <v>19</v>
      </c>
      <c r="C25250">
        <v>15649</v>
      </c>
      <c r="D25250">
        <v>265457</v>
      </c>
      <c r="E25250" s="32">
        <v>14018</v>
      </c>
      <c r="F25250">
        <v>163</v>
      </c>
      <c r="G25250" s="32">
        <v>1468</v>
      </c>
      <c r="H25250" s="32">
        <v>29</v>
      </c>
    </row>
    <row r="25251" spans="1:8" x14ac:dyDescent="0.55000000000000004">
      <c r="A25251" s="33">
        <v>44445</v>
      </c>
      <c r="B25251" s="1" t="s">
        <v>20</v>
      </c>
      <c r="C25251">
        <v>106633</v>
      </c>
      <c r="D25251">
        <v>1334402</v>
      </c>
      <c r="E25251" s="32">
        <v>94224</v>
      </c>
      <c r="F25251">
        <v>909</v>
      </c>
      <c r="G25251" s="32">
        <v>11500</v>
      </c>
      <c r="H25251" s="32">
        <v>144</v>
      </c>
    </row>
    <row r="25252" spans="1:8" x14ac:dyDescent="0.55000000000000004">
      <c r="A25252" s="33">
        <v>44445</v>
      </c>
      <c r="B25252" s="1" t="s">
        <v>21</v>
      </c>
      <c r="C25252">
        <v>92571</v>
      </c>
      <c r="D25252">
        <v>973143</v>
      </c>
      <c r="E25252" s="32">
        <v>79156</v>
      </c>
      <c r="F25252">
        <v>893</v>
      </c>
      <c r="G25252" s="32">
        <v>12520</v>
      </c>
      <c r="H25252" s="32">
        <v>102</v>
      </c>
    </row>
    <row r="25253" spans="1:8" x14ac:dyDescent="0.55000000000000004">
      <c r="A25253" s="33">
        <v>44445</v>
      </c>
      <c r="B25253" s="1" t="s">
        <v>22</v>
      </c>
      <c r="C25253">
        <v>357563</v>
      </c>
      <c r="D25253">
        <v>3362072</v>
      </c>
      <c r="E25253" s="32">
        <v>327873</v>
      </c>
      <c r="F25253">
        <v>2561</v>
      </c>
      <c r="G25253" s="32">
        <v>27129</v>
      </c>
      <c r="H25253" s="32">
        <v>267</v>
      </c>
    </row>
    <row r="25254" spans="1:8" x14ac:dyDescent="0.55000000000000004">
      <c r="A25254" s="33">
        <v>44445</v>
      </c>
      <c r="B25254" s="1" t="s">
        <v>23</v>
      </c>
      <c r="C25254">
        <v>157140</v>
      </c>
      <c r="D25254">
        <v>1444956</v>
      </c>
      <c r="E25254" s="32">
        <v>142875</v>
      </c>
      <c r="F25254">
        <v>1141</v>
      </c>
      <c r="G25254" s="32">
        <v>13124</v>
      </c>
      <c r="H25254" s="32">
        <v>246</v>
      </c>
    </row>
    <row r="25255" spans="1:8" x14ac:dyDescent="0.55000000000000004">
      <c r="A25255" s="33">
        <v>44445</v>
      </c>
      <c r="B25255" s="1" t="s">
        <v>24</v>
      </c>
      <c r="C25255">
        <v>7085</v>
      </c>
      <c r="D25255">
        <v>249387</v>
      </c>
      <c r="E25255" s="32">
        <v>6399</v>
      </c>
      <c r="F25255">
        <v>56</v>
      </c>
      <c r="G25255" s="32">
        <v>630</v>
      </c>
      <c r="H25255" s="32">
        <v>10</v>
      </c>
    </row>
    <row r="25256" spans="1:8" x14ac:dyDescent="0.55000000000000004">
      <c r="A25256" s="33">
        <v>44445</v>
      </c>
      <c r="B25256" s="1" t="s">
        <v>25</v>
      </c>
      <c r="C25256">
        <v>4587</v>
      </c>
      <c r="D25256">
        <v>103405</v>
      </c>
      <c r="E25256" s="32">
        <v>4012</v>
      </c>
      <c r="F25256">
        <v>44</v>
      </c>
      <c r="G25256" s="32">
        <v>531</v>
      </c>
      <c r="H25256" s="32">
        <v>15</v>
      </c>
    </row>
    <row r="25257" spans="1:8" x14ac:dyDescent="0.55000000000000004">
      <c r="A25257" s="33">
        <v>44445</v>
      </c>
      <c r="B25257" s="1" t="s">
        <v>26</v>
      </c>
      <c r="C25257">
        <v>7451</v>
      </c>
      <c r="D25257">
        <v>173760</v>
      </c>
      <c r="E25257" s="32">
        <v>6859</v>
      </c>
      <c r="F25257">
        <v>123</v>
      </c>
      <c r="G25257" s="32">
        <v>450</v>
      </c>
      <c r="H25257" s="32">
        <v>4</v>
      </c>
    </row>
    <row r="25258" spans="1:8" x14ac:dyDescent="0.55000000000000004">
      <c r="A25258" s="33">
        <v>44445</v>
      </c>
      <c r="B25258" s="1" t="s">
        <v>27</v>
      </c>
      <c r="C25258">
        <v>2714</v>
      </c>
      <c r="D25258">
        <v>100868</v>
      </c>
      <c r="E25258" s="32">
        <v>2447</v>
      </c>
      <c r="F25258">
        <v>36</v>
      </c>
      <c r="G25258" s="32">
        <v>231</v>
      </c>
      <c r="H25258" s="32">
        <v>2</v>
      </c>
    </row>
    <row r="25259" spans="1:8" x14ac:dyDescent="0.55000000000000004">
      <c r="A25259" s="33">
        <v>44445</v>
      </c>
      <c r="B25259" s="1" t="s">
        <v>28</v>
      </c>
      <c r="C25259">
        <v>4698</v>
      </c>
      <c r="D25259">
        <v>97156</v>
      </c>
      <c r="E25259" s="32">
        <v>4214</v>
      </c>
      <c r="F25259">
        <v>26</v>
      </c>
      <c r="G25259" s="32">
        <v>463</v>
      </c>
      <c r="H25259" s="32">
        <v>3</v>
      </c>
    </row>
    <row r="25260" spans="1:8" x14ac:dyDescent="0.55000000000000004">
      <c r="A25260" s="33">
        <v>44445</v>
      </c>
      <c r="B25260" s="1" t="s">
        <v>29</v>
      </c>
      <c r="C25260">
        <v>8183</v>
      </c>
      <c r="D25260">
        <v>278820</v>
      </c>
      <c r="E25260" s="32">
        <v>7566</v>
      </c>
      <c r="F25260">
        <v>94</v>
      </c>
      <c r="G25260" s="32">
        <v>524</v>
      </c>
      <c r="H25260" s="32">
        <v>3</v>
      </c>
    </row>
    <row r="25261" spans="1:8" x14ac:dyDescent="0.55000000000000004">
      <c r="A25261" s="33">
        <v>44445</v>
      </c>
      <c r="B25261" s="1" t="s">
        <v>30</v>
      </c>
      <c r="C25261">
        <v>17019</v>
      </c>
      <c r="D25261">
        <v>361972</v>
      </c>
      <c r="E25261" s="32">
        <v>14630</v>
      </c>
      <c r="F25261">
        <v>205</v>
      </c>
      <c r="G25261" s="32">
        <v>2263</v>
      </c>
      <c r="H25261" s="32">
        <v>22</v>
      </c>
    </row>
    <row r="25262" spans="1:8" x14ac:dyDescent="0.55000000000000004">
      <c r="A25262" s="33">
        <v>44445</v>
      </c>
      <c r="B25262" s="1" t="s">
        <v>31</v>
      </c>
      <c r="C25262">
        <v>24383</v>
      </c>
      <c r="D25262">
        <v>556282</v>
      </c>
      <c r="E25262" s="32">
        <v>20104</v>
      </c>
      <c r="F25262">
        <v>186</v>
      </c>
      <c r="G25262" s="32">
        <v>4093</v>
      </c>
      <c r="H25262" s="32">
        <v>29</v>
      </c>
    </row>
    <row r="25263" spans="1:8" x14ac:dyDescent="0.55000000000000004">
      <c r="A25263" s="33">
        <v>44445</v>
      </c>
      <c r="B25263" s="1" t="s">
        <v>32</v>
      </c>
      <c r="C25263">
        <v>91990</v>
      </c>
      <c r="D25263">
        <v>1124589</v>
      </c>
      <c r="E25263" s="32">
        <v>68911</v>
      </c>
      <c r="F25263">
        <v>1053</v>
      </c>
      <c r="G25263" s="32">
        <v>22026</v>
      </c>
      <c r="H25263" s="32">
        <v>88</v>
      </c>
    </row>
    <row r="25264" spans="1:8" x14ac:dyDescent="0.55000000000000004">
      <c r="A25264" s="33">
        <v>44445</v>
      </c>
      <c r="B25264" s="1" t="s">
        <v>33</v>
      </c>
      <c r="C25264">
        <v>13525</v>
      </c>
      <c r="D25264">
        <v>192585</v>
      </c>
      <c r="E25264" s="32">
        <v>9805</v>
      </c>
      <c r="F25264">
        <v>138</v>
      </c>
      <c r="G25264" s="32">
        <v>3862</v>
      </c>
      <c r="H25264" s="32">
        <v>30</v>
      </c>
    </row>
    <row r="25265" spans="1:8" x14ac:dyDescent="0.55000000000000004">
      <c r="A25265" s="33">
        <v>44445</v>
      </c>
      <c r="B25265" s="1" t="s">
        <v>34</v>
      </c>
      <c r="C25265">
        <v>11387</v>
      </c>
      <c r="D25265">
        <v>214030</v>
      </c>
      <c r="E25265" s="32">
        <v>9734</v>
      </c>
      <c r="F25265">
        <v>97</v>
      </c>
      <c r="G25265" s="32">
        <v>1556</v>
      </c>
      <c r="H25265" s="32">
        <v>11</v>
      </c>
    </row>
    <row r="25266" spans="1:8" x14ac:dyDescent="0.55000000000000004">
      <c r="A25266" s="33">
        <v>44445</v>
      </c>
      <c r="B25266" s="1" t="s">
        <v>35</v>
      </c>
      <c r="C25266">
        <v>32580</v>
      </c>
      <c r="D25266">
        <v>381221</v>
      </c>
      <c r="E25266" s="32">
        <v>27306</v>
      </c>
      <c r="F25266">
        <v>254</v>
      </c>
      <c r="G25266" s="32">
        <v>4762</v>
      </c>
      <c r="H25266" s="32">
        <v>91</v>
      </c>
    </row>
    <row r="25267" spans="1:8" x14ac:dyDescent="0.55000000000000004">
      <c r="A25267" s="33">
        <v>44445</v>
      </c>
      <c r="B25267" s="1" t="s">
        <v>36</v>
      </c>
      <c r="C25267">
        <v>181629</v>
      </c>
      <c r="D25267">
        <v>3056029</v>
      </c>
      <c r="E25267" s="32">
        <v>151839</v>
      </c>
      <c r="F25267">
        <v>2832</v>
      </c>
      <c r="G25267" s="32">
        <v>24944</v>
      </c>
      <c r="H25267" s="32">
        <v>594</v>
      </c>
    </row>
    <row r="25268" spans="1:8" x14ac:dyDescent="0.55000000000000004">
      <c r="A25268" s="33">
        <v>44445</v>
      </c>
      <c r="B25268" s="1" t="s">
        <v>37</v>
      </c>
      <c r="C25268">
        <v>69735</v>
      </c>
      <c r="D25268">
        <v>669287</v>
      </c>
      <c r="E25268" s="32">
        <v>61212</v>
      </c>
      <c r="F25268">
        <v>1347</v>
      </c>
      <c r="G25268" s="32">
        <v>7176</v>
      </c>
      <c r="H25268" s="32">
        <v>78</v>
      </c>
    </row>
    <row r="25269" spans="1:8" x14ac:dyDescent="0.55000000000000004">
      <c r="A25269" s="33">
        <v>44445</v>
      </c>
      <c r="B25269" s="1" t="s">
        <v>38</v>
      </c>
      <c r="C25269">
        <v>14407</v>
      </c>
      <c r="D25269">
        <v>225731</v>
      </c>
      <c r="E25269" s="32">
        <v>12730</v>
      </c>
      <c r="F25269">
        <v>141</v>
      </c>
      <c r="G25269" s="32">
        <v>1536</v>
      </c>
      <c r="H25269" s="32">
        <v>18</v>
      </c>
    </row>
    <row r="25270" spans="1:8" x14ac:dyDescent="0.55000000000000004">
      <c r="A25270" s="33">
        <v>44445</v>
      </c>
      <c r="B25270" s="1" t="s">
        <v>39</v>
      </c>
      <c r="C25270">
        <v>4887</v>
      </c>
      <c r="D25270">
        <v>59948</v>
      </c>
      <c r="E25270" s="32">
        <v>4300</v>
      </c>
      <c r="F25270">
        <v>55</v>
      </c>
      <c r="G25270" s="32">
        <v>431</v>
      </c>
      <c r="H25270" s="32">
        <v>23</v>
      </c>
    </row>
    <row r="25271" spans="1:8" x14ac:dyDescent="0.55000000000000004">
      <c r="A25271" s="33">
        <v>44445</v>
      </c>
      <c r="B25271" s="1" t="s">
        <v>40</v>
      </c>
      <c r="C25271">
        <v>1531</v>
      </c>
      <c r="D25271">
        <v>130831</v>
      </c>
      <c r="E25271" s="32">
        <v>1267</v>
      </c>
      <c r="F25271">
        <v>4</v>
      </c>
      <c r="G25271" s="32">
        <v>244</v>
      </c>
      <c r="H25271" s="32">
        <v>2</v>
      </c>
    </row>
    <row r="25272" spans="1:8" x14ac:dyDescent="0.55000000000000004">
      <c r="A25272" s="33">
        <v>44445</v>
      </c>
      <c r="B25272" s="1" t="s">
        <v>41</v>
      </c>
      <c r="C25272">
        <v>1446</v>
      </c>
      <c r="D25272">
        <v>45572</v>
      </c>
      <c r="E25272" s="32">
        <v>1232</v>
      </c>
      <c r="F25272">
        <v>2</v>
      </c>
      <c r="G25272" s="32">
        <v>212</v>
      </c>
      <c r="H25272" s="32">
        <v>2</v>
      </c>
    </row>
    <row r="25273" spans="1:8" x14ac:dyDescent="0.55000000000000004">
      <c r="A25273" s="33">
        <v>44445</v>
      </c>
      <c r="B25273" s="1" t="s">
        <v>42</v>
      </c>
      <c r="C25273">
        <v>14291</v>
      </c>
      <c r="D25273">
        <v>231974</v>
      </c>
      <c r="E25273" s="32">
        <v>11771</v>
      </c>
      <c r="F25273">
        <v>132</v>
      </c>
      <c r="G25273" s="32">
        <v>1686</v>
      </c>
      <c r="H25273" s="32">
        <v>21</v>
      </c>
    </row>
    <row r="25274" spans="1:8" x14ac:dyDescent="0.55000000000000004">
      <c r="A25274" s="33">
        <v>44445</v>
      </c>
      <c r="B25274" s="1" t="s">
        <v>43</v>
      </c>
      <c r="C25274">
        <v>19673</v>
      </c>
      <c r="D25274">
        <v>779859</v>
      </c>
      <c r="E25274" s="32">
        <v>16917</v>
      </c>
      <c r="F25274">
        <v>185</v>
      </c>
      <c r="G25274" s="32">
        <v>1304</v>
      </c>
      <c r="H25274" s="32">
        <v>21</v>
      </c>
    </row>
    <row r="25275" spans="1:8" x14ac:dyDescent="0.55000000000000004">
      <c r="A25275" s="33">
        <v>44445</v>
      </c>
      <c r="B25275" s="1" t="s">
        <v>44</v>
      </c>
      <c r="C25275">
        <v>5265</v>
      </c>
      <c r="D25275">
        <v>155099</v>
      </c>
      <c r="E25275" s="32">
        <v>4604</v>
      </c>
      <c r="F25275">
        <v>87</v>
      </c>
      <c r="G25275" s="32">
        <v>574</v>
      </c>
      <c r="H25275" s="32">
        <v>4</v>
      </c>
    </row>
    <row r="25276" spans="1:8" x14ac:dyDescent="0.55000000000000004">
      <c r="A25276" s="33">
        <v>44445</v>
      </c>
      <c r="B25276" s="1" t="s">
        <v>45</v>
      </c>
      <c r="C25276">
        <v>2912</v>
      </c>
      <c r="D25276">
        <v>90888</v>
      </c>
      <c r="E25276" s="32">
        <v>2490</v>
      </c>
      <c r="F25276">
        <v>64</v>
      </c>
      <c r="G25276" s="32">
        <v>358</v>
      </c>
      <c r="H25276" s="32">
        <v>6</v>
      </c>
    </row>
    <row r="25277" spans="1:8" x14ac:dyDescent="0.55000000000000004">
      <c r="A25277" s="33">
        <v>44445</v>
      </c>
      <c r="B25277" s="1" t="s">
        <v>46</v>
      </c>
      <c r="C25277">
        <v>4475</v>
      </c>
      <c r="D25277">
        <v>117602</v>
      </c>
      <c r="E25277" s="32">
        <v>4003</v>
      </c>
      <c r="F25277">
        <v>34</v>
      </c>
      <c r="G25277" s="32">
        <v>439</v>
      </c>
      <c r="H25277" s="32">
        <v>9</v>
      </c>
    </row>
    <row r="25278" spans="1:8" x14ac:dyDescent="0.55000000000000004">
      <c r="A25278" s="33">
        <v>44445</v>
      </c>
      <c r="B25278" s="1" t="s">
        <v>47</v>
      </c>
      <c r="C25278">
        <v>4803</v>
      </c>
      <c r="D25278">
        <v>134760</v>
      </c>
      <c r="E25278" s="32">
        <v>4388</v>
      </c>
      <c r="F25278">
        <v>81</v>
      </c>
      <c r="G25278" s="32">
        <v>334</v>
      </c>
      <c r="H25278" s="32">
        <v>5</v>
      </c>
    </row>
    <row r="25279" spans="1:8" x14ac:dyDescent="0.55000000000000004">
      <c r="A25279" s="33">
        <v>44445</v>
      </c>
      <c r="B25279" s="1" t="s">
        <v>48</v>
      </c>
      <c r="C25279">
        <v>3785</v>
      </c>
      <c r="D25279">
        <v>85207</v>
      </c>
      <c r="E25279" s="32">
        <v>3258</v>
      </c>
      <c r="F25279">
        <v>31</v>
      </c>
      <c r="G25279" s="32">
        <v>496</v>
      </c>
      <c r="H25279" s="32">
        <v>7</v>
      </c>
    </row>
    <row r="25280" spans="1:8" x14ac:dyDescent="0.55000000000000004">
      <c r="A25280" s="33">
        <v>44445</v>
      </c>
      <c r="B25280" s="1" t="s">
        <v>49</v>
      </c>
      <c r="C25280">
        <v>69253</v>
      </c>
      <c r="D25280">
        <v>1133070</v>
      </c>
      <c r="E25280" s="32">
        <v>58693</v>
      </c>
      <c r="F25280">
        <v>574</v>
      </c>
      <c r="G25280" s="32">
        <v>9568</v>
      </c>
      <c r="H25280" s="32">
        <v>35</v>
      </c>
    </row>
    <row r="25281" spans="1:8" x14ac:dyDescent="0.55000000000000004">
      <c r="A25281" s="33">
        <v>44445</v>
      </c>
      <c r="B25281" s="1" t="s">
        <v>50</v>
      </c>
      <c r="C25281">
        <v>5454</v>
      </c>
      <c r="D25281">
        <v>90497</v>
      </c>
      <c r="E25281" s="32">
        <v>3842</v>
      </c>
      <c r="F25281">
        <v>28</v>
      </c>
      <c r="G25281" s="32">
        <v>512</v>
      </c>
      <c r="H25281" s="32">
        <v>2</v>
      </c>
    </row>
    <row r="25282" spans="1:8" x14ac:dyDescent="0.55000000000000004">
      <c r="A25282" s="33">
        <v>44445</v>
      </c>
      <c r="B25282" s="1" t="s">
        <v>51</v>
      </c>
      <c r="C25282">
        <v>5563</v>
      </c>
      <c r="D25282">
        <v>162677</v>
      </c>
      <c r="E25282" s="32">
        <v>4925</v>
      </c>
      <c r="F25282">
        <v>69</v>
      </c>
      <c r="G25282" s="32">
        <v>573</v>
      </c>
      <c r="H25282" s="32">
        <v>2</v>
      </c>
    </row>
    <row r="25283" spans="1:8" x14ac:dyDescent="0.55000000000000004">
      <c r="A25283" s="33">
        <v>44445</v>
      </c>
      <c r="B25283" s="1" t="s">
        <v>52</v>
      </c>
      <c r="C25283">
        <v>13317</v>
      </c>
      <c r="D25283">
        <v>112361</v>
      </c>
      <c r="E25283" s="32">
        <v>11499</v>
      </c>
      <c r="F25283">
        <v>128</v>
      </c>
      <c r="G25283" s="32">
        <v>1690</v>
      </c>
      <c r="H25283" s="32">
        <v>21</v>
      </c>
    </row>
    <row r="25284" spans="1:8" x14ac:dyDescent="0.55000000000000004">
      <c r="A25284" s="33">
        <v>44445</v>
      </c>
      <c r="B25284" s="1" t="s">
        <v>53</v>
      </c>
      <c r="C25284">
        <v>7499</v>
      </c>
      <c r="D25284">
        <v>233988</v>
      </c>
      <c r="E25284" s="32">
        <v>6604</v>
      </c>
      <c r="F25284">
        <v>70</v>
      </c>
      <c r="G25284" s="32">
        <v>825</v>
      </c>
      <c r="H25284" s="32">
        <v>4</v>
      </c>
    </row>
    <row r="25285" spans="1:8" x14ac:dyDescent="0.55000000000000004">
      <c r="A25285" s="33">
        <v>44445</v>
      </c>
      <c r="B25285" s="1" t="s">
        <v>54</v>
      </c>
      <c r="C25285">
        <v>5765</v>
      </c>
      <c r="D25285">
        <v>65378</v>
      </c>
      <c r="E25285" s="32">
        <v>4999</v>
      </c>
      <c r="F25285">
        <v>33</v>
      </c>
      <c r="G25285" s="32">
        <v>718</v>
      </c>
      <c r="H25285" s="32">
        <v>8</v>
      </c>
    </row>
    <row r="25286" spans="1:8" x14ac:dyDescent="0.55000000000000004">
      <c r="A25286" s="33">
        <v>44445</v>
      </c>
      <c r="B25286" s="1" t="s">
        <v>55</v>
      </c>
      <c r="C25286">
        <v>8542</v>
      </c>
      <c r="D25286">
        <v>155050</v>
      </c>
      <c r="E25286" s="32">
        <v>7675</v>
      </c>
      <c r="F25286">
        <v>52</v>
      </c>
      <c r="G25286" s="32">
        <v>824</v>
      </c>
      <c r="H25286" s="32">
        <v>6</v>
      </c>
    </row>
    <row r="25287" spans="1:8" x14ac:dyDescent="0.55000000000000004">
      <c r="A25287" s="33">
        <v>44445</v>
      </c>
      <c r="B25287" s="1" t="s">
        <v>56</v>
      </c>
      <c r="C25287">
        <v>45374</v>
      </c>
      <c r="D25287">
        <v>351201</v>
      </c>
      <c r="E25287" s="32">
        <v>39349</v>
      </c>
      <c r="F25287">
        <v>265</v>
      </c>
      <c r="G25287" s="32">
        <v>5433</v>
      </c>
      <c r="H25287" s="32">
        <v>125</v>
      </c>
    </row>
    <row r="25288" spans="1:8" x14ac:dyDescent="0.55000000000000004">
      <c r="A25288" s="33">
        <v>44446</v>
      </c>
      <c r="B25288" s="1" t="s">
        <v>7</v>
      </c>
      <c r="C25288">
        <v>58425</v>
      </c>
      <c r="D25288">
        <v>1028934</v>
      </c>
      <c r="E25288" s="32">
        <v>54139</v>
      </c>
      <c r="F25288">
        <v>1460</v>
      </c>
      <c r="G25288" s="32">
        <v>3266</v>
      </c>
      <c r="H25288" s="32">
        <v>26</v>
      </c>
    </row>
    <row r="25289" spans="1:8" x14ac:dyDescent="0.55000000000000004">
      <c r="A25289" s="33">
        <v>44446</v>
      </c>
      <c r="B25289" s="1" t="s">
        <v>11</v>
      </c>
      <c r="C25289">
        <v>4862</v>
      </c>
      <c r="D25289">
        <v>74907</v>
      </c>
      <c r="E25289" s="32">
        <v>3932</v>
      </c>
      <c r="F25289">
        <v>33</v>
      </c>
      <c r="G25289" s="32">
        <v>897</v>
      </c>
      <c r="H25289" s="32">
        <v>3</v>
      </c>
    </row>
    <row r="25290" spans="1:8" x14ac:dyDescent="0.55000000000000004">
      <c r="A25290" s="33">
        <v>44446</v>
      </c>
      <c r="B25290" s="1" t="s">
        <v>12</v>
      </c>
      <c r="C25290">
        <v>3271</v>
      </c>
      <c r="D25290">
        <v>111391</v>
      </c>
      <c r="E25290" s="32">
        <v>2886</v>
      </c>
      <c r="F25290">
        <v>50</v>
      </c>
      <c r="G25290" s="32">
        <v>335</v>
      </c>
      <c r="H25290" s="32">
        <v>2</v>
      </c>
    </row>
    <row r="25291" spans="1:8" x14ac:dyDescent="0.55000000000000004">
      <c r="A25291" s="33">
        <v>44446</v>
      </c>
      <c r="B25291" s="1" t="s">
        <v>13</v>
      </c>
      <c r="C25291">
        <v>15398</v>
      </c>
      <c r="D25291">
        <v>214636</v>
      </c>
      <c r="E25291" s="32">
        <v>13936</v>
      </c>
      <c r="F25291">
        <v>104</v>
      </c>
      <c r="G25291" s="32">
        <v>1316</v>
      </c>
      <c r="H25291" s="32">
        <v>27</v>
      </c>
    </row>
    <row r="25292" spans="1:8" x14ac:dyDescent="0.55000000000000004">
      <c r="A25292" s="33">
        <v>44446</v>
      </c>
      <c r="B25292" s="1" t="s">
        <v>14</v>
      </c>
      <c r="C25292">
        <v>1706</v>
      </c>
      <c r="D25292">
        <v>23646</v>
      </c>
      <c r="E25292" s="32">
        <v>1562</v>
      </c>
      <c r="F25292">
        <v>23</v>
      </c>
      <c r="G25292" s="32">
        <v>121</v>
      </c>
      <c r="H25292" s="32">
        <v>1</v>
      </c>
    </row>
    <row r="25293" spans="1:8" x14ac:dyDescent="0.55000000000000004">
      <c r="A25293" s="33">
        <v>44446</v>
      </c>
      <c r="B25293" s="1" t="s">
        <v>15</v>
      </c>
      <c r="C25293">
        <v>3323</v>
      </c>
      <c r="D25293">
        <v>88401</v>
      </c>
      <c r="E25293" s="32">
        <v>3049</v>
      </c>
      <c r="F25293">
        <v>50</v>
      </c>
      <c r="G25293" s="32">
        <v>224</v>
      </c>
      <c r="H25293" s="32">
        <v>4</v>
      </c>
    </row>
    <row r="25294" spans="1:8" x14ac:dyDescent="0.55000000000000004">
      <c r="A25294" s="33">
        <v>44446</v>
      </c>
      <c r="B25294" s="1" t="s">
        <v>16</v>
      </c>
      <c r="C25294">
        <v>9050</v>
      </c>
      <c r="D25294">
        <v>376672</v>
      </c>
      <c r="E25294" s="32">
        <v>8376</v>
      </c>
      <c r="F25294">
        <v>170</v>
      </c>
      <c r="G25294" s="32">
        <v>504</v>
      </c>
      <c r="H25294" s="32">
        <v>13</v>
      </c>
    </row>
    <row r="25295" spans="1:8" x14ac:dyDescent="0.55000000000000004">
      <c r="A25295" s="33">
        <v>44446</v>
      </c>
      <c r="B25295" s="1" t="s">
        <v>17</v>
      </c>
      <c r="C25295">
        <v>22129</v>
      </c>
      <c r="D25295">
        <v>38447</v>
      </c>
      <c r="E25295" s="32">
        <v>20326</v>
      </c>
      <c r="F25295">
        <v>197</v>
      </c>
      <c r="G25295" s="32">
        <v>1606</v>
      </c>
      <c r="H25295" s="32">
        <v>26</v>
      </c>
    </row>
    <row r="25296" spans="1:8" x14ac:dyDescent="0.55000000000000004">
      <c r="A25296" s="33">
        <v>44446</v>
      </c>
      <c r="B25296" s="1" t="s">
        <v>18</v>
      </c>
      <c r="C25296">
        <v>14049</v>
      </c>
      <c r="D25296">
        <v>403454</v>
      </c>
      <c r="E25296" s="32">
        <v>12798</v>
      </c>
      <c r="F25296">
        <v>105</v>
      </c>
      <c r="G25296" s="32">
        <v>1146</v>
      </c>
      <c r="H25296" s="32">
        <v>15</v>
      </c>
    </row>
    <row r="25297" spans="1:8" x14ac:dyDescent="0.55000000000000004">
      <c r="A25297" s="33">
        <v>44446</v>
      </c>
      <c r="B25297" s="1" t="s">
        <v>19</v>
      </c>
      <c r="C25297">
        <v>15737</v>
      </c>
      <c r="D25297">
        <v>267234</v>
      </c>
      <c r="E25297" s="32">
        <v>14209</v>
      </c>
      <c r="F25297">
        <v>163</v>
      </c>
      <c r="G25297" s="32">
        <v>1365</v>
      </c>
      <c r="H25297" s="32">
        <v>25</v>
      </c>
    </row>
    <row r="25298" spans="1:8" x14ac:dyDescent="0.55000000000000004">
      <c r="A25298" s="33">
        <v>44446</v>
      </c>
      <c r="B25298" s="1" t="s">
        <v>20</v>
      </c>
      <c r="C25298">
        <v>107280</v>
      </c>
      <c r="D25298">
        <v>1340439</v>
      </c>
      <c r="E25298" s="32">
        <v>94759</v>
      </c>
      <c r="F25298">
        <v>911</v>
      </c>
      <c r="G25298" s="32">
        <v>11610</v>
      </c>
      <c r="H25298" s="32">
        <v>143</v>
      </c>
    </row>
    <row r="25299" spans="1:8" x14ac:dyDescent="0.55000000000000004">
      <c r="A25299" s="33">
        <v>44446</v>
      </c>
      <c r="B25299" s="1" t="s">
        <v>21</v>
      </c>
      <c r="C25299">
        <v>93236</v>
      </c>
      <c r="D25299">
        <v>973143</v>
      </c>
      <c r="E25299" s="32">
        <v>80629</v>
      </c>
      <c r="F25299">
        <v>896</v>
      </c>
      <c r="G25299" s="32">
        <v>11711</v>
      </c>
      <c r="H25299" s="32">
        <v>102</v>
      </c>
    </row>
    <row r="25300" spans="1:8" x14ac:dyDescent="0.55000000000000004">
      <c r="A25300" s="33">
        <v>44446</v>
      </c>
      <c r="B25300" s="1" t="s">
        <v>22</v>
      </c>
      <c r="C25300">
        <v>359192</v>
      </c>
      <c r="D25300">
        <v>3380654</v>
      </c>
      <c r="E25300" s="32">
        <v>333586</v>
      </c>
      <c r="F25300">
        <v>2577</v>
      </c>
      <c r="G25300" s="32">
        <v>23029</v>
      </c>
      <c r="H25300" s="32">
        <v>260</v>
      </c>
    </row>
    <row r="25301" spans="1:8" x14ac:dyDescent="0.55000000000000004">
      <c r="A25301" s="33">
        <v>44446</v>
      </c>
      <c r="B25301" s="1" t="s">
        <v>23</v>
      </c>
      <c r="C25301">
        <v>157878</v>
      </c>
      <c r="D25301">
        <v>1473865</v>
      </c>
      <c r="E25301" s="32">
        <v>144763</v>
      </c>
      <c r="F25301">
        <v>1143</v>
      </c>
      <c r="G25301" s="32">
        <v>11972</v>
      </c>
      <c r="H25301" s="32">
        <v>235</v>
      </c>
    </row>
    <row r="25302" spans="1:8" x14ac:dyDescent="0.55000000000000004">
      <c r="A25302" s="33">
        <v>44446</v>
      </c>
      <c r="B25302" s="1" t="s">
        <v>24</v>
      </c>
      <c r="C25302">
        <v>7128</v>
      </c>
      <c r="D25302">
        <v>251054</v>
      </c>
      <c r="E25302" s="32">
        <v>6525</v>
      </c>
      <c r="F25302">
        <v>56</v>
      </c>
      <c r="G25302" s="32">
        <v>547</v>
      </c>
      <c r="H25302" s="32">
        <v>10</v>
      </c>
    </row>
    <row r="25303" spans="1:8" x14ac:dyDescent="0.55000000000000004">
      <c r="A25303" s="33">
        <v>44446</v>
      </c>
      <c r="B25303" s="1" t="s">
        <v>25</v>
      </c>
      <c r="C25303">
        <v>4608</v>
      </c>
      <c r="D25303">
        <v>104472</v>
      </c>
      <c r="E25303" s="32">
        <v>4064</v>
      </c>
      <c r="F25303">
        <v>44</v>
      </c>
      <c r="G25303" s="32">
        <v>500</v>
      </c>
      <c r="H25303" s="32">
        <v>10</v>
      </c>
    </row>
    <row r="25304" spans="1:8" x14ac:dyDescent="0.55000000000000004">
      <c r="A25304" s="33">
        <v>44446</v>
      </c>
      <c r="B25304" s="1" t="s">
        <v>26</v>
      </c>
      <c r="C25304">
        <v>7476</v>
      </c>
      <c r="D25304">
        <v>173947</v>
      </c>
      <c r="E25304" s="32">
        <v>6926</v>
      </c>
      <c r="F25304">
        <v>123</v>
      </c>
      <c r="G25304" s="32">
        <v>410</v>
      </c>
      <c r="H25304" s="32">
        <v>5</v>
      </c>
    </row>
    <row r="25305" spans="1:8" x14ac:dyDescent="0.55000000000000004">
      <c r="A25305" s="33">
        <v>44446</v>
      </c>
      <c r="B25305" s="1" t="s">
        <v>27</v>
      </c>
      <c r="C25305">
        <v>2739</v>
      </c>
      <c r="D25305">
        <v>103976</v>
      </c>
      <c r="E25305" s="32">
        <v>2485</v>
      </c>
      <c r="F25305">
        <v>36</v>
      </c>
      <c r="G25305" s="32">
        <v>218</v>
      </c>
      <c r="H25305" s="32">
        <v>2</v>
      </c>
    </row>
    <row r="25306" spans="1:8" x14ac:dyDescent="0.55000000000000004">
      <c r="A25306" s="33">
        <v>44446</v>
      </c>
      <c r="B25306" s="1" t="s">
        <v>28</v>
      </c>
      <c r="C25306">
        <v>4725</v>
      </c>
      <c r="D25306">
        <v>97156</v>
      </c>
      <c r="E25306" s="32">
        <v>4273</v>
      </c>
      <c r="F25306">
        <v>26</v>
      </c>
      <c r="G25306" s="32">
        <v>430</v>
      </c>
      <c r="H25306" s="32">
        <v>3</v>
      </c>
    </row>
    <row r="25307" spans="1:8" x14ac:dyDescent="0.55000000000000004">
      <c r="A25307" s="33">
        <v>44446</v>
      </c>
      <c r="B25307" s="1" t="s">
        <v>29</v>
      </c>
      <c r="C25307">
        <v>8213</v>
      </c>
      <c r="D25307">
        <v>282507</v>
      </c>
      <c r="E25307" s="32">
        <v>7626</v>
      </c>
      <c r="F25307">
        <v>94</v>
      </c>
      <c r="G25307" s="32">
        <v>488</v>
      </c>
      <c r="H25307" s="32">
        <v>2</v>
      </c>
    </row>
    <row r="25308" spans="1:8" x14ac:dyDescent="0.55000000000000004">
      <c r="A25308" s="33">
        <v>44446</v>
      </c>
      <c r="B25308" s="1" t="s">
        <v>30</v>
      </c>
      <c r="C25308">
        <v>17222</v>
      </c>
      <c r="D25308">
        <v>365602</v>
      </c>
      <c r="E25308" s="32">
        <v>15003</v>
      </c>
      <c r="F25308">
        <v>205</v>
      </c>
      <c r="G25308" s="32">
        <v>2026</v>
      </c>
      <c r="H25308" s="32">
        <v>21</v>
      </c>
    </row>
    <row r="25309" spans="1:8" x14ac:dyDescent="0.55000000000000004">
      <c r="A25309" s="33">
        <v>44446</v>
      </c>
      <c r="B25309" s="1" t="s">
        <v>31</v>
      </c>
      <c r="C25309">
        <v>24624</v>
      </c>
      <c r="D25309">
        <v>556282</v>
      </c>
      <c r="E25309" s="32">
        <v>20755</v>
      </c>
      <c r="F25309">
        <v>186</v>
      </c>
      <c r="G25309" s="32">
        <v>3683</v>
      </c>
      <c r="H25309" s="32">
        <v>29</v>
      </c>
    </row>
    <row r="25310" spans="1:8" x14ac:dyDescent="0.55000000000000004">
      <c r="A25310" s="33">
        <v>44446</v>
      </c>
      <c r="B25310" s="1" t="s">
        <v>32</v>
      </c>
      <c r="C25310">
        <v>93177</v>
      </c>
      <c r="D25310">
        <v>1133359</v>
      </c>
      <c r="E25310" s="32">
        <v>70149</v>
      </c>
      <c r="F25310">
        <v>1055</v>
      </c>
      <c r="G25310" s="32">
        <v>21973</v>
      </c>
      <c r="H25310" s="32">
        <v>94</v>
      </c>
    </row>
    <row r="25311" spans="1:8" x14ac:dyDescent="0.55000000000000004">
      <c r="A25311" s="33">
        <v>44446</v>
      </c>
      <c r="B25311" s="1" t="s">
        <v>33</v>
      </c>
      <c r="C25311">
        <v>13645</v>
      </c>
      <c r="D25311">
        <v>192585</v>
      </c>
      <c r="E25311" s="32">
        <v>10600</v>
      </c>
      <c r="F25311">
        <v>140</v>
      </c>
      <c r="G25311" s="32">
        <v>3189</v>
      </c>
      <c r="H25311" s="32">
        <v>32</v>
      </c>
    </row>
    <row r="25312" spans="1:8" x14ac:dyDescent="0.55000000000000004">
      <c r="A25312" s="33">
        <v>44446</v>
      </c>
      <c r="B25312" s="1" t="s">
        <v>34</v>
      </c>
      <c r="C25312">
        <v>11472</v>
      </c>
      <c r="D25312">
        <v>214421</v>
      </c>
      <c r="E25312" s="32">
        <v>9907</v>
      </c>
      <c r="F25312">
        <v>97</v>
      </c>
      <c r="G25312" s="32">
        <v>1468</v>
      </c>
      <c r="H25312" s="32">
        <v>11</v>
      </c>
    </row>
    <row r="25313" spans="1:8" x14ac:dyDescent="0.55000000000000004">
      <c r="A25313" s="33">
        <v>44446</v>
      </c>
      <c r="B25313" s="1" t="s">
        <v>35</v>
      </c>
      <c r="C25313">
        <v>32870</v>
      </c>
      <c r="D25313">
        <v>381221</v>
      </c>
      <c r="E25313" s="32">
        <v>27306</v>
      </c>
      <c r="F25313">
        <v>254</v>
      </c>
      <c r="G25313" s="32">
        <v>4762</v>
      </c>
      <c r="H25313" s="32">
        <v>91</v>
      </c>
    </row>
    <row r="25314" spans="1:8" x14ac:dyDescent="0.55000000000000004">
      <c r="A25314" s="33">
        <v>44446</v>
      </c>
      <c r="B25314" s="1" t="s">
        <v>36</v>
      </c>
      <c r="C25314">
        <v>183278</v>
      </c>
      <c r="D25314">
        <v>3063250</v>
      </c>
      <c r="E25314" s="32">
        <v>155077</v>
      </c>
      <c r="F25314">
        <v>2838</v>
      </c>
      <c r="G25314" s="32">
        <v>23352</v>
      </c>
      <c r="H25314" s="32">
        <v>605</v>
      </c>
    </row>
    <row r="25315" spans="1:8" x14ac:dyDescent="0.55000000000000004">
      <c r="A25315" s="33">
        <v>44446</v>
      </c>
      <c r="B25315" s="1" t="s">
        <v>37</v>
      </c>
      <c r="C25315">
        <v>70092</v>
      </c>
      <c r="D25315">
        <v>672093</v>
      </c>
      <c r="E25315" s="32">
        <v>62137</v>
      </c>
      <c r="F25315">
        <v>1349</v>
      </c>
      <c r="G25315" s="32">
        <v>6608</v>
      </c>
      <c r="H25315" s="32">
        <v>83</v>
      </c>
    </row>
    <row r="25316" spans="1:8" x14ac:dyDescent="0.55000000000000004">
      <c r="A25316" s="33">
        <v>44446</v>
      </c>
      <c r="B25316" s="1" t="s">
        <v>38</v>
      </c>
      <c r="C25316">
        <v>14525</v>
      </c>
      <c r="D25316">
        <v>227067</v>
      </c>
      <c r="E25316" s="32">
        <v>12958</v>
      </c>
      <c r="F25316">
        <v>141</v>
      </c>
      <c r="G25316" s="32">
        <v>1426</v>
      </c>
      <c r="H25316" s="32">
        <v>19</v>
      </c>
    </row>
    <row r="25317" spans="1:8" x14ac:dyDescent="0.55000000000000004">
      <c r="A25317" s="33">
        <v>44446</v>
      </c>
      <c r="B25317" s="1" t="s">
        <v>39</v>
      </c>
      <c r="C25317">
        <v>4929</v>
      </c>
      <c r="D25317">
        <v>60266</v>
      </c>
      <c r="E25317" s="32">
        <v>4364</v>
      </c>
      <c r="F25317">
        <v>55</v>
      </c>
      <c r="G25317" s="32">
        <v>409</v>
      </c>
      <c r="H25317" s="32">
        <v>21</v>
      </c>
    </row>
    <row r="25318" spans="1:8" x14ac:dyDescent="0.55000000000000004">
      <c r="A25318" s="33">
        <v>44446</v>
      </c>
      <c r="B25318" s="1" t="s">
        <v>40</v>
      </c>
      <c r="C25318">
        <v>1531</v>
      </c>
      <c r="D25318">
        <v>132238</v>
      </c>
      <c r="E25318" s="32">
        <v>1300</v>
      </c>
      <c r="F25318">
        <v>5</v>
      </c>
      <c r="G25318" s="32">
        <v>204</v>
      </c>
      <c r="H25318" s="32">
        <v>2</v>
      </c>
    </row>
    <row r="25319" spans="1:8" x14ac:dyDescent="0.55000000000000004">
      <c r="A25319" s="33">
        <v>44446</v>
      </c>
      <c r="B25319" s="1" t="s">
        <v>41</v>
      </c>
      <c r="C25319">
        <v>1459</v>
      </c>
      <c r="D25319">
        <v>45572</v>
      </c>
      <c r="E25319" s="32">
        <v>1254</v>
      </c>
      <c r="F25319">
        <v>2</v>
      </c>
      <c r="G25319" s="32">
        <v>203</v>
      </c>
      <c r="H25319" s="32">
        <v>2</v>
      </c>
    </row>
    <row r="25320" spans="1:8" x14ac:dyDescent="0.55000000000000004">
      <c r="A25320" s="33">
        <v>44446</v>
      </c>
      <c r="B25320" s="1" t="s">
        <v>42</v>
      </c>
      <c r="C25320">
        <v>14353</v>
      </c>
      <c r="D25320">
        <v>231974</v>
      </c>
      <c r="E25320" s="32">
        <v>11771</v>
      </c>
      <c r="F25320">
        <v>132</v>
      </c>
      <c r="G25320" s="32">
        <v>1686</v>
      </c>
      <c r="H25320" s="32">
        <v>21</v>
      </c>
    </row>
    <row r="25321" spans="1:8" x14ac:dyDescent="0.55000000000000004">
      <c r="A25321" s="33">
        <v>44446</v>
      </c>
      <c r="B25321" s="1" t="s">
        <v>43</v>
      </c>
      <c r="C25321">
        <v>19954</v>
      </c>
      <c r="D25321">
        <v>779859</v>
      </c>
      <c r="E25321" s="32">
        <v>17386</v>
      </c>
      <c r="F25321">
        <v>186</v>
      </c>
      <c r="G25321" s="32">
        <v>1243</v>
      </c>
      <c r="H25321" s="32">
        <v>21</v>
      </c>
    </row>
    <row r="25322" spans="1:8" x14ac:dyDescent="0.55000000000000004">
      <c r="A25322" s="33">
        <v>44446</v>
      </c>
      <c r="B25322" s="1" t="s">
        <v>44</v>
      </c>
      <c r="C25322">
        <v>5296</v>
      </c>
      <c r="D25322">
        <v>155099</v>
      </c>
      <c r="E25322" s="32">
        <v>4668</v>
      </c>
      <c r="F25322">
        <v>87</v>
      </c>
      <c r="G25322" s="32">
        <v>541</v>
      </c>
      <c r="H25322" s="32">
        <v>6</v>
      </c>
    </row>
    <row r="25323" spans="1:8" x14ac:dyDescent="0.55000000000000004">
      <c r="A25323" s="33">
        <v>44446</v>
      </c>
      <c r="B25323" s="1" t="s">
        <v>45</v>
      </c>
      <c r="C25323">
        <v>2942</v>
      </c>
      <c r="D25323">
        <v>91748</v>
      </c>
      <c r="E25323" s="32">
        <v>2544</v>
      </c>
      <c r="F25323">
        <v>64</v>
      </c>
      <c r="G25323" s="32">
        <v>334</v>
      </c>
      <c r="H25323" s="32">
        <v>7</v>
      </c>
    </row>
    <row r="25324" spans="1:8" x14ac:dyDescent="0.55000000000000004">
      <c r="A25324" s="33">
        <v>44446</v>
      </c>
      <c r="B25324" s="1" t="s">
        <v>46</v>
      </c>
      <c r="C25324">
        <v>4501</v>
      </c>
      <c r="D25324">
        <v>117953</v>
      </c>
      <c r="E25324" s="32">
        <v>4073</v>
      </c>
      <c r="F25324">
        <v>34</v>
      </c>
      <c r="G25324" s="32">
        <v>393</v>
      </c>
      <c r="H25324" s="32">
        <v>7</v>
      </c>
    </row>
    <row r="25325" spans="1:8" x14ac:dyDescent="0.55000000000000004">
      <c r="A25325" s="33">
        <v>44446</v>
      </c>
      <c r="B25325" s="1" t="s">
        <v>47</v>
      </c>
      <c r="C25325">
        <v>4825</v>
      </c>
      <c r="D25325">
        <v>134920</v>
      </c>
      <c r="E25325" s="32">
        <v>4436</v>
      </c>
      <c r="F25325">
        <v>81</v>
      </c>
      <c r="G25325" s="32">
        <v>308</v>
      </c>
      <c r="H25325" s="32">
        <v>5</v>
      </c>
    </row>
    <row r="25326" spans="1:8" x14ac:dyDescent="0.55000000000000004">
      <c r="A25326" s="33">
        <v>44446</v>
      </c>
      <c r="B25326" s="1" t="s">
        <v>48</v>
      </c>
      <c r="C25326">
        <v>3822</v>
      </c>
      <c r="D25326">
        <v>85322</v>
      </c>
      <c r="E25326" s="32">
        <v>3320</v>
      </c>
      <c r="F25326">
        <v>31</v>
      </c>
      <c r="G25326" s="32">
        <v>471</v>
      </c>
      <c r="H25326" s="32">
        <v>9</v>
      </c>
    </row>
    <row r="25327" spans="1:8" x14ac:dyDescent="0.55000000000000004">
      <c r="A25327" s="33">
        <v>44446</v>
      </c>
      <c r="B25327" s="1" t="s">
        <v>49</v>
      </c>
      <c r="C25327">
        <v>69677</v>
      </c>
      <c r="D25327">
        <v>1140169</v>
      </c>
      <c r="E25327" s="32">
        <v>59446</v>
      </c>
      <c r="F25327">
        <v>576</v>
      </c>
      <c r="G25327" s="32">
        <v>9233</v>
      </c>
      <c r="H25327" s="32">
        <v>36</v>
      </c>
    </row>
    <row r="25328" spans="1:8" x14ac:dyDescent="0.55000000000000004">
      <c r="A25328" s="33">
        <v>44446</v>
      </c>
      <c r="B25328" s="1" t="s">
        <v>50</v>
      </c>
      <c r="C25328">
        <v>5482</v>
      </c>
      <c r="D25328">
        <v>91294</v>
      </c>
      <c r="E25328" s="32">
        <v>5030</v>
      </c>
      <c r="F25328">
        <v>28</v>
      </c>
      <c r="G25328" s="32">
        <v>480</v>
      </c>
      <c r="H25328" s="32">
        <v>2</v>
      </c>
    </row>
    <row r="25329" spans="1:8" x14ac:dyDescent="0.55000000000000004">
      <c r="A25329" s="33">
        <v>44446</v>
      </c>
      <c r="B25329" s="1" t="s">
        <v>51</v>
      </c>
      <c r="C25329">
        <v>5610</v>
      </c>
      <c r="D25329">
        <v>163611</v>
      </c>
      <c r="E25329" s="32">
        <v>4990</v>
      </c>
      <c r="F25329">
        <v>69</v>
      </c>
      <c r="G25329" s="32">
        <v>555</v>
      </c>
      <c r="H25329" s="32">
        <v>2</v>
      </c>
    </row>
    <row r="25330" spans="1:8" x14ac:dyDescent="0.55000000000000004">
      <c r="A25330" s="33">
        <v>44446</v>
      </c>
      <c r="B25330" s="1" t="s">
        <v>52</v>
      </c>
      <c r="C25330">
        <v>13433</v>
      </c>
      <c r="D25330">
        <v>112846</v>
      </c>
      <c r="E25330" s="32">
        <v>11768</v>
      </c>
      <c r="F25330">
        <v>130</v>
      </c>
      <c r="G25330" s="32">
        <v>1535</v>
      </c>
      <c r="H25330" s="32">
        <v>21</v>
      </c>
    </row>
    <row r="25331" spans="1:8" x14ac:dyDescent="0.55000000000000004">
      <c r="A25331" s="33">
        <v>44446</v>
      </c>
      <c r="B25331" s="1" t="s">
        <v>53</v>
      </c>
      <c r="C25331">
        <v>7554</v>
      </c>
      <c r="D25331">
        <v>235999</v>
      </c>
      <c r="E25331" s="32">
        <v>6716</v>
      </c>
      <c r="F25331">
        <v>70</v>
      </c>
      <c r="G25331" s="32">
        <v>768</v>
      </c>
      <c r="H25331" s="32">
        <v>4</v>
      </c>
    </row>
    <row r="25332" spans="1:8" x14ac:dyDescent="0.55000000000000004">
      <c r="A25332" s="33">
        <v>44446</v>
      </c>
      <c r="B25332" s="1" t="s">
        <v>54</v>
      </c>
      <c r="C25332">
        <v>5811</v>
      </c>
      <c r="D25332">
        <v>65957</v>
      </c>
      <c r="E25332" s="32">
        <v>5088</v>
      </c>
      <c r="F25332">
        <v>33</v>
      </c>
      <c r="G25332" s="32">
        <v>675</v>
      </c>
      <c r="H25332" s="32">
        <v>10</v>
      </c>
    </row>
    <row r="25333" spans="1:8" x14ac:dyDescent="0.55000000000000004">
      <c r="A25333" s="33">
        <v>44446</v>
      </c>
      <c r="B25333" s="1" t="s">
        <v>55</v>
      </c>
      <c r="C25333">
        <v>8598</v>
      </c>
      <c r="D25333">
        <v>155581</v>
      </c>
      <c r="E25333" s="32">
        <v>7802</v>
      </c>
      <c r="F25333">
        <v>53</v>
      </c>
      <c r="G25333" s="32">
        <v>740</v>
      </c>
      <c r="H25333" s="32">
        <v>6</v>
      </c>
    </row>
    <row r="25334" spans="1:8" x14ac:dyDescent="0.55000000000000004">
      <c r="A25334" s="33">
        <v>44446</v>
      </c>
      <c r="B25334" s="1" t="s">
        <v>56</v>
      </c>
      <c r="C25334">
        <v>45757</v>
      </c>
      <c r="D25334">
        <v>354139</v>
      </c>
      <c r="E25334" s="32">
        <v>39880</v>
      </c>
      <c r="F25334">
        <v>267</v>
      </c>
      <c r="G25334" s="32">
        <v>5247</v>
      </c>
      <c r="H25334" s="32">
        <v>130</v>
      </c>
    </row>
    <row r="25335" spans="1:8" x14ac:dyDescent="0.55000000000000004">
      <c r="A25335" s="33">
        <v>44447</v>
      </c>
      <c r="B25335" s="1" t="s">
        <v>7</v>
      </c>
      <c r="C25335">
        <v>58605</v>
      </c>
      <c r="D25335">
        <v>1033774</v>
      </c>
      <c r="E25335" s="32">
        <v>54614</v>
      </c>
      <c r="F25335">
        <v>1460</v>
      </c>
      <c r="G25335" s="32">
        <v>2826</v>
      </c>
      <c r="H25335" s="32">
        <v>27</v>
      </c>
    </row>
    <row r="25336" spans="1:8" x14ac:dyDescent="0.55000000000000004">
      <c r="A25336" s="33">
        <v>44447</v>
      </c>
      <c r="B25336" s="1" t="s">
        <v>11</v>
      </c>
      <c r="C25336">
        <v>4934</v>
      </c>
      <c r="D25336">
        <v>76234</v>
      </c>
      <c r="E25336" s="32">
        <v>4195</v>
      </c>
      <c r="F25336">
        <v>33</v>
      </c>
      <c r="G25336" s="32">
        <v>706</v>
      </c>
      <c r="H25336" s="32">
        <v>3</v>
      </c>
    </row>
    <row r="25337" spans="1:8" x14ac:dyDescent="0.55000000000000004">
      <c r="A25337" s="33">
        <v>44447</v>
      </c>
      <c r="B25337" s="1" t="s">
        <v>12</v>
      </c>
      <c r="C25337">
        <v>3293</v>
      </c>
      <c r="D25337">
        <v>112247</v>
      </c>
      <c r="E25337" s="32">
        <v>2932</v>
      </c>
      <c r="F25337">
        <v>50</v>
      </c>
      <c r="G25337" s="32">
        <v>311</v>
      </c>
      <c r="H25337" s="32">
        <v>2</v>
      </c>
    </row>
    <row r="25338" spans="1:8" x14ac:dyDescent="0.55000000000000004">
      <c r="A25338" s="33">
        <v>44447</v>
      </c>
      <c r="B25338" s="1" t="s">
        <v>13</v>
      </c>
      <c r="C25338">
        <v>15478</v>
      </c>
      <c r="D25338">
        <v>216762</v>
      </c>
      <c r="E25338" s="32">
        <v>14222</v>
      </c>
      <c r="F25338">
        <v>104</v>
      </c>
      <c r="G25338" s="32">
        <v>1105</v>
      </c>
      <c r="H25338" s="32">
        <v>26</v>
      </c>
    </row>
    <row r="25339" spans="1:8" x14ac:dyDescent="0.55000000000000004">
      <c r="A25339" s="33">
        <v>44447</v>
      </c>
      <c r="B25339" s="1" t="s">
        <v>14</v>
      </c>
      <c r="C25339">
        <v>1722</v>
      </c>
      <c r="D25339">
        <v>23689</v>
      </c>
      <c r="E25339" s="32">
        <v>1574</v>
      </c>
      <c r="F25339">
        <v>26</v>
      </c>
      <c r="G25339" s="32">
        <v>122</v>
      </c>
      <c r="H25339" s="32">
        <v>1</v>
      </c>
    </row>
    <row r="25340" spans="1:8" x14ac:dyDescent="0.55000000000000004">
      <c r="A25340" s="33">
        <v>44447</v>
      </c>
      <c r="B25340" s="1" t="s">
        <v>15</v>
      </c>
      <c r="C25340">
        <v>3337</v>
      </c>
      <c r="D25340">
        <v>88746</v>
      </c>
      <c r="E25340" s="32">
        <v>3075</v>
      </c>
      <c r="F25340">
        <v>50</v>
      </c>
      <c r="G25340" s="32">
        <v>212</v>
      </c>
      <c r="H25340" s="32">
        <v>5</v>
      </c>
    </row>
    <row r="25341" spans="1:8" x14ac:dyDescent="0.55000000000000004">
      <c r="A25341" s="33">
        <v>44447</v>
      </c>
      <c r="B25341" s="1" t="s">
        <v>16</v>
      </c>
      <c r="C25341">
        <v>9089</v>
      </c>
      <c r="D25341">
        <v>378575</v>
      </c>
      <c r="E25341" s="32">
        <v>8468</v>
      </c>
      <c r="F25341">
        <v>170</v>
      </c>
      <c r="G25341" s="32">
        <v>451</v>
      </c>
      <c r="H25341" s="32">
        <v>11</v>
      </c>
    </row>
    <row r="25342" spans="1:8" x14ac:dyDescent="0.55000000000000004">
      <c r="A25342" s="33">
        <v>44447</v>
      </c>
      <c r="B25342" s="1" t="s">
        <v>17</v>
      </c>
      <c r="C25342">
        <v>22335</v>
      </c>
      <c r="D25342">
        <v>38447</v>
      </c>
      <c r="E25342" s="32">
        <v>20548</v>
      </c>
      <c r="F25342">
        <v>201</v>
      </c>
      <c r="G25342" s="32">
        <v>1586</v>
      </c>
      <c r="H25342" s="32">
        <v>26</v>
      </c>
    </row>
    <row r="25343" spans="1:8" x14ac:dyDescent="0.55000000000000004">
      <c r="A25343" s="33">
        <v>44447</v>
      </c>
      <c r="B25343" s="1" t="s">
        <v>18</v>
      </c>
      <c r="C25343">
        <v>14159</v>
      </c>
      <c r="D25343">
        <v>404833</v>
      </c>
      <c r="E25343" s="32">
        <v>12966</v>
      </c>
      <c r="F25343">
        <v>105</v>
      </c>
      <c r="G25343" s="32">
        <v>1088</v>
      </c>
      <c r="H25343" s="32">
        <v>14</v>
      </c>
    </row>
    <row r="25344" spans="1:8" x14ac:dyDescent="0.55000000000000004">
      <c r="A25344" s="33">
        <v>44447</v>
      </c>
      <c r="B25344" s="1" t="s">
        <v>19</v>
      </c>
      <c r="C25344">
        <v>15854</v>
      </c>
      <c r="D25344">
        <v>268160</v>
      </c>
      <c r="E25344" s="32">
        <v>14545</v>
      </c>
      <c r="F25344">
        <v>164</v>
      </c>
      <c r="G25344" s="32">
        <v>1145</v>
      </c>
      <c r="H25344" s="32">
        <v>24</v>
      </c>
    </row>
    <row r="25345" spans="1:8" x14ac:dyDescent="0.55000000000000004">
      <c r="A25345" s="33">
        <v>44447</v>
      </c>
      <c r="B25345" s="1" t="s">
        <v>20</v>
      </c>
      <c r="C25345">
        <v>108059</v>
      </c>
      <c r="D25345">
        <v>1346439</v>
      </c>
      <c r="E25345" s="32">
        <v>95485</v>
      </c>
      <c r="F25345">
        <v>920</v>
      </c>
      <c r="G25345" s="32">
        <v>11654</v>
      </c>
      <c r="H25345" s="32">
        <v>136</v>
      </c>
    </row>
    <row r="25346" spans="1:8" x14ac:dyDescent="0.55000000000000004">
      <c r="A25346" s="33">
        <v>44447</v>
      </c>
      <c r="B25346" s="1" t="s">
        <v>21</v>
      </c>
      <c r="C25346">
        <v>93884</v>
      </c>
      <c r="D25346">
        <v>976743</v>
      </c>
      <c r="E25346" s="32">
        <v>81677</v>
      </c>
      <c r="F25346">
        <v>906</v>
      </c>
      <c r="G25346" s="32">
        <v>11301</v>
      </c>
      <c r="H25346" s="32">
        <v>98</v>
      </c>
    </row>
    <row r="25347" spans="1:8" x14ac:dyDescent="0.55000000000000004">
      <c r="A25347" s="33">
        <v>44447</v>
      </c>
      <c r="B25347" s="1" t="s">
        <v>22</v>
      </c>
      <c r="C25347">
        <v>361026</v>
      </c>
      <c r="D25347">
        <v>3395406</v>
      </c>
      <c r="E25347" s="32">
        <v>336545</v>
      </c>
      <c r="F25347">
        <v>2594</v>
      </c>
      <c r="G25347" s="32">
        <v>21887</v>
      </c>
      <c r="H25347" s="32">
        <v>252</v>
      </c>
    </row>
    <row r="25348" spans="1:8" x14ac:dyDescent="0.55000000000000004">
      <c r="A25348" s="33">
        <v>44447</v>
      </c>
      <c r="B25348" s="1" t="s">
        <v>23</v>
      </c>
      <c r="C25348">
        <v>158976</v>
      </c>
      <c r="D25348">
        <v>1480368</v>
      </c>
      <c r="E25348" s="32">
        <v>147170</v>
      </c>
      <c r="F25348">
        <v>1151</v>
      </c>
      <c r="G25348" s="32">
        <v>10655</v>
      </c>
      <c r="H25348" s="32">
        <v>228</v>
      </c>
    </row>
    <row r="25349" spans="1:8" x14ac:dyDescent="0.55000000000000004">
      <c r="A25349" s="33">
        <v>44447</v>
      </c>
      <c r="B25349" s="1" t="s">
        <v>24</v>
      </c>
      <c r="C25349">
        <v>7185</v>
      </c>
      <c r="D25349">
        <v>255944</v>
      </c>
      <c r="E25349" s="32">
        <v>6604</v>
      </c>
      <c r="F25349">
        <v>56</v>
      </c>
      <c r="G25349" s="32">
        <v>525</v>
      </c>
      <c r="H25349" s="32">
        <v>10</v>
      </c>
    </row>
    <row r="25350" spans="1:8" x14ac:dyDescent="0.55000000000000004">
      <c r="A25350" s="33">
        <v>44447</v>
      </c>
      <c r="B25350" s="1" t="s">
        <v>25</v>
      </c>
      <c r="C25350">
        <v>4630</v>
      </c>
      <c r="D25350">
        <v>105061</v>
      </c>
      <c r="E25350" s="32">
        <v>4145</v>
      </c>
      <c r="F25350">
        <v>44</v>
      </c>
      <c r="G25350" s="32">
        <v>441</v>
      </c>
      <c r="H25350" s="32">
        <v>8</v>
      </c>
    </row>
    <row r="25351" spans="1:8" x14ac:dyDescent="0.55000000000000004">
      <c r="A25351" s="33">
        <v>44447</v>
      </c>
      <c r="B25351" s="1" t="s">
        <v>26</v>
      </c>
      <c r="C25351">
        <v>7494</v>
      </c>
      <c r="D25351">
        <v>174608</v>
      </c>
      <c r="E25351" s="32">
        <v>7011</v>
      </c>
      <c r="F25351">
        <v>123</v>
      </c>
      <c r="G25351" s="32">
        <v>340</v>
      </c>
      <c r="H25351" s="32">
        <v>4</v>
      </c>
    </row>
    <row r="25352" spans="1:8" x14ac:dyDescent="0.55000000000000004">
      <c r="A25352" s="33">
        <v>44447</v>
      </c>
      <c r="B25352" s="1" t="s">
        <v>27</v>
      </c>
      <c r="C25352">
        <v>2755</v>
      </c>
      <c r="D25352">
        <v>104410</v>
      </c>
      <c r="E25352" s="32">
        <v>2520</v>
      </c>
      <c r="F25352">
        <v>36</v>
      </c>
      <c r="G25352" s="32">
        <v>199</v>
      </c>
      <c r="H25352" s="32">
        <v>2</v>
      </c>
    </row>
    <row r="25353" spans="1:8" x14ac:dyDescent="0.55000000000000004">
      <c r="A25353" s="33">
        <v>44447</v>
      </c>
      <c r="B25353" s="1" t="s">
        <v>28</v>
      </c>
      <c r="C25353">
        <v>4766</v>
      </c>
      <c r="D25353">
        <v>97156</v>
      </c>
      <c r="E25353" s="32">
        <v>4335</v>
      </c>
      <c r="F25353">
        <v>26</v>
      </c>
      <c r="G25353" s="32">
        <v>408</v>
      </c>
      <c r="H25353" s="32">
        <v>3</v>
      </c>
    </row>
    <row r="25354" spans="1:8" x14ac:dyDescent="0.55000000000000004">
      <c r="A25354" s="33">
        <v>44447</v>
      </c>
      <c r="B25354" s="1" t="s">
        <v>29</v>
      </c>
      <c r="C25354">
        <v>8250</v>
      </c>
      <c r="D25354">
        <v>283925</v>
      </c>
      <c r="E25354" s="32">
        <v>7746</v>
      </c>
      <c r="F25354">
        <v>94</v>
      </c>
      <c r="G25354" s="32">
        <v>399</v>
      </c>
      <c r="H25354" s="32">
        <v>2</v>
      </c>
    </row>
    <row r="25355" spans="1:8" x14ac:dyDescent="0.55000000000000004">
      <c r="A25355" s="33">
        <v>44447</v>
      </c>
      <c r="B25355" s="1" t="s">
        <v>30</v>
      </c>
      <c r="C25355">
        <v>17402</v>
      </c>
      <c r="D25355">
        <v>368329</v>
      </c>
      <c r="E25355" s="32">
        <v>15338</v>
      </c>
      <c r="F25355">
        <v>206</v>
      </c>
      <c r="G25355" s="32">
        <v>1884</v>
      </c>
      <c r="H25355" s="32">
        <v>20</v>
      </c>
    </row>
    <row r="25356" spans="1:8" x14ac:dyDescent="0.55000000000000004">
      <c r="A25356" s="33">
        <v>44447</v>
      </c>
      <c r="B25356" s="1" t="s">
        <v>31</v>
      </c>
      <c r="C25356">
        <v>24837</v>
      </c>
      <c r="D25356">
        <v>563324</v>
      </c>
      <c r="E25356" s="32">
        <v>21161</v>
      </c>
      <c r="F25356">
        <v>188</v>
      </c>
      <c r="G25356" s="32">
        <v>3488</v>
      </c>
      <c r="H25356" s="32">
        <v>22</v>
      </c>
    </row>
    <row r="25357" spans="1:8" x14ac:dyDescent="0.55000000000000004">
      <c r="A25357" s="33">
        <v>44447</v>
      </c>
      <c r="B25357" s="1" t="s">
        <v>32</v>
      </c>
      <c r="C25357">
        <v>94391</v>
      </c>
      <c r="D25357">
        <v>1142612</v>
      </c>
      <c r="E25357" s="32">
        <v>71252</v>
      </c>
      <c r="F25357">
        <v>1056</v>
      </c>
      <c r="G25357" s="32">
        <v>22083</v>
      </c>
      <c r="H25357" s="32">
        <v>97</v>
      </c>
    </row>
    <row r="25358" spans="1:8" x14ac:dyDescent="0.55000000000000004">
      <c r="A25358" s="33">
        <v>44447</v>
      </c>
      <c r="B25358" s="1" t="s">
        <v>33</v>
      </c>
      <c r="C25358">
        <v>13756</v>
      </c>
      <c r="D25358">
        <v>192585</v>
      </c>
      <c r="E25358" s="32">
        <v>11142</v>
      </c>
      <c r="F25358">
        <v>144</v>
      </c>
      <c r="G25358" s="32">
        <v>2755</v>
      </c>
      <c r="H25358" s="32">
        <v>31</v>
      </c>
    </row>
    <row r="25359" spans="1:8" x14ac:dyDescent="0.55000000000000004">
      <c r="A25359" s="33">
        <v>44447</v>
      </c>
      <c r="B25359" s="1" t="s">
        <v>34</v>
      </c>
      <c r="C25359">
        <v>11544</v>
      </c>
      <c r="D25359">
        <v>216607</v>
      </c>
      <c r="E25359" s="32">
        <v>10088</v>
      </c>
      <c r="F25359">
        <v>97</v>
      </c>
      <c r="G25359" s="32">
        <v>1359</v>
      </c>
      <c r="H25359" s="32">
        <v>12</v>
      </c>
    </row>
    <row r="25360" spans="1:8" x14ac:dyDescent="0.55000000000000004">
      <c r="A25360" s="33">
        <v>44447</v>
      </c>
      <c r="B25360" s="1" t="s">
        <v>35</v>
      </c>
      <c r="C25360">
        <v>33251</v>
      </c>
      <c r="D25360">
        <v>386169</v>
      </c>
      <c r="E25360" s="32">
        <v>28549</v>
      </c>
      <c r="F25360">
        <v>256</v>
      </c>
      <c r="G25360" s="32">
        <v>4065</v>
      </c>
      <c r="H25360" s="32">
        <v>87</v>
      </c>
    </row>
    <row r="25361" spans="1:8" x14ac:dyDescent="0.55000000000000004">
      <c r="A25361" s="33">
        <v>44447</v>
      </c>
      <c r="B25361" s="1" t="s">
        <v>36</v>
      </c>
      <c r="C25361">
        <v>185290</v>
      </c>
      <c r="D25361">
        <v>3081697</v>
      </c>
      <c r="E25361" s="32">
        <v>157353</v>
      </c>
      <c r="F25361">
        <v>2847</v>
      </c>
      <c r="G25361" s="32">
        <v>23085</v>
      </c>
      <c r="H25361" s="32">
        <v>613</v>
      </c>
    </row>
    <row r="25362" spans="1:8" x14ac:dyDescent="0.55000000000000004">
      <c r="A25362" s="33">
        <v>44447</v>
      </c>
      <c r="B25362" s="1" t="s">
        <v>37</v>
      </c>
      <c r="C25362">
        <v>70712</v>
      </c>
      <c r="D25362">
        <v>675595</v>
      </c>
      <c r="E25362" s="32">
        <v>63064</v>
      </c>
      <c r="F25362">
        <v>1356</v>
      </c>
      <c r="G25362" s="32">
        <v>6299</v>
      </c>
      <c r="H25362" s="32">
        <v>85</v>
      </c>
    </row>
    <row r="25363" spans="1:8" x14ac:dyDescent="0.55000000000000004">
      <c r="A25363" s="33">
        <v>44447</v>
      </c>
      <c r="B25363" s="1" t="s">
        <v>38</v>
      </c>
      <c r="C25363">
        <v>14666</v>
      </c>
      <c r="D25363">
        <v>229923</v>
      </c>
      <c r="E25363" s="32">
        <v>13163</v>
      </c>
      <c r="F25363">
        <v>142</v>
      </c>
      <c r="G25363" s="32">
        <v>1361</v>
      </c>
      <c r="H25363" s="32">
        <v>20</v>
      </c>
    </row>
    <row r="25364" spans="1:8" x14ac:dyDescent="0.55000000000000004">
      <c r="A25364" s="33">
        <v>44447</v>
      </c>
      <c r="B25364" s="1" t="s">
        <v>39</v>
      </c>
      <c r="C25364">
        <v>4961</v>
      </c>
      <c r="D25364">
        <v>60643</v>
      </c>
      <c r="E25364" s="32">
        <v>4429</v>
      </c>
      <c r="F25364">
        <v>56</v>
      </c>
      <c r="G25364" s="32">
        <v>375</v>
      </c>
      <c r="H25364" s="32">
        <v>24</v>
      </c>
    </row>
    <row r="25365" spans="1:8" x14ac:dyDescent="0.55000000000000004">
      <c r="A25365" s="33">
        <v>44447</v>
      </c>
      <c r="B25365" s="1" t="s">
        <v>40</v>
      </c>
      <c r="C25365">
        <v>1542</v>
      </c>
      <c r="D25365">
        <v>133277</v>
      </c>
      <c r="E25365" s="32">
        <v>1320</v>
      </c>
      <c r="F25365">
        <v>5</v>
      </c>
      <c r="G25365" s="32">
        <v>195</v>
      </c>
      <c r="H25365" s="32">
        <v>2</v>
      </c>
    </row>
    <row r="25366" spans="1:8" x14ac:dyDescent="0.55000000000000004">
      <c r="A25366" s="33">
        <v>44447</v>
      </c>
      <c r="B25366" s="1" t="s">
        <v>41</v>
      </c>
      <c r="C25366">
        <v>1479</v>
      </c>
      <c r="D25366">
        <v>45572</v>
      </c>
      <c r="E25366" s="32">
        <v>1299</v>
      </c>
      <c r="F25366">
        <v>2</v>
      </c>
      <c r="G25366" s="32">
        <v>178</v>
      </c>
      <c r="H25366" s="32">
        <v>2</v>
      </c>
    </row>
    <row r="25367" spans="1:8" x14ac:dyDescent="0.55000000000000004">
      <c r="A25367" s="33">
        <v>44447</v>
      </c>
      <c r="B25367" s="1" t="s">
        <v>42</v>
      </c>
      <c r="C25367">
        <v>14466</v>
      </c>
      <c r="D25367">
        <v>231974</v>
      </c>
      <c r="E25367" s="32">
        <v>11771</v>
      </c>
      <c r="F25367">
        <v>132</v>
      </c>
      <c r="G25367" s="32">
        <v>1686</v>
      </c>
      <c r="H25367" s="32">
        <v>21</v>
      </c>
    </row>
    <row r="25368" spans="1:8" x14ac:dyDescent="0.55000000000000004">
      <c r="A25368" s="33">
        <v>44447</v>
      </c>
      <c r="B25368" s="1" t="s">
        <v>43</v>
      </c>
      <c r="C25368">
        <v>20090</v>
      </c>
      <c r="D25368">
        <v>791824</v>
      </c>
      <c r="E25368" s="32">
        <v>17685</v>
      </c>
      <c r="F25368">
        <v>187</v>
      </c>
      <c r="G25368" s="32">
        <v>1132</v>
      </c>
      <c r="H25368" s="32">
        <v>19</v>
      </c>
    </row>
    <row r="25369" spans="1:8" x14ac:dyDescent="0.55000000000000004">
      <c r="A25369" s="33">
        <v>44447</v>
      </c>
      <c r="B25369" s="1" t="s">
        <v>44</v>
      </c>
      <c r="C25369">
        <v>5326</v>
      </c>
      <c r="D25369">
        <v>155099</v>
      </c>
      <c r="E25369" s="32">
        <v>4725</v>
      </c>
      <c r="F25369">
        <v>87</v>
      </c>
      <c r="G25369" s="32">
        <v>514</v>
      </c>
      <c r="H25369" s="32">
        <v>5</v>
      </c>
    </row>
    <row r="25370" spans="1:8" x14ac:dyDescent="0.55000000000000004">
      <c r="A25370" s="33">
        <v>44447</v>
      </c>
      <c r="B25370" s="1" t="s">
        <v>45</v>
      </c>
      <c r="C25370">
        <v>2970</v>
      </c>
      <c r="D25370">
        <v>92627</v>
      </c>
      <c r="E25370" s="32">
        <v>2592</v>
      </c>
      <c r="F25370">
        <v>64</v>
      </c>
      <c r="G25370" s="32">
        <v>314</v>
      </c>
      <c r="H25370" s="32">
        <v>6</v>
      </c>
    </row>
    <row r="25371" spans="1:8" x14ac:dyDescent="0.55000000000000004">
      <c r="A25371" s="33">
        <v>44447</v>
      </c>
      <c r="B25371" s="1" t="s">
        <v>46</v>
      </c>
      <c r="C25371">
        <v>4522</v>
      </c>
      <c r="D25371">
        <v>118666</v>
      </c>
      <c r="E25371" s="32">
        <v>4138</v>
      </c>
      <c r="F25371">
        <v>34</v>
      </c>
      <c r="G25371" s="32">
        <v>349</v>
      </c>
      <c r="H25371" s="32">
        <v>7</v>
      </c>
    </row>
    <row r="25372" spans="1:8" x14ac:dyDescent="0.55000000000000004">
      <c r="A25372" s="33">
        <v>44447</v>
      </c>
      <c r="B25372" s="1" t="s">
        <v>47</v>
      </c>
      <c r="C25372">
        <v>4851</v>
      </c>
      <c r="D25372">
        <v>135581</v>
      </c>
      <c r="E25372" s="32">
        <v>4489</v>
      </c>
      <c r="F25372">
        <v>81</v>
      </c>
      <c r="G25372" s="32">
        <v>281</v>
      </c>
      <c r="H25372" s="32">
        <v>5</v>
      </c>
    </row>
    <row r="25373" spans="1:8" x14ac:dyDescent="0.55000000000000004">
      <c r="A25373" s="33">
        <v>44447</v>
      </c>
      <c r="B25373" s="1" t="s">
        <v>48</v>
      </c>
      <c r="C25373">
        <v>3859</v>
      </c>
      <c r="D25373">
        <v>85457</v>
      </c>
      <c r="E25373" s="32">
        <v>3379</v>
      </c>
      <c r="F25373">
        <v>31</v>
      </c>
      <c r="G25373" s="32">
        <v>449</v>
      </c>
      <c r="H25373" s="32">
        <v>10</v>
      </c>
    </row>
    <row r="25374" spans="1:8" x14ac:dyDescent="0.55000000000000004">
      <c r="A25374" s="33">
        <v>44447</v>
      </c>
      <c r="B25374" s="1" t="s">
        <v>49</v>
      </c>
      <c r="C25374">
        <v>70249</v>
      </c>
      <c r="D25374">
        <v>1147279</v>
      </c>
      <c r="E25374" s="32">
        <v>60362</v>
      </c>
      <c r="F25374">
        <v>577</v>
      </c>
      <c r="G25374" s="32">
        <v>8739</v>
      </c>
      <c r="H25374" s="32">
        <v>36</v>
      </c>
    </row>
    <row r="25375" spans="1:8" x14ac:dyDescent="0.55000000000000004">
      <c r="A25375" s="33">
        <v>44447</v>
      </c>
      <c r="B25375" s="1" t="s">
        <v>50</v>
      </c>
      <c r="C25375">
        <v>5512</v>
      </c>
      <c r="D25375">
        <v>91931</v>
      </c>
      <c r="E25375" s="32">
        <v>5096</v>
      </c>
      <c r="F25375">
        <v>28</v>
      </c>
      <c r="G25375" s="32">
        <v>439</v>
      </c>
      <c r="H25375" s="32">
        <v>2</v>
      </c>
    </row>
    <row r="25376" spans="1:8" x14ac:dyDescent="0.55000000000000004">
      <c r="A25376" s="33">
        <v>44447</v>
      </c>
      <c r="B25376" s="1" t="s">
        <v>51</v>
      </c>
      <c r="C25376">
        <v>5662</v>
      </c>
      <c r="D25376">
        <v>164584</v>
      </c>
      <c r="E25376" s="32">
        <v>5041</v>
      </c>
      <c r="F25376">
        <v>70</v>
      </c>
      <c r="G25376" s="32">
        <v>555</v>
      </c>
      <c r="H25376" s="32">
        <v>2</v>
      </c>
    </row>
    <row r="25377" spans="1:8" x14ac:dyDescent="0.55000000000000004">
      <c r="A25377" s="33">
        <v>44447</v>
      </c>
      <c r="B25377" s="1" t="s">
        <v>52</v>
      </c>
      <c r="C25377">
        <v>13527</v>
      </c>
      <c r="D25377">
        <v>114048</v>
      </c>
      <c r="E25377" s="32">
        <v>11903</v>
      </c>
      <c r="F25377">
        <v>131</v>
      </c>
      <c r="G25377" s="32">
        <v>1493</v>
      </c>
      <c r="H25377" s="32">
        <v>19</v>
      </c>
    </row>
    <row r="25378" spans="1:8" x14ac:dyDescent="0.55000000000000004">
      <c r="A25378" s="33">
        <v>44447</v>
      </c>
      <c r="B25378" s="1" t="s">
        <v>53</v>
      </c>
      <c r="C25378">
        <v>7602</v>
      </c>
      <c r="D25378">
        <v>237691</v>
      </c>
      <c r="E25378" s="32">
        <v>6831</v>
      </c>
      <c r="F25378">
        <v>71</v>
      </c>
      <c r="G25378" s="32">
        <v>700</v>
      </c>
      <c r="H25378" s="32">
        <v>4</v>
      </c>
    </row>
    <row r="25379" spans="1:8" x14ac:dyDescent="0.55000000000000004">
      <c r="A25379" s="33">
        <v>44447</v>
      </c>
      <c r="B25379" s="1" t="s">
        <v>54</v>
      </c>
      <c r="C25379">
        <v>5853</v>
      </c>
      <c r="D25379">
        <v>66694</v>
      </c>
      <c r="E25379" s="32">
        <v>5175</v>
      </c>
      <c r="F25379">
        <v>33</v>
      </c>
      <c r="G25379" s="32">
        <v>630</v>
      </c>
      <c r="H25379" s="32">
        <v>10</v>
      </c>
    </row>
    <row r="25380" spans="1:8" x14ac:dyDescent="0.55000000000000004">
      <c r="A25380" s="33">
        <v>44447</v>
      </c>
      <c r="B25380" s="1" t="s">
        <v>55</v>
      </c>
      <c r="C25380">
        <v>8651</v>
      </c>
      <c r="D25380">
        <v>156372</v>
      </c>
      <c r="E25380" s="32">
        <v>7912</v>
      </c>
      <c r="F25380">
        <v>55</v>
      </c>
      <c r="G25380" s="32">
        <v>686</v>
      </c>
      <c r="H25380" s="32">
        <v>5</v>
      </c>
    </row>
    <row r="25381" spans="1:8" x14ac:dyDescent="0.55000000000000004">
      <c r="A25381" s="33">
        <v>44447</v>
      </c>
      <c r="B25381" s="1" t="s">
        <v>56</v>
      </c>
      <c r="C25381">
        <v>46170</v>
      </c>
      <c r="D25381">
        <v>355568</v>
      </c>
      <c r="E25381" s="32">
        <v>40298</v>
      </c>
      <c r="F25381">
        <v>269</v>
      </c>
      <c r="G25381" s="32">
        <v>5276</v>
      </c>
      <c r="H25381" s="32">
        <v>125</v>
      </c>
    </row>
    <row r="25382" spans="1:8" x14ac:dyDescent="0.55000000000000004">
      <c r="A25382" s="33">
        <v>44448</v>
      </c>
      <c r="B25382" s="1" t="s">
        <v>7</v>
      </c>
      <c r="C25382">
        <v>58749</v>
      </c>
      <c r="D25382">
        <v>1038393</v>
      </c>
      <c r="E25382" s="32">
        <v>54989</v>
      </c>
      <c r="F25382">
        <v>1460</v>
      </c>
      <c r="G25382" s="32">
        <v>2531</v>
      </c>
      <c r="H25382" s="32">
        <v>26</v>
      </c>
    </row>
    <row r="25383" spans="1:8" x14ac:dyDescent="0.55000000000000004">
      <c r="A25383" s="33">
        <v>44448</v>
      </c>
      <c r="B25383" s="1" t="s">
        <v>11</v>
      </c>
      <c r="C25383">
        <v>5008</v>
      </c>
      <c r="D25383">
        <v>76805</v>
      </c>
      <c r="E25383" s="32">
        <v>4298</v>
      </c>
      <c r="F25383">
        <v>33</v>
      </c>
      <c r="G25383" s="32">
        <v>677</v>
      </c>
      <c r="H25383" s="32">
        <v>3</v>
      </c>
    </row>
    <row r="25384" spans="1:8" x14ac:dyDescent="0.55000000000000004">
      <c r="A25384" s="33">
        <v>44448</v>
      </c>
      <c r="B25384" s="1" t="s">
        <v>12</v>
      </c>
      <c r="C25384">
        <v>3321</v>
      </c>
      <c r="D25384">
        <v>112736</v>
      </c>
      <c r="E25384" s="32">
        <v>2956</v>
      </c>
      <c r="F25384">
        <v>50</v>
      </c>
      <c r="G25384" s="32">
        <v>315</v>
      </c>
      <c r="H25384" s="32">
        <v>1</v>
      </c>
    </row>
    <row r="25385" spans="1:8" x14ac:dyDescent="0.55000000000000004">
      <c r="A25385" s="33">
        <v>44448</v>
      </c>
      <c r="B25385" s="1" t="s">
        <v>13</v>
      </c>
      <c r="C25385">
        <v>15548</v>
      </c>
      <c r="D25385">
        <v>217454</v>
      </c>
      <c r="E25385" s="32">
        <v>14397</v>
      </c>
      <c r="F25385">
        <v>104</v>
      </c>
      <c r="G25385" s="32">
        <v>1005</v>
      </c>
      <c r="H25385" s="32">
        <v>23</v>
      </c>
    </row>
    <row r="25386" spans="1:8" x14ac:dyDescent="0.55000000000000004">
      <c r="A25386" s="33">
        <v>44448</v>
      </c>
      <c r="B25386" s="1" t="s">
        <v>14</v>
      </c>
      <c r="C25386">
        <v>1739</v>
      </c>
      <c r="D25386">
        <v>23792</v>
      </c>
      <c r="E25386" s="32">
        <v>1594</v>
      </c>
      <c r="F25386">
        <v>26</v>
      </c>
      <c r="G25386" s="32">
        <v>119</v>
      </c>
      <c r="H25386" s="32">
        <v>1</v>
      </c>
    </row>
    <row r="25387" spans="1:8" x14ac:dyDescent="0.55000000000000004">
      <c r="A25387" s="33">
        <v>44448</v>
      </c>
      <c r="B25387" s="1" t="s">
        <v>15</v>
      </c>
      <c r="C25387">
        <v>3362</v>
      </c>
      <c r="D25387">
        <v>88984</v>
      </c>
      <c r="E25387" s="32">
        <v>3094</v>
      </c>
      <c r="F25387">
        <v>51</v>
      </c>
      <c r="G25387" s="32">
        <v>217</v>
      </c>
      <c r="H25387" s="32">
        <v>5</v>
      </c>
    </row>
    <row r="25388" spans="1:8" x14ac:dyDescent="0.55000000000000004">
      <c r="A25388" s="33">
        <v>44448</v>
      </c>
      <c r="B25388" s="1" t="s">
        <v>16</v>
      </c>
      <c r="C25388">
        <v>9130</v>
      </c>
      <c r="D25388">
        <v>380118</v>
      </c>
      <c r="E25388" s="32">
        <v>8535</v>
      </c>
      <c r="F25388">
        <v>173</v>
      </c>
      <c r="G25388" s="32">
        <v>422</v>
      </c>
      <c r="H25388" s="32">
        <v>6</v>
      </c>
    </row>
    <row r="25389" spans="1:8" x14ac:dyDescent="0.55000000000000004">
      <c r="A25389" s="33">
        <v>44448</v>
      </c>
      <c r="B25389" s="1" t="s">
        <v>17</v>
      </c>
      <c r="C25389">
        <v>22518</v>
      </c>
      <c r="D25389">
        <v>38447</v>
      </c>
      <c r="E25389" s="32">
        <v>20775</v>
      </c>
      <c r="F25389">
        <v>201</v>
      </c>
      <c r="G25389" s="32">
        <v>1542</v>
      </c>
      <c r="H25389" s="32">
        <v>27</v>
      </c>
    </row>
    <row r="25390" spans="1:8" x14ac:dyDescent="0.55000000000000004">
      <c r="A25390" s="33">
        <v>44448</v>
      </c>
      <c r="B25390" s="1" t="s">
        <v>18</v>
      </c>
      <c r="C25390">
        <v>14263</v>
      </c>
      <c r="D25390">
        <v>406177</v>
      </c>
      <c r="E25390" s="32">
        <v>13116</v>
      </c>
      <c r="F25390">
        <v>105</v>
      </c>
      <c r="G25390" s="32">
        <v>1042</v>
      </c>
      <c r="H25390" s="32">
        <v>15</v>
      </c>
    </row>
    <row r="25391" spans="1:8" x14ac:dyDescent="0.55000000000000004">
      <c r="A25391" s="33">
        <v>44448</v>
      </c>
      <c r="B25391" s="1" t="s">
        <v>19</v>
      </c>
      <c r="C25391">
        <v>15923</v>
      </c>
      <c r="D25391">
        <v>269863</v>
      </c>
      <c r="E25391" s="32">
        <v>14741</v>
      </c>
      <c r="F25391">
        <v>164</v>
      </c>
      <c r="G25391" s="32">
        <v>1018</v>
      </c>
      <c r="H25391" s="32">
        <v>26</v>
      </c>
    </row>
    <row r="25392" spans="1:8" x14ac:dyDescent="0.55000000000000004">
      <c r="A25392" s="33">
        <v>44448</v>
      </c>
      <c r="B25392" s="1" t="s">
        <v>20</v>
      </c>
      <c r="C25392">
        <v>108756</v>
      </c>
      <c r="D25392">
        <v>1351400</v>
      </c>
      <c r="E25392" s="32">
        <v>96383</v>
      </c>
      <c r="F25392">
        <v>924</v>
      </c>
      <c r="G25392" s="32">
        <v>11449</v>
      </c>
      <c r="H25392" s="32">
        <v>134</v>
      </c>
    </row>
    <row r="25393" spans="1:8" x14ac:dyDescent="0.55000000000000004">
      <c r="A25393" s="33">
        <v>44448</v>
      </c>
      <c r="B25393" s="1" t="s">
        <v>21</v>
      </c>
      <c r="C25393">
        <v>94492</v>
      </c>
      <c r="D25393">
        <v>979329</v>
      </c>
      <c r="E25393" s="32">
        <v>82633</v>
      </c>
      <c r="F25393">
        <v>918</v>
      </c>
      <c r="G25393" s="32">
        <v>10941</v>
      </c>
      <c r="H25393" s="32">
        <v>93</v>
      </c>
    </row>
    <row r="25394" spans="1:8" x14ac:dyDescent="0.55000000000000004">
      <c r="A25394" s="33">
        <v>44448</v>
      </c>
      <c r="B25394" s="1" t="s">
        <v>22</v>
      </c>
      <c r="C25394">
        <v>362701</v>
      </c>
      <c r="D25394">
        <v>3409164</v>
      </c>
      <c r="E25394" s="32">
        <v>339021</v>
      </c>
      <c r="F25394">
        <v>2613</v>
      </c>
      <c r="G25394" s="32">
        <v>21067</v>
      </c>
      <c r="H25394" s="32">
        <v>251</v>
      </c>
    </row>
    <row r="25395" spans="1:8" x14ac:dyDescent="0.55000000000000004">
      <c r="A25395" s="33">
        <v>44448</v>
      </c>
      <c r="B25395" s="1" t="s">
        <v>23</v>
      </c>
      <c r="C25395">
        <v>159780</v>
      </c>
      <c r="D25395">
        <v>1485743</v>
      </c>
      <c r="E25395" s="32">
        <v>148495</v>
      </c>
      <c r="F25395">
        <v>1158</v>
      </c>
      <c r="G25395" s="32">
        <v>10127</v>
      </c>
      <c r="H25395" s="32">
        <v>216</v>
      </c>
    </row>
    <row r="25396" spans="1:8" x14ac:dyDescent="0.55000000000000004">
      <c r="A25396" s="33">
        <v>44448</v>
      </c>
      <c r="B25396" s="1" t="s">
        <v>24</v>
      </c>
      <c r="C25396">
        <v>7253</v>
      </c>
      <c r="D25396">
        <v>257325</v>
      </c>
      <c r="E25396" s="32">
        <v>6663</v>
      </c>
      <c r="F25396">
        <v>56</v>
      </c>
      <c r="G25396" s="32">
        <v>534</v>
      </c>
      <c r="H25396" s="32">
        <v>10</v>
      </c>
    </row>
    <row r="25397" spans="1:8" x14ac:dyDescent="0.55000000000000004">
      <c r="A25397" s="33">
        <v>44448</v>
      </c>
      <c r="B25397" s="1" t="s">
        <v>25</v>
      </c>
      <c r="C25397">
        <v>4644</v>
      </c>
      <c r="D25397">
        <v>105554</v>
      </c>
      <c r="E25397" s="32">
        <v>4191</v>
      </c>
      <c r="F25397">
        <v>44</v>
      </c>
      <c r="G25397" s="32">
        <v>409</v>
      </c>
      <c r="H25397" s="32">
        <v>10</v>
      </c>
    </row>
    <row r="25398" spans="1:8" x14ac:dyDescent="0.55000000000000004">
      <c r="A25398" s="33">
        <v>44448</v>
      </c>
      <c r="B25398" s="1" t="s">
        <v>26</v>
      </c>
      <c r="C25398">
        <v>7522</v>
      </c>
      <c r="D25398">
        <v>175383</v>
      </c>
      <c r="E25398" s="32">
        <v>7071</v>
      </c>
      <c r="F25398">
        <v>123</v>
      </c>
      <c r="G25398" s="32">
        <v>308</v>
      </c>
      <c r="H25398" s="32">
        <v>4</v>
      </c>
    </row>
    <row r="25399" spans="1:8" x14ac:dyDescent="0.55000000000000004">
      <c r="A25399" s="33">
        <v>44448</v>
      </c>
      <c r="B25399" s="1" t="s">
        <v>27</v>
      </c>
      <c r="C25399">
        <v>2783</v>
      </c>
      <c r="D25399">
        <v>104790</v>
      </c>
      <c r="E25399" s="32">
        <v>2555</v>
      </c>
      <c r="F25399">
        <v>36</v>
      </c>
      <c r="G25399" s="32">
        <v>192</v>
      </c>
      <c r="H25399" s="32">
        <v>2</v>
      </c>
    </row>
    <row r="25400" spans="1:8" x14ac:dyDescent="0.55000000000000004">
      <c r="A25400" s="33">
        <v>44448</v>
      </c>
      <c r="B25400" s="1" t="s">
        <v>28</v>
      </c>
      <c r="C25400">
        <v>4802</v>
      </c>
      <c r="D25400">
        <v>97156</v>
      </c>
      <c r="E25400" s="32">
        <v>4389</v>
      </c>
      <c r="F25400">
        <v>26</v>
      </c>
      <c r="G25400" s="32">
        <v>389</v>
      </c>
      <c r="H25400" s="32">
        <v>4</v>
      </c>
    </row>
    <row r="25401" spans="1:8" x14ac:dyDescent="0.55000000000000004">
      <c r="A25401" s="33">
        <v>44448</v>
      </c>
      <c r="B25401" s="1" t="s">
        <v>29</v>
      </c>
      <c r="C25401">
        <v>8282</v>
      </c>
      <c r="D25401">
        <v>285547</v>
      </c>
      <c r="E25401" s="32">
        <v>7822</v>
      </c>
      <c r="F25401">
        <v>95</v>
      </c>
      <c r="G25401" s="32">
        <v>374</v>
      </c>
      <c r="H25401" s="32">
        <v>2</v>
      </c>
    </row>
    <row r="25402" spans="1:8" x14ac:dyDescent="0.55000000000000004">
      <c r="A25402" s="33">
        <v>44448</v>
      </c>
      <c r="B25402" s="1" t="s">
        <v>30</v>
      </c>
      <c r="C25402">
        <v>17531</v>
      </c>
      <c r="D25402">
        <v>370666</v>
      </c>
      <c r="E25402" s="32">
        <v>15620</v>
      </c>
      <c r="F25402">
        <v>206</v>
      </c>
      <c r="G25402" s="32">
        <v>1782</v>
      </c>
      <c r="H25402" s="32">
        <v>18</v>
      </c>
    </row>
    <row r="25403" spans="1:8" x14ac:dyDescent="0.55000000000000004">
      <c r="A25403" s="33">
        <v>44448</v>
      </c>
      <c r="B25403" s="1" t="s">
        <v>31</v>
      </c>
      <c r="C25403">
        <v>25032</v>
      </c>
      <c r="D25403">
        <v>563324</v>
      </c>
      <c r="E25403" s="32">
        <v>21651</v>
      </c>
      <c r="F25403">
        <v>193</v>
      </c>
      <c r="G25403" s="32">
        <v>3188</v>
      </c>
      <c r="H25403" s="32">
        <v>20</v>
      </c>
    </row>
    <row r="25404" spans="1:8" x14ac:dyDescent="0.55000000000000004">
      <c r="A25404" s="33">
        <v>44448</v>
      </c>
      <c r="B25404" s="1" t="s">
        <v>32</v>
      </c>
      <c r="C25404">
        <v>95681</v>
      </c>
      <c r="D25404">
        <v>1153458</v>
      </c>
      <c r="E25404" s="32">
        <v>73582</v>
      </c>
      <c r="F25404">
        <v>1060</v>
      </c>
      <c r="G25404" s="32">
        <v>21039</v>
      </c>
      <c r="H25404" s="32">
        <v>94</v>
      </c>
    </row>
    <row r="25405" spans="1:8" x14ac:dyDescent="0.55000000000000004">
      <c r="A25405" s="33">
        <v>44448</v>
      </c>
      <c r="B25405" s="1" t="s">
        <v>33</v>
      </c>
      <c r="C25405">
        <v>13885</v>
      </c>
      <c r="D25405">
        <v>192585</v>
      </c>
      <c r="E25405" s="32">
        <v>11410</v>
      </c>
      <c r="F25405">
        <v>144</v>
      </c>
      <c r="G25405" s="32">
        <v>2622</v>
      </c>
      <c r="H25405" s="32">
        <v>28</v>
      </c>
    </row>
    <row r="25406" spans="1:8" x14ac:dyDescent="0.55000000000000004">
      <c r="A25406" s="33">
        <v>44448</v>
      </c>
      <c r="B25406" s="1" t="s">
        <v>34</v>
      </c>
      <c r="C25406">
        <v>11609</v>
      </c>
      <c r="D25406">
        <v>217669</v>
      </c>
      <c r="E25406" s="32">
        <v>10224</v>
      </c>
      <c r="F25406">
        <v>97</v>
      </c>
      <c r="G25406" s="32">
        <v>1288</v>
      </c>
      <c r="H25406" s="32">
        <v>10</v>
      </c>
    </row>
    <row r="25407" spans="1:8" x14ac:dyDescent="0.55000000000000004">
      <c r="A25407" s="33">
        <v>44448</v>
      </c>
      <c r="B25407" s="1" t="s">
        <v>35</v>
      </c>
      <c r="C25407">
        <v>33521</v>
      </c>
      <c r="D25407">
        <v>388403</v>
      </c>
      <c r="E25407" s="32">
        <v>29017</v>
      </c>
      <c r="F25407">
        <v>256</v>
      </c>
      <c r="G25407" s="32">
        <v>3978</v>
      </c>
      <c r="H25407" s="32">
        <v>89</v>
      </c>
    </row>
    <row r="25408" spans="1:8" x14ac:dyDescent="0.55000000000000004">
      <c r="A25408" s="33">
        <v>44448</v>
      </c>
      <c r="B25408" s="1" t="s">
        <v>36</v>
      </c>
      <c r="C25408">
        <v>186775</v>
      </c>
      <c r="D25408">
        <v>3101495</v>
      </c>
      <c r="E25408" s="32">
        <v>160705</v>
      </c>
      <c r="F25408">
        <v>2855</v>
      </c>
      <c r="G25408" s="32">
        <v>21227</v>
      </c>
      <c r="H25408" s="32">
        <v>628</v>
      </c>
    </row>
    <row r="25409" spans="1:8" x14ac:dyDescent="0.55000000000000004">
      <c r="A25409" s="33">
        <v>44448</v>
      </c>
      <c r="B25409" s="1" t="s">
        <v>37</v>
      </c>
      <c r="C25409">
        <v>71563</v>
      </c>
      <c r="D25409">
        <v>679057</v>
      </c>
      <c r="E25409" s="32">
        <v>63893</v>
      </c>
      <c r="F25409">
        <v>1359</v>
      </c>
      <c r="G25409" s="32">
        <v>6314</v>
      </c>
      <c r="H25409" s="32">
        <v>81</v>
      </c>
    </row>
    <row r="25410" spans="1:8" x14ac:dyDescent="0.55000000000000004">
      <c r="A25410" s="33">
        <v>44448</v>
      </c>
      <c r="B25410" s="1" t="s">
        <v>38</v>
      </c>
      <c r="C25410">
        <v>14755</v>
      </c>
      <c r="D25410">
        <v>230093</v>
      </c>
      <c r="E25410" s="32">
        <v>13358</v>
      </c>
      <c r="F25410">
        <v>142</v>
      </c>
      <c r="G25410" s="32">
        <v>1311</v>
      </c>
      <c r="H25410" s="32">
        <v>18</v>
      </c>
    </row>
    <row r="25411" spans="1:8" x14ac:dyDescent="0.55000000000000004">
      <c r="A25411" s="33">
        <v>44448</v>
      </c>
      <c r="B25411" s="1" t="s">
        <v>39</v>
      </c>
      <c r="C25411">
        <v>4982</v>
      </c>
      <c r="D25411">
        <v>60852</v>
      </c>
      <c r="E25411" s="32">
        <v>4500</v>
      </c>
      <c r="F25411">
        <v>57</v>
      </c>
      <c r="G25411" s="32">
        <v>324</v>
      </c>
      <c r="H25411" s="32">
        <v>22</v>
      </c>
    </row>
    <row r="25412" spans="1:8" x14ac:dyDescent="0.55000000000000004">
      <c r="A25412" s="33">
        <v>44448</v>
      </c>
      <c r="B25412" s="1" t="s">
        <v>40</v>
      </c>
      <c r="C25412">
        <v>1550</v>
      </c>
      <c r="D25412">
        <v>133869</v>
      </c>
      <c r="E25412" s="32">
        <v>1360</v>
      </c>
      <c r="F25412">
        <v>5</v>
      </c>
      <c r="G25412" s="32">
        <v>163</v>
      </c>
      <c r="H25412" s="32">
        <v>2</v>
      </c>
    </row>
    <row r="25413" spans="1:8" x14ac:dyDescent="0.55000000000000004">
      <c r="A25413" s="33">
        <v>44448</v>
      </c>
      <c r="B25413" s="1" t="s">
        <v>41</v>
      </c>
      <c r="C25413">
        <v>1493</v>
      </c>
      <c r="D25413">
        <v>48532</v>
      </c>
      <c r="E25413" s="32">
        <v>1332</v>
      </c>
      <c r="F25413">
        <v>2</v>
      </c>
      <c r="G25413" s="32">
        <v>159</v>
      </c>
      <c r="H25413" s="32">
        <v>2</v>
      </c>
    </row>
    <row r="25414" spans="1:8" x14ac:dyDescent="0.55000000000000004">
      <c r="A25414" s="33">
        <v>44448</v>
      </c>
      <c r="B25414" s="1" t="s">
        <v>42</v>
      </c>
      <c r="C25414">
        <v>14538</v>
      </c>
      <c r="D25414">
        <v>231974</v>
      </c>
      <c r="E25414" s="32">
        <v>11771</v>
      </c>
      <c r="F25414">
        <v>132</v>
      </c>
      <c r="G25414" s="32">
        <v>1686</v>
      </c>
      <c r="H25414" s="32">
        <v>21</v>
      </c>
    </row>
    <row r="25415" spans="1:8" x14ac:dyDescent="0.55000000000000004">
      <c r="A25415" s="33">
        <v>44448</v>
      </c>
      <c r="B25415" s="1" t="s">
        <v>43</v>
      </c>
      <c r="C25415">
        <v>20240</v>
      </c>
      <c r="D25415">
        <v>800256</v>
      </c>
      <c r="E25415" s="32">
        <v>18022</v>
      </c>
      <c r="F25415">
        <v>189</v>
      </c>
      <c r="G25415" s="32">
        <v>1045</v>
      </c>
      <c r="H25415" s="32">
        <v>16</v>
      </c>
    </row>
    <row r="25416" spans="1:8" x14ac:dyDescent="0.55000000000000004">
      <c r="A25416" s="33">
        <v>44448</v>
      </c>
      <c r="B25416" s="1" t="s">
        <v>44</v>
      </c>
      <c r="C25416">
        <v>5355</v>
      </c>
      <c r="D25416">
        <v>166210</v>
      </c>
      <c r="E25416" s="32">
        <v>4789</v>
      </c>
      <c r="F25416">
        <v>87</v>
      </c>
      <c r="G25416" s="32">
        <v>479</v>
      </c>
      <c r="H25416" s="32">
        <v>5</v>
      </c>
    </row>
    <row r="25417" spans="1:8" x14ac:dyDescent="0.55000000000000004">
      <c r="A25417" s="33">
        <v>44448</v>
      </c>
      <c r="B25417" s="1" t="s">
        <v>45</v>
      </c>
      <c r="C25417">
        <v>3010</v>
      </c>
      <c r="D25417">
        <v>93355</v>
      </c>
      <c r="E25417" s="32">
        <v>2644</v>
      </c>
      <c r="F25417">
        <v>64</v>
      </c>
      <c r="G25417" s="32">
        <v>302</v>
      </c>
      <c r="H25417" s="32">
        <v>4</v>
      </c>
    </row>
    <row r="25418" spans="1:8" x14ac:dyDescent="0.55000000000000004">
      <c r="A25418" s="33">
        <v>44448</v>
      </c>
      <c r="B25418" s="1" t="s">
        <v>46</v>
      </c>
      <c r="C25418">
        <v>4539</v>
      </c>
      <c r="D25418">
        <v>119310</v>
      </c>
      <c r="E25418" s="32">
        <v>4184</v>
      </c>
      <c r="F25418">
        <v>34</v>
      </c>
      <c r="G25418" s="32">
        <v>320</v>
      </c>
      <c r="H25418" s="32">
        <v>5</v>
      </c>
    </row>
    <row r="25419" spans="1:8" x14ac:dyDescent="0.55000000000000004">
      <c r="A25419" s="33">
        <v>44448</v>
      </c>
      <c r="B25419" s="1" t="s">
        <v>47</v>
      </c>
      <c r="C25419">
        <v>4889</v>
      </c>
      <c r="D25419">
        <v>135817</v>
      </c>
      <c r="E25419" s="32">
        <v>4532</v>
      </c>
      <c r="F25419">
        <v>81</v>
      </c>
      <c r="G25419" s="32">
        <v>276</v>
      </c>
      <c r="H25419" s="32">
        <v>5</v>
      </c>
    </row>
    <row r="25420" spans="1:8" x14ac:dyDescent="0.55000000000000004">
      <c r="A25420" s="33">
        <v>44448</v>
      </c>
      <c r="B25420" s="1" t="s">
        <v>48</v>
      </c>
      <c r="C25420">
        <v>3899</v>
      </c>
      <c r="D25420">
        <v>85687</v>
      </c>
      <c r="E25420" s="32">
        <v>3442</v>
      </c>
      <c r="F25420">
        <v>31</v>
      </c>
      <c r="G25420" s="32">
        <v>426</v>
      </c>
      <c r="H25420" s="32">
        <v>9</v>
      </c>
    </row>
    <row r="25421" spans="1:8" x14ac:dyDescent="0.55000000000000004">
      <c r="A25421" s="33">
        <v>44448</v>
      </c>
      <c r="B25421" s="1" t="s">
        <v>49</v>
      </c>
      <c r="C25421">
        <v>70678</v>
      </c>
      <c r="D25421">
        <v>1152905</v>
      </c>
      <c r="E25421" s="32">
        <v>61509</v>
      </c>
      <c r="F25421">
        <v>581</v>
      </c>
      <c r="G25421" s="32">
        <v>8163</v>
      </c>
      <c r="H25421" s="32">
        <v>33</v>
      </c>
    </row>
    <row r="25422" spans="1:8" x14ac:dyDescent="0.55000000000000004">
      <c r="A25422" s="33">
        <v>44448</v>
      </c>
      <c r="B25422" s="1" t="s">
        <v>50</v>
      </c>
      <c r="C25422">
        <v>5536</v>
      </c>
      <c r="D25422">
        <v>92435</v>
      </c>
      <c r="E25422" s="32">
        <v>5152</v>
      </c>
      <c r="F25422">
        <v>28</v>
      </c>
      <c r="G25422" s="32">
        <v>410</v>
      </c>
      <c r="H25422" s="32">
        <v>2</v>
      </c>
    </row>
    <row r="25423" spans="1:8" x14ac:dyDescent="0.55000000000000004">
      <c r="A25423" s="33">
        <v>44448</v>
      </c>
      <c r="B25423" s="1" t="s">
        <v>51</v>
      </c>
      <c r="C25423">
        <v>5695</v>
      </c>
      <c r="D25423">
        <v>165319</v>
      </c>
      <c r="E25423" s="32">
        <v>5103</v>
      </c>
      <c r="F25423">
        <v>70</v>
      </c>
      <c r="G25423" s="32">
        <v>526</v>
      </c>
      <c r="H25423" s="32">
        <v>1</v>
      </c>
    </row>
    <row r="25424" spans="1:8" x14ac:dyDescent="0.55000000000000004">
      <c r="A25424" s="33">
        <v>44448</v>
      </c>
      <c r="B25424" s="1" t="s">
        <v>52</v>
      </c>
      <c r="C25424">
        <v>13613</v>
      </c>
      <c r="D25424">
        <v>114048</v>
      </c>
      <c r="E25424" s="32">
        <v>12136</v>
      </c>
      <c r="F25424">
        <v>131</v>
      </c>
      <c r="G25424" s="32">
        <v>1346</v>
      </c>
      <c r="H25424" s="32">
        <v>19</v>
      </c>
    </row>
    <row r="25425" spans="1:8" x14ac:dyDescent="0.55000000000000004">
      <c r="A25425" s="33">
        <v>44448</v>
      </c>
      <c r="B25425" s="1" t="s">
        <v>53</v>
      </c>
      <c r="C25425">
        <v>7652</v>
      </c>
      <c r="D25425">
        <v>239132</v>
      </c>
      <c r="E25425" s="32">
        <v>6963</v>
      </c>
      <c r="F25425">
        <v>73</v>
      </c>
      <c r="G25425" s="32">
        <v>616</v>
      </c>
      <c r="H25425" s="32">
        <v>3</v>
      </c>
    </row>
    <row r="25426" spans="1:8" x14ac:dyDescent="0.55000000000000004">
      <c r="A25426" s="33">
        <v>44448</v>
      </c>
      <c r="B25426" s="1" t="s">
        <v>54</v>
      </c>
      <c r="C25426">
        <v>5883</v>
      </c>
      <c r="D25426">
        <v>67481</v>
      </c>
      <c r="E25426" s="32">
        <v>5311</v>
      </c>
      <c r="F25426">
        <v>34</v>
      </c>
      <c r="G25426" s="32">
        <v>523</v>
      </c>
      <c r="H25426" s="32">
        <v>11</v>
      </c>
    </row>
    <row r="25427" spans="1:8" x14ac:dyDescent="0.55000000000000004">
      <c r="A25427" s="33">
        <v>44448</v>
      </c>
      <c r="B25427" s="1" t="s">
        <v>55</v>
      </c>
      <c r="C25427">
        <v>8701</v>
      </c>
      <c r="D25427">
        <v>157505</v>
      </c>
      <c r="E25427" s="32">
        <v>8012</v>
      </c>
      <c r="F25427">
        <v>56</v>
      </c>
      <c r="G25427" s="32">
        <v>639</v>
      </c>
      <c r="H25427" s="32">
        <v>5</v>
      </c>
    </row>
    <row r="25428" spans="1:8" x14ac:dyDescent="0.55000000000000004">
      <c r="A25428" s="33">
        <v>44448</v>
      </c>
      <c r="B25428" s="1" t="s">
        <v>56</v>
      </c>
      <c r="C25428">
        <v>46506</v>
      </c>
      <c r="D25428">
        <v>358178</v>
      </c>
      <c r="E25428" s="32">
        <v>40699</v>
      </c>
      <c r="F25428">
        <v>269</v>
      </c>
      <c r="G25428" s="32">
        <v>5194</v>
      </c>
      <c r="H25428" s="32">
        <v>115</v>
      </c>
    </row>
    <row r="25429" spans="1:8" x14ac:dyDescent="0.55000000000000004">
      <c r="A25429" s="33">
        <v>44449</v>
      </c>
      <c r="B25429" s="1" t="s">
        <v>7</v>
      </c>
      <c r="C25429">
        <v>58866</v>
      </c>
      <c r="D25429">
        <v>1043091</v>
      </c>
      <c r="E25429" s="32">
        <v>55305</v>
      </c>
      <c r="F25429">
        <v>1460</v>
      </c>
      <c r="G25429" s="32">
        <v>2300</v>
      </c>
      <c r="H25429" s="32">
        <v>26</v>
      </c>
    </row>
    <row r="25430" spans="1:8" x14ac:dyDescent="0.55000000000000004">
      <c r="A25430" s="33">
        <v>44449</v>
      </c>
      <c r="B25430" s="1" t="s">
        <v>11</v>
      </c>
      <c r="C25430">
        <v>5052</v>
      </c>
      <c r="D25430">
        <v>77497</v>
      </c>
      <c r="E25430" s="32">
        <v>4404</v>
      </c>
      <c r="F25430">
        <v>33</v>
      </c>
      <c r="G25430" s="32">
        <v>615</v>
      </c>
      <c r="H25430" s="32">
        <v>5</v>
      </c>
    </row>
    <row r="25431" spans="1:8" x14ac:dyDescent="0.55000000000000004">
      <c r="A25431" s="33">
        <v>44449</v>
      </c>
      <c r="B25431" s="1" t="s">
        <v>12</v>
      </c>
      <c r="C25431">
        <v>3342</v>
      </c>
      <c r="D25431">
        <v>113236</v>
      </c>
      <c r="E25431" s="32">
        <v>3011</v>
      </c>
      <c r="F25431">
        <v>50</v>
      </c>
      <c r="G25431" s="32">
        <v>281</v>
      </c>
      <c r="H25431" s="32">
        <v>1</v>
      </c>
    </row>
    <row r="25432" spans="1:8" x14ac:dyDescent="0.55000000000000004">
      <c r="A25432" s="33">
        <v>44449</v>
      </c>
      <c r="B25432" s="1" t="s">
        <v>13</v>
      </c>
      <c r="C25432">
        <v>15594</v>
      </c>
      <c r="D25432">
        <v>218108</v>
      </c>
      <c r="E25432" s="32">
        <v>14530</v>
      </c>
      <c r="F25432">
        <v>104</v>
      </c>
      <c r="G25432" s="32">
        <v>932</v>
      </c>
      <c r="H25432" s="32">
        <v>20</v>
      </c>
    </row>
    <row r="25433" spans="1:8" x14ac:dyDescent="0.55000000000000004">
      <c r="A25433" s="33">
        <v>44449</v>
      </c>
      <c r="B25433" s="1" t="s">
        <v>14</v>
      </c>
      <c r="C25433">
        <v>1745</v>
      </c>
      <c r="D25433">
        <v>23819</v>
      </c>
      <c r="E25433" s="32">
        <v>1609</v>
      </c>
      <c r="F25433">
        <v>26</v>
      </c>
      <c r="G25433" s="32">
        <v>110</v>
      </c>
      <c r="H25433" s="32">
        <v>1</v>
      </c>
    </row>
    <row r="25434" spans="1:8" x14ac:dyDescent="0.55000000000000004">
      <c r="A25434" s="33">
        <v>44449</v>
      </c>
      <c r="B25434" s="1" t="s">
        <v>15</v>
      </c>
      <c r="C25434">
        <v>3380</v>
      </c>
      <c r="D25434">
        <v>89208</v>
      </c>
      <c r="E25434" s="32">
        <v>3116</v>
      </c>
      <c r="F25434">
        <v>52</v>
      </c>
      <c r="G25434" s="32">
        <v>212</v>
      </c>
      <c r="H25434" s="32">
        <v>4</v>
      </c>
    </row>
    <row r="25435" spans="1:8" x14ac:dyDescent="0.55000000000000004">
      <c r="A25435" s="33">
        <v>44449</v>
      </c>
      <c r="B25435" s="1" t="s">
        <v>16</v>
      </c>
      <c r="C25435">
        <v>9176</v>
      </c>
      <c r="D25435">
        <v>381486</v>
      </c>
      <c r="E25435" s="32">
        <v>8587</v>
      </c>
      <c r="F25435">
        <v>173</v>
      </c>
      <c r="G25435" s="32">
        <v>416</v>
      </c>
      <c r="H25435" s="32">
        <v>5</v>
      </c>
    </row>
    <row r="25436" spans="1:8" x14ac:dyDescent="0.55000000000000004">
      <c r="A25436" s="33">
        <v>44449</v>
      </c>
      <c r="B25436" s="1" t="s">
        <v>17</v>
      </c>
      <c r="C25436">
        <v>22681</v>
      </c>
      <c r="D25436">
        <v>38447</v>
      </c>
      <c r="E25436" s="32">
        <v>21048</v>
      </c>
      <c r="F25436">
        <v>201</v>
      </c>
      <c r="G25436" s="32">
        <v>1432</v>
      </c>
      <c r="H25436" s="32">
        <v>26</v>
      </c>
    </row>
    <row r="25437" spans="1:8" x14ac:dyDescent="0.55000000000000004">
      <c r="A25437" s="33">
        <v>44449</v>
      </c>
      <c r="B25437" s="1" t="s">
        <v>18</v>
      </c>
      <c r="C25437">
        <v>14359</v>
      </c>
      <c r="D25437">
        <v>416370</v>
      </c>
      <c r="E25437" s="32">
        <v>13253</v>
      </c>
      <c r="F25437">
        <v>105</v>
      </c>
      <c r="G25437" s="32">
        <v>1001</v>
      </c>
      <c r="H25437" s="32">
        <v>16</v>
      </c>
    </row>
    <row r="25438" spans="1:8" x14ac:dyDescent="0.55000000000000004">
      <c r="A25438" s="33">
        <v>44449</v>
      </c>
      <c r="B25438" s="1" t="s">
        <v>19</v>
      </c>
      <c r="C25438">
        <v>15995</v>
      </c>
      <c r="D25438">
        <v>270795</v>
      </c>
      <c r="E25438" s="32">
        <v>14894</v>
      </c>
      <c r="F25438">
        <v>164</v>
      </c>
      <c r="G25438" s="32">
        <v>937</v>
      </c>
      <c r="H25438" s="32">
        <v>22</v>
      </c>
    </row>
    <row r="25439" spans="1:8" x14ac:dyDescent="0.55000000000000004">
      <c r="A25439" s="33">
        <v>44449</v>
      </c>
      <c r="B25439" s="1" t="s">
        <v>20</v>
      </c>
      <c r="C25439">
        <v>109311</v>
      </c>
      <c r="D25439">
        <v>1356645</v>
      </c>
      <c r="E25439" s="32">
        <v>97434</v>
      </c>
      <c r="F25439">
        <v>935</v>
      </c>
      <c r="G25439" s="32">
        <v>10942</v>
      </c>
      <c r="H25439" s="32">
        <v>138</v>
      </c>
    </row>
    <row r="25440" spans="1:8" x14ac:dyDescent="0.55000000000000004">
      <c r="A25440" s="33">
        <v>44449</v>
      </c>
      <c r="B25440" s="1" t="s">
        <v>21</v>
      </c>
      <c r="C25440">
        <v>95083</v>
      </c>
      <c r="D25440">
        <v>985059</v>
      </c>
      <c r="E25440" s="32">
        <v>83954</v>
      </c>
      <c r="F25440">
        <v>933</v>
      </c>
      <c r="G25440" s="32">
        <v>10196</v>
      </c>
      <c r="H25440" s="32">
        <v>83</v>
      </c>
    </row>
    <row r="25441" spans="1:8" x14ac:dyDescent="0.55000000000000004">
      <c r="A25441" s="33">
        <v>44449</v>
      </c>
      <c r="B25441" s="1" t="s">
        <v>22</v>
      </c>
      <c r="C25441">
        <v>363943</v>
      </c>
      <c r="D25441">
        <v>3421538</v>
      </c>
      <c r="E25441" s="32">
        <v>342240</v>
      </c>
      <c r="F25441">
        <v>2628</v>
      </c>
      <c r="G25441" s="32">
        <v>19075</v>
      </c>
      <c r="H25441" s="32">
        <v>243</v>
      </c>
    </row>
    <row r="25442" spans="1:8" x14ac:dyDescent="0.55000000000000004">
      <c r="A25442" s="33">
        <v>44449</v>
      </c>
      <c r="B25442" s="1" t="s">
        <v>23</v>
      </c>
      <c r="C25442">
        <v>160609</v>
      </c>
      <c r="D25442">
        <v>1491456</v>
      </c>
      <c r="E25442" s="32">
        <v>150227</v>
      </c>
      <c r="F25442">
        <v>1168</v>
      </c>
      <c r="G25442" s="32">
        <v>9214</v>
      </c>
      <c r="H25442" s="32">
        <v>209</v>
      </c>
    </row>
    <row r="25443" spans="1:8" x14ac:dyDescent="0.55000000000000004">
      <c r="A25443" s="33">
        <v>44449</v>
      </c>
      <c r="B25443" s="1" t="s">
        <v>24</v>
      </c>
      <c r="C25443">
        <v>7311</v>
      </c>
      <c r="D25443">
        <v>258365</v>
      </c>
      <c r="E25443" s="32">
        <v>6738</v>
      </c>
      <c r="F25443">
        <v>58</v>
      </c>
      <c r="G25443" s="32">
        <v>515</v>
      </c>
      <c r="H25443" s="32">
        <v>8</v>
      </c>
    </row>
    <row r="25444" spans="1:8" x14ac:dyDescent="0.55000000000000004">
      <c r="A25444" s="33">
        <v>44449</v>
      </c>
      <c r="B25444" s="1" t="s">
        <v>25</v>
      </c>
      <c r="C25444">
        <v>4652</v>
      </c>
      <c r="D25444">
        <v>105989</v>
      </c>
      <c r="E25444" s="32">
        <v>4248</v>
      </c>
      <c r="F25444">
        <v>44</v>
      </c>
      <c r="G25444" s="32">
        <v>360</v>
      </c>
      <c r="H25444" s="32">
        <v>8</v>
      </c>
    </row>
    <row r="25445" spans="1:8" x14ac:dyDescent="0.55000000000000004">
      <c r="A25445" s="33">
        <v>44449</v>
      </c>
      <c r="B25445" s="1" t="s">
        <v>26</v>
      </c>
      <c r="C25445">
        <v>7554</v>
      </c>
      <c r="D25445">
        <v>176681</v>
      </c>
      <c r="E25445" s="32">
        <v>7102</v>
      </c>
      <c r="F25445">
        <v>123</v>
      </c>
      <c r="G25445" s="32">
        <v>308</v>
      </c>
      <c r="H25445" s="32">
        <v>3</v>
      </c>
    </row>
    <row r="25446" spans="1:8" x14ac:dyDescent="0.55000000000000004">
      <c r="A25446" s="33">
        <v>44449</v>
      </c>
      <c r="B25446" s="1" t="s">
        <v>27</v>
      </c>
      <c r="C25446">
        <v>2810</v>
      </c>
      <c r="D25446">
        <v>105334</v>
      </c>
      <c r="E25446" s="32">
        <v>2574</v>
      </c>
      <c r="F25446">
        <v>36</v>
      </c>
      <c r="G25446" s="32">
        <v>200</v>
      </c>
      <c r="H25446" s="32">
        <v>1</v>
      </c>
    </row>
    <row r="25447" spans="1:8" x14ac:dyDescent="0.55000000000000004">
      <c r="A25447" s="33">
        <v>44449</v>
      </c>
      <c r="B25447" s="1" t="s">
        <v>28</v>
      </c>
      <c r="C25447">
        <v>4833</v>
      </c>
      <c r="D25447">
        <v>101838</v>
      </c>
      <c r="E25447" s="32">
        <v>4448</v>
      </c>
      <c r="F25447">
        <v>26</v>
      </c>
      <c r="G25447" s="32">
        <v>362</v>
      </c>
      <c r="H25447" s="32">
        <v>2</v>
      </c>
    </row>
    <row r="25448" spans="1:8" x14ac:dyDescent="0.55000000000000004">
      <c r="A25448" s="33">
        <v>44449</v>
      </c>
      <c r="B25448" s="1" t="s">
        <v>29</v>
      </c>
      <c r="C25448">
        <v>8315</v>
      </c>
      <c r="D25448">
        <v>286922</v>
      </c>
      <c r="E25448" s="32">
        <v>7912</v>
      </c>
      <c r="F25448">
        <v>95</v>
      </c>
      <c r="G25448" s="32">
        <v>335</v>
      </c>
      <c r="H25448" s="32">
        <v>3</v>
      </c>
    </row>
    <row r="25449" spans="1:8" x14ac:dyDescent="0.55000000000000004">
      <c r="A25449" s="33">
        <v>44449</v>
      </c>
      <c r="B25449" s="1" t="s">
        <v>30</v>
      </c>
      <c r="C25449">
        <v>17642</v>
      </c>
      <c r="D25449">
        <v>372406</v>
      </c>
      <c r="E25449" s="32">
        <v>15885</v>
      </c>
      <c r="F25449">
        <v>206</v>
      </c>
      <c r="G25449" s="32">
        <v>1646</v>
      </c>
      <c r="H25449" s="32">
        <v>18</v>
      </c>
    </row>
    <row r="25450" spans="1:8" x14ac:dyDescent="0.55000000000000004">
      <c r="A25450" s="33">
        <v>44449</v>
      </c>
      <c r="B25450" s="1" t="s">
        <v>31</v>
      </c>
      <c r="C25450">
        <v>25242</v>
      </c>
      <c r="D25450">
        <v>566097</v>
      </c>
      <c r="E25450" s="32">
        <v>22133</v>
      </c>
      <c r="F25450">
        <v>193</v>
      </c>
      <c r="G25450" s="32">
        <v>2916</v>
      </c>
      <c r="H25450" s="32">
        <v>21</v>
      </c>
    </row>
    <row r="25451" spans="1:8" x14ac:dyDescent="0.55000000000000004">
      <c r="A25451" s="33">
        <v>44449</v>
      </c>
      <c r="B25451" s="1" t="s">
        <v>32</v>
      </c>
      <c r="C25451">
        <v>96850</v>
      </c>
      <c r="D25451">
        <v>1162193</v>
      </c>
      <c r="E25451" s="32">
        <v>75233</v>
      </c>
      <c r="F25451">
        <v>1067</v>
      </c>
      <c r="G25451" s="32">
        <v>20550</v>
      </c>
      <c r="H25451" s="32">
        <v>85</v>
      </c>
    </row>
    <row r="25452" spans="1:8" x14ac:dyDescent="0.55000000000000004">
      <c r="A25452" s="33">
        <v>44449</v>
      </c>
      <c r="B25452" s="1" t="s">
        <v>33</v>
      </c>
      <c r="C25452">
        <v>13981</v>
      </c>
      <c r="D25452">
        <v>202459</v>
      </c>
      <c r="E25452" s="32">
        <v>11804</v>
      </c>
      <c r="F25452">
        <v>145</v>
      </c>
      <c r="G25452" s="32">
        <v>2330</v>
      </c>
      <c r="H25452" s="32">
        <v>28</v>
      </c>
    </row>
    <row r="25453" spans="1:8" x14ac:dyDescent="0.55000000000000004">
      <c r="A25453" s="33">
        <v>44449</v>
      </c>
      <c r="B25453" s="1" t="s">
        <v>34</v>
      </c>
      <c r="C25453">
        <v>11666</v>
      </c>
      <c r="D25453">
        <v>218858</v>
      </c>
      <c r="E25453" s="32">
        <v>10402</v>
      </c>
      <c r="F25453">
        <v>97</v>
      </c>
      <c r="G25453" s="32">
        <v>1167</v>
      </c>
      <c r="H25453" s="32">
        <v>8</v>
      </c>
    </row>
    <row r="25454" spans="1:8" x14ac:dyDescent="0.55000000000000004">
      <c r="A25454" s="33">
        <v>44449</v>
      </c>
      <c r="B25454" s="1" t="s">
        <v>35</v>
      </c>
      <c r="C25454">
        <v>33711</v>
      </c>
      <c r="D25454">
        <v>390428</v>
      </c>
      <c r="E25454" s="32">
        <v>29513</v>
      </c>
      <c r="F25454">
        <v>257</v>
      </c>
      <c r="G25454" s="32">
        <v>3752</v>
      </c>
      <c r="H25454" s="32">
        <v>81</v>
      </c>
    </row>
    <row r="25455" spans="1:8" x14ac:dyDescent="0.55000000000000004">
      <c r="A25455" s="33">
        <v>44449</v>
      </c>
      <c r="B25455" s="1" t="s">
        <v>36</v>
      </c>
      <c r="C25455">
        <v>188085</v>
      </c>
      <c r="D25455">
        <v>3120602</v>
      </c>
      <c r="E25455" s="32">
        <v>162771</v>
      </c>
      <c r="F25455">
        <v>2869</v>
      </c>
      <c r="G25455" s="32">
        <v>20445</v>
      </c>
      <c r="H25455" s="32">
        <v>620</v>
      </c>
    </row>
    <row r="25456" spans="1:8" x14ac:dyDescent="0.55000000000000004">
      <c r="A25456" s="33">
        <v>44449</v>
      </c>
      <c r="B25456" s="1" t="s">
        <v>37</v>
      </c>
      <c r="C25456">
        <v>72238</v>
      </c>
      <c r="D25456">
        <v>682132</v>
      </c>
      <c r="E25456" s="32">
        <v>64753</v>
      </c>
      <c r="F25456">
        <v>1363</v>
      </c>
      <c r="G25456" s="32">
        <v>6126</v>
      </c>
      <c r="H25456" s="32">
        <v>81</v>
      </c>
    </row>
    <row r="25457" spans="1:8" x14ac:dyDescent="0.55000000000000004">
      <c r="A25457" s="33">
        <v>44449</v>
      </c>
      <c r="B25457" s="1" t="s">
        <v>38</v>
      </c>
      <c r="C25457">
        <v>14841</v>
      </c>
      <c r="D25457">
        <v>231002</v>
      </c>
      <c r="E25457" s="32">
        <v>13485</v>
      </c>
      <c r="F25457">
        <v>142</v>
      </c>
      <c r="G25457" s="32">
        <v>1214</v>
      </c>
      <c r="H25457" s="32">
        <v>17</v>
      </c>
    </row>
    <row r="25458" spans="1:8" x14ac:dyDescent="0.55000000000000004">
      <c r="A25458" s="33">
        <v>44449</v>
      </c>
      <c r="B25458" s="1" t="s">
        <v>39</v>
      </c>
      <c r="C25458">
        <v>5015</v>
      </c>
      <c r="D25458">
        <v>60977</v>
      </c>
      <c r="E25458" s="32">
        <v>4566</v>
      </c>
      <c r="F25458">
        <v>58</v>
      </c>
      <c r="G25458" s="32">
        <v>290</v>
      </c>
      <c r="H25458" s="32">
        <v>21</v>
      </c>
    </row>
    <row r="25459" spans="1:8" x14ac:dyDescent="0.55000000000000004">
      <c r="A25459" s="33">
        <v>44449</v>
      </c>
      <c r="B25459" s="1" t="s">
        <v>40</v>
      </c>
      <c r="C25459">
        <v>1564</v>
      </c>
      <c r="D25459">
        <v>134643</v>
      </c>
      <c r="E25459" s="32">
        <v>1382</v>
      </c>
      <c r="F25459">
        <v>5</v>
      </c>
      <c r="G25459" s="32">
        <v>155</v>
      </c>
      <c r="H25459" s="32">
        <v>0</v>
      </c>
    </row>
    <row r="25460" spans="1:8" x14ac:dyDescent="0.55000000000000004">
      <c r="A25460" s="33">
        <v>44449</v>
      </c>
      <c r="B25460" s="1" t="s">
        <v>41</v>
      </c>
      <c r="C25460">
        <v>1502</v>
      </c>
      <c r="D25460">
        <v>48532</v>
      </c>
      <c r="E25460" s="32">
        <v>1350</v>
      </c>
      <c r="F25460">
        <v>2</v>
      </c>
      <c r="G25460" s="32">
        <v>150</v>
      </c>
      <c r="H25460" s="32">
        <v>1</v>
      </c>
    </row>
    <row r="25461" spans="1:8" x14ac:dyDescent="0.55000000000000004">
      <c r="A25461" s="33">
        <v>44449</v>
      </c>
      <c r="B25461" s="1" t="s">
        <v>42</v>
      </c>
      <c r="C25461">
        <v>14621</v>
      </c>
      <c r="D25461">
        <v>241401</v>
      </c>
      <c r="E25461" s="32">
        <v>13164</v>
      </c>
      <c r="F25461">
        <v>132</v>
      </c>
      <c r="G25461" s="32">
        <v>1161</v>
      </c>
      <c r="H25461" s="32">
        <v>17</v>
      </c>
    </row>
    <row r="25462" spans="1:8" x14ac:dyDescent="0.55000000000000004">
      <c r="A25462" s="33">
        <v>44449</v>
      </c>
      <c r="B25462" s="1" t="s">
        <v>43</v>
      </c>
      <c r="C25462">
        <v>20240</v>
      </c>
      <c r="D25462">
        <v>812411</v>
      </c>
      <c r="E25462" s="32">
        <v>18022</v>
      </c>
      <c r="F25462">
        <v>189</v>
      </c>
      <c r="G25462" s="32">
        <v>1045</v>
      </c>
      <c r="H25462" s="32">
        <v>15</v>
      </c>
    </row>
    <row r="25463" spans="1:8" x14ac:dyDescent="0.55000000000000004">
      <c r="A25463" s="33">
        <v>44449</v>
      </c>
      <c r="B25463" s="1" t="s">
        <v>44</v>
      </c>
      <c r="C25463">
        <v>5379</v>
      </c>
      <c r="D25463">
        <v>166210</v>
      </c>
      <c r="E25463" s="32">
        <v>4842</v>
      </c>
      <c r="F25463">
        <v>87</v>
      </c>
      <c r="G25463" s="32">
        <v>450</v>
      </c>
      <c r="H25463" s="32">
        <v>4</v>
      </c>
    </row>
    <row r="25464" spans="1:8" x14ac:dyDescent="0.55000000000000004">
      <c r="A25464" s="33">
        <v>44449</v>
      </c>
      <c r="B25464" s="1" t="s">
        <v>45</v>
      </c>
      <c r="C25464">
        <v>3046</v>
      </c>
      <c r="D25464">
        <v>93766</v>
      </c>
      <c r="E25464" s="32">
        <v>2677</v>
      </c>
      <c r="F25464">
        <v>64</v>
      </c>
      <c r="G25464" s="32">
        <v>305</v>
      </c>
      <c r="H25464" s="32">
        <v>4</v>
      </c>
    </row>
    <row r="25465" spans="1:8" x14ac:dyDescent="0.55000000000000004">
      <c r="A25465" s="33">
        <v>44449</v>
      </c>
      <c r="B25465" s="1" t="s">
        <v>46</v>
      </c>
      <c r="C25465">
        <v>4555</v>
      </c>
      <c r="D25465">
        <v>120302</v>
      </c>
      <c r="E25465" s="32">
        <v>4242</v>
      </c>
      <c r="F25465">
        <v>34</v>
      </c>
      <c r="G25465" s="32">
        <v>278</v>
      </c>
      <c r="H25465" s="32">
        <v>5</v>
      </c>
    </row>
    <row r="25466" spans="1:8" x14ac:dyDescent="0.55000000000000004">
      <c r="A25466" s="33">
        <v>44449</v>
      </c>
      <c r="B25466" s="1" t="s">
        <v>47</v>
      </c>
      <c r="C25466">
        <v>4908</v>
      </c>
      <c r="D25466">
        <v>138828</v>
      </c>
      <c r="E25466" s="32">
        <v>4561</v>
      </c>
      <c r="F25466">
        <v>81</v>
      </c>
      <c r="G25466" s="32">
        <v>266</v>
      </c>
      <c r="H25466" s="32">
        <v>5</v>
      </c>
    </row>
    <row r="25467" spans="1:8" x14ac:dyDescent="0.55000000000000004">
      <c r="A25467" s="33">
        <v>44449</v>
      </c>
      <c r="B25467" s="1" t="s">
        <v>48</v>
      </c>
      <c r="C25467">
        <v>3932</v>
      </c>
      <c r="D25467">
        <v>85824</v>
      </c>
      <c r="E25467" s="32">
        <v>3522</v>
      </c>
      <c r="F25467">
        <v>31</v>
      </c>
      <c r="G25467" s="32">
        <v>379</v>
      </c>
      <c r="H25467" s="32">
        <v>8</v>
      </c>
    </row>
    <row r="25468" spans="1:8" x14ac:dyDescent="0.55000000000000004">
      <c r="A25468" s="33">
        <v>44449</v>
      </c>
      <c r="B25468" s="1" t="s">
        <v>49</v>
      </c>
      <c r="C25468">
        <v>71116</v>
      </c>
      <c r="D25468">
        <v>1157812</v>
      </c>
      <c r="E25468" s="32">
        <v>62298</v>
      </c>
      <c r="F25468">
        <v>583</v>
      </c>
      <c r="G25468" s="32">
        <v>7799</v>
      </c>
      <c r="H25468" s="32">
        <v>34</v>
      </c>
    </row>
    <row r="25469" spans="1:8" x14ac:dyDescent="0.55000000000000004">
      <c r="A25469" s="33">
        <v>44449</v>
      </c>
      <c r="B25469" s="1" t="s">
        <v>50</v>
      </c>
      <c r="C25469">
        <v>5558</v>
      </c>
      <c r="D25469">
        <v>92926</v>
      </c>
      <c r="E25469" s="32">
        <v>5215</v>
      </c>
      <c r="F25469">
        <v>29</v>
      </c>
      <c r="G25469" s="32">
        <v>374</v>
      </c>
      <c r="H25469" s="32">
        <v>1</v>
      </c>
    </row>
    <row r="25470" spans="1:8" x14ac:dyDescent="0.55000000000000004">
      <c r="A25470" s="33">
        <v>44449</v>
      </c>
      <c r="B25470" s="1" t="s">
        <v>51</v>
      </c>
      <c r="C25470">
        <v>5716</v>
      </c>
      <c r="D25470">
        <v>166038</v>
      </c>
      <c r="E25470" s="32">
        <v>5168</v>
      </c>
      <c r="F25470">
        <v>70</v>
      </c>
      <c r="G25470" s="32">
        <v>481</v>
      </c>
      <c r="H25470" s="32">
        <v>1</v>
      </c>
    </row>
    <row r="25471" spans="1:8" x14ac:dyDescent="0.55000000000000004">
      <c r="A25471" s="33">
        <v>44449</v>
      </c>
      <c r="B25471" s="1" t="s">
        <v>52</v>
      </c>
      <c r="C25471">
        <v>13679</v>
      </c>
      <c r="D25471">
        <v>115141</v>
      </c>
      <c r="E25471" s="32">
        <v>12285</v>
      </c>
      <c r="F25471">
        <v>131</v>
      </c>
      <c r="G25471" s="32">
        <v>1263</v>
      </c>
      <c r="H25471" s="32">
        <v>19</v>
      </c>
    </row>
    <row r="25472" spans="1:8" x14ac:dyDescent="0.55000000000000004">
      <c r="A25472" s="33">
        <v>44449</v>
      </c>
      <c r="B25472" s="1" t="s">
        <v>53</v>
      </c>
      <c r="C25472">
        <v>7690</v>
      </c>
      <c r="D25472">
        <v>240491</v>
      </c>
      <c r="E25472" s="32">
        <v>7068</v>
      </c>
      <c r="F25472">
        <v>73</v>
      </c>
      <c r="G25472" s="32">
        <v>549</v>
      </c>
      <c r="H25472" s="32">
        <v>3</v>
      </c>
    </row>
    <row r="25473" spans="1:8" x14ac:dyDescent="0.55000000000000004">
      <c r="A25473" s="33">
        <v>44449</v>
      </c>
      <c r="B25473" s="1" t="s">
        <v>54</v>
      </c>
      <c r="C25473">
        <v>5911</v>
      </c>
      <c r="D25473">
        <v>68482</v>
      </c>
      <c r="E25473" s="32">
        <v>5389</v>
      </c>
      <c r="F25473">
        <v>34</v>
      </c>
      <c r="G25473" s="32">
        <v>472</v>
      </c>
      <c r="H25473" s="32">
        <v>10</v>
      </c>
    </row>
    <row r="25474" spans="1:8" x14ac:dyDescent="0.55000000000000004">
      <c r="A25474" s="33">
        <v>44449</v>
      </c>
      <c r="B25474" s="1" t="s">
        <v>55</v>
      </c>
      <c r="C25474">
        <v>8760</v>
      </c>
      <c r="D25474">
        <v>158100</v>
      </c>
      <c r="E25474" s="32">
        <v>8089</v>
      </c>
      <c r="F25474">
        <v>57</v>
      </c>
      <c r="G25474" s="32">
        <v>612</v>
      </c>
      <c r="H25474" s="32">
        <v>5</v>
      </c>
    </row>
    <row r="25475" spans="1:8" x14ac:dyDescent="0.55000000000000004">
      <c r="A25475" s="33">
        <v>44449</v>
      </c>
      <c r="B25475" s="1" t="s">
        <v>56</v>
      </c>
      <c r="C25475">
        <v>46781</v>
      </c>
      <c r="D25475">
        <v>359503</v>
      </c>
      <c r="E25475" s="32">
        <v>41108</v>
      </c>
      <c r="F25475">
        <v>270</v>
      </c>
      <c r="G25475" s="32">
        <v>5028</v>
      </c>
      <c r="H25475" s="32">
        <v>121</v>
      </c>
    </row>
    <row r="25476" spans="1:8" x14ac:dyDescent="0.55000000000000004">
      <c r="A25476" s="33">
        <v>44450</v>
      </c>
      <c r="B25476" s="1" t="s">
        <v>7</v>
      </c>
      <c r="C25476">
        <v>59022</v>
      </c>
      <c r="D25476">
        <v>1046690</v>
      </c>
      <c r="E25476" s="32">
        <v>55571</v>
      </c>
      <c r="F25476">
        <v>1461</v>
      </c>
      <c r="G25476" s="32">
        <v>2101</v>
      </c>
      <c r="H25476" s="32">
        <v>25</v>
      </c>
    </row>
    <row r="25477" spans="1:8" x14ac:dyDescent="0.55000000000000004">
      <c r="A25477" s="33">
        <v>44450</v>
      </c>
      <c r="B25477" s="1" t="s">
        <v>11</v>
      </c>
      <c r="C25477">
        <v>5096</v>
      </c>
      <c r="D25477">
        <v>77897</v>
      </c>
      <c r="E25477" s="32">
        <v>4424</v>
      </c>
      <c r="F25477">
        <v>33</v>
      </c>
      <c r="G25477" s="32">
        <v>639</v>
      </c>
      <c r="H25477" s="32">
        <v>6</v>
      </c>
    </row>
    <row r="25478" spans="1:8" x14ac:dyDescent="0.55000000000000004">
      <c r="A25478" s="33">
        <v>44450</v>
      </c>
      <c r="B25478" s="1" t="s">
        <v>12</v>
      </c>
      <c r="C25478">
        <v>3366</v>
      </c>
      <c r="D25478">
        <v>113690</v>
      </c>
      <c r="E25478" s="32">
        <v>3052</v>
      </c>
      <c r="F25478">
        <v>50</v>
      </c>
      <c r="G25478" s="32">
        <v>264</v>
      </c>
      <c r="H25478" s="32">
        <v>1</v>
      </c>
    </row>
    <row r="25479" spans="1:8" x14ac:dyDescent="0.55000000000000004">
      <c r="A25479" s="33">
        <v>44450</v>
      </c>
      <c r="B25479" s="1" t="s">
        <v>13</v>
      </c>
      <c r="C25479">
        <v>15671</v>
      </c>
      <c r="D25479">
        <v>218887</v>
      </c>
      <c r="E25479" s="32">
        <v>14669</v>
      </c>
      <c r="F25479">
        <v>106</v>
      </c>
      <c r="G25479" s="32">
        <v>861</v>
      </c>
      <c r="H25479" s="32">
        <v>19</v>
      </c>
    </row>
    <row r="25480" spans="1:8" x14ac:dyDescent="0.55000000000000004">
      <c r="A25480" s="33">
        <v>44450</v>
      </c>
      <c r="B25480" s="1" t="s">
        <v>14</v>
      </c>
      <c r="C25480">
        <v>1757</v>
      </c>
      <c r="D25480">
        <v>23819</v>
      </c>
      <c r="E25480" s="32">
        <v>1622</v>
      </c>
      <c r="F25480">
        <v>26</v>
      </c>
      <c r="G25480" s="32">
        <v>109</v>
      </c>
      <c r="H25480" s="32">
        <v>1</v>
      </c>
    </row>
    <row r="25481" spans="1:8" x14ac:dyDescent="0.55000000000000004">
      <c r="A25481" s="33">
        <v>44450</v>
      </c>
      <c r="B25481" s="1" t="s">
        <v>15</v>
      </c>
      <c r="C25481">
        <v>3396</v>
      </c>
      <c r="D25481">
        <v>89227</v>
      </c>
      <c r="E25481" s="32">
        <v>3137</v>
      </c>
      <c r="F25481">
        <v>53</v>
      </c>
      <c r="G25481" s="32">
        <v>206</v>
      </c>
      <c r="H25481" s="32">
        <v>3</v>
      </c>
    </row>
    <row r="25482" spans="1:8" x14ac:dyDescent="0.55000000000000004">
      <c r="A25482" s="33">
        <v>44450</v>
      </c>
      <c r="B25482" s="1" t="s">
        <v>16</v>
      </c>
      <c r="C25482">
        <v>9212</v>
      </c>
      <c r="D25482">
        <v>382706</v>
      </c>
      <c r="E25482" s="32">
        <v>8672</v>
      </c>
      <c r="F25482">
        <v>173</v>
      </c>
      <c r="G25482" s="32">
        <v>367</v>
      </c>
      <c r="H25482" s="32">
        <v>5</v>
      </c>
    </row>
    <row r="25483" spans="1:8" x14ac:dyDescent="0.55000000000000004">
      <c r="A25483" s="33">
        <v>44450</v>
      </c>
      <c r="B25483" s="1" t="s">
        <v>17</v>
      </c>
      <c r="C25483">
        <v>22820</v>
      </c>
      <c r="D25483">
        <v>38447</v>
      </c>
      <c r="E25483" s="32">
        <v>21268</v>
      </c>
      <c r="F25483">
        <v>201</v>
      </c>
      <c r="G25483" s="32">
        <v>1351</v>
      </c>
      <c r="H25483" s="32">
        <v>26</v>
      </c>
    </row>
    <row r="25484" spans="1:8" x14ac:dyDescent="0.55000000000000004">
      <c r="A25484" s="33">
        <v>44450</v>
      </c>
      <c r="B25484" s="1" t="s">
        <v>18</v>
      </c>
      <c r="C25484">
        <v>14447</v>
      </c>
      <c r="D25484">
        <v>421237</v>
      </c>
      <c r="E25484" s="32">
        <v>13401</v>
      </c>
      <c r="F25484">
        <v>105</v>
      </c>
      <c r="G25484" s="32">
        <v>941</v>
      </c>
      <c r="H25484" s="32">
        <v>15</v>
      </c>
    </row>
    <row r="25485" spans="1:8" x14ac:dyDescent="0.55000000000000004">
      <c r="A25485" s="33">
        <v>44450</v>
      </c>
      <c r="B25485" s="1" t="s">
        <v>19</v>
      </c>
      <c r="C25485">
        <v>16051</v>
      </c>
      <c r="D25485">
        <v>270795</v>
      </c>
      <c r="E25485" s="32">
        <v>15053</v>
      </c>
      <c r="F25485">
        <v>165</v>
      </c>
      <c r="G25485" s="32">
        <v>833</v>
      </c>
      <c r="H25485" s="32">
        <v>23</v>
      </c>
    </row>
    <row r="25486" spans="1:8" x14ac:dyDescent="0.55000000000000004">
      <c r="A25486" s="33">
        <v>44450</v>
      </c>
      <c r="B25486" s="1" t="s">
        <v>20</v>
      </c>
      <c r="C25486">
        <v>110091</v>
      </c>
      <c r="D25486">
        <v>1362203</v>
      </c>
      <c r="E25486" s="32">
        <v>98358</v>
      </c>
      <c r="F25486">
        <v>941</v>
      </c>
      <c r="G25486" s="32">
        <v>10792</v>
      </c>
      <c r="H25486" s="32">
        <v>133</v>
      </c>
    </row>
    <row r="25487" spans="1:8" x14ac:dyDescent="0.55000000000000004">
      <c r="A25487" s="33">
        <v>44450</v>
      </c>
      <c r="B25487" s="1" t="s">
        <v>21</v>
      </c>
      <c r="C25487">
        <v>95542</v>
      </c>
      <c r="D25487">
        <v>989934</v>
      </c>
      <c r="E25487" s="32">
        <v>84940</v>
      </c>
      <c r="F25487">
        <v>940</v>
      </c>
      <c r="G25487" s="32">
        <v>9662</v>
      </c>
      <c r="H25487" s="32">
        <v>84</v>
      </c>
    </row>
    <row r="25488" spans="1:8" x14ac:dyDescent="0.55000000000000004">
      <c r="A25488" s="33">
        <v>44450</v>
      </c>
      <c r="B25488" s="1" t="s">
        <v>22</v>
      </c>
      <c r="C25488">
        <v>365216</v>
      </c>
      <c r="D25488">
        <v>3430542</v>
      </c>
      <c r="E25488" s="32">
        <v>344732</v>
      </c>
      <c r="F25488">
        <v>2645</v>
      </c>
      <c r="G25488" s="32">
        <v>17839</v>
      </c>
      <c r="H25488" s="32">
        <v>233</v>
      </c>
    </row>
    <row r="25489" spans="1:8" x14ac:dyDescent="0.55000000000000004">
      <c r="A25489" s="33">
        <v>44450</v>
      </c>
      <c r="B25489" s="1" t="s">
        <v>23</v>
      </c>
      <c r="C25489">
        <v>161470</v>
      </c>
      <c r="D25489">
        <v>1491456</v>
      </c>
      <c r="E25489" s="32">
        <v>151417</v>
      </c>
      <c r="F25489">
        <v>1174</v>
      </c>
      <c r="G25489" s="32">
        <v>8879</v>
      </c>
      <c r="H25489" s="32">
        <v>203</v>
      </c>
    </row>
    <row r="25490" spans="1:8" x14ac:dyDescent="0.55000000000000004">
      <c r="A25490" s="33">
        <v>44450</v>
      </c>
      <c r="B25490" s="1" t="s">
        <v>24</v>
      </c>
      <c r="C25490">
        <v>7364</v>
      </c>
      <c r="D25490">
        <v>259099</v>
      </c>
      <c r="E25490" s="32">
        <v>6743</v>
      </c>
      <c r="F25490">
        <v>58</v>
      </c>
      <c r="G25490" s="32">
        <v>563</v>
      </c>
      <c r="H25490" s="32">
        <v>8</v>
      </c>
    </row>
    <row r="25491" spans="1:8" x14ac:dyDescent="0.55000000000000004">
      <c r="A25491" s="33">
        <v>44450</v>
      </c>
      <c r="B25491" s="1" t="s">
        <v>25</v>
      </c>
      <c r="C25491">
        <v>4674</v>
      </c>
      <c r="D25491">
        <v>105989</v>
      </c>
      <c r="E25491" s="32">
        <v>4285</v>
      </c>
      <c r="F25491">
        <v>45</v>
      </c>
      <c r="G25491" s="32">
        <v>344</v>
      </c>
      <c r="H25491" s="32">
        <v>9</v>
      </c>
    </row>
    <row r="25492" spans="1:8" x14ac:dyDescent="0.55000000000000004">
      <c r="A25492" s="33">
        <v>44450</v>
      </c>
      <c r="B25492" s="1" t="s">
        <v>26</v>
      </c>
      <c r="C25492">
        <v>7588</v>
      </c>
      <c r="D25492">
        <v>178385</v>
      </c>
      <c r="E25492" s="32">
        <v>7140</v>
      </c>
      <c r="F25492">
        <v>123</v>
      </c>
      <c r="G25492" s="32">
        <v>304</v>
      </c>
      <c r="H25492" s="32">
        <v>3</v>
      </c>
    </row>
    <row r="25493" spans="1:8" x14ac:dyDescent="0.55000000000000004">
      <c r="A25493" s="33">
        <v>44450</v>
      </c>
      <c r="B25493" s="1" t="s">
        <v>27</v>
      </c>
      <c r="C25493">
        <v>2827</v>
      </c>
      <c r="D25493">
        <v>106179</v>
      </c>
      <c r="E25493" s="32">
        <v>2600</v>
      </c>
      <c r="F25493">
        <v>36</v>
      </c>
      <c r="G25493" s="32">
        <v>191</v>
      </c>
      <c r="H25493" s="32">
        <v>1</v>
      </c>
    </row>
    <row r="25494" spans="1:8" x14ac:dyDescent="0.55000000000000004">
      <c r="A25494" s="33">
        <v>44450</v>
      </c>
      <c r="B25494" s="1" t="s">
        <v>28</v>
      </c>
      <c r="C25494">
        <v>4833</v>
      </c>
      <c r="D25494">
        <v>101838</v>
      </c>
      <c r="E25494" s="32">
        <v>4448</v>
      </c>
      <c r="F25494">
        <v>26</v>
      </c>
      <c r="G25494" s="32">
        <v>362</v>
      </c>
      <c r="H25494" s="32">
        <v>2</v>
      </c>
    </row>
    <row r="25495" spans="1:8" x14ac:dyDescent="0.55000000000000004">
      <c r="A25495" s="33">
        <v>44450</v>
      </c>
      <c r="B25495" s="1" t="s">
        <v>29</v>
      </c>
      <c r="C25495">
        <v>8343</v>
      </c>
      <c r="D25495">
        <v>286922</v>
      </c>
      <c r="E25495" s="32">
        <v>7952</v>
      </c>
      <c r="F25495">
        <v>95</v>
      </c>
      <c r="G25495" s="32">
        <v>331</v>
      </c>
      <c r="H25495" s="32">
        <v>3</v>
      </c>
    </row>
    <row r="25496" spans="1:8" x14ac:dyDescent="0.55000000000000004">
      <c r="A25496" s="33">
        <v>44450</v>
      </c>
      <c r="B25496" s="1" t="s">
        <v>30</v>
      </c>
      <c r="C25496">
        <v>17797</v>
      </c>
      <c r="D25496">
        <v>374459</v>
      </c>
      <c r="E25496" s="32">
        <v>16146</v>
      </c>
      <c r="F25496">
        <v>206</v>
      </c>
      <c r="G25496" s="32">
        <v>1496</v>
      </c>
      <c r="H25496" s="32">
        <v>19</v>
      </c>
    </row>
    <row r="25497" spans="1:8" x14ac:dyDescent="0.55000000000000004">
      <c r="A25497" s="33">
        <v>44450</v>
      </c>
      <c r="B25497" s="1" t="s">
        <v>31</v>
      </c>
      <c r="C25497">
        <v>25380</v>
      </c>
      <c r="D25497">
        <v>566097</v>
      </c>
      <c r="E25497" s="32">
        <v>22593</v>
      </c>
      <c r="F25497">
        <v>193</v>
      </c>
      <c r="G25497" s="32">
        <v>2594</v>
      </c>
      <c r="H25497" s="32">
        <v>21</v>
      </c>
    </row>
    <row r="25498" spans="1:8" x14ac:dyDescent="0.55000000000000004">
      <c r="A25498" s="33">
        <v>44450</v>
      </c>
      <c r="B25498" s="1" t="s">
        <v>32</v>
      </c>
      <c r="C25498">
        <v>97874</v>
      </c>
      <c r="D25498">
        <v>1162193</v>
      </c>
      <c r="E25498" s="32">
        <v>76832</v>
      </c>
      <c r="F25498">
        <v>1070</v>
      </c>
      <c r="G25498" s="32">
        <v>19972</v>
      </c>
      <c r="H25498" s="32">
        <v>85</v>
      </c>
    </row>
    <row r="25499" spans="1:8" x14ac:dyDescent="0.55000000000000004">
      <c r="A25499" s="33">
        <v>44450</v>
      </c>
      <c r="B25499" s="1" t="s">
        <v>33</v>
      </c>
      <c r="C25499">
        <v>14066</v>
      </c>
      <c r="D25499">
        <v>202459</v>
      </c>
      <c r="E25499" s="32">
        <v>12185</v>
      </c>
      <c r="F25499">
        <v>147</v>
      </c>
      <c r="G25499" s="32">
        <v>2035</v>
      </c>
      <c r="H25499" s="32">
        <v>22</v>
      </c>
    </row>
    <row r="25500" spans="1:8" x14ac:dyDescent="0.55000000000000004">
      <c r="A25500" s="33">
        <v>44450</v>
      </c>
      <c r="B25500" s="1" t="s">
        <v>34</v>
      </c>
      <c r="C25500">
        <v>11730</v>
      </c>
      <c r="D25500">
        <v>219628</v>
      </c>
      <c r="E25500" s="32">
        <v>10530</v>
      </c>
      <c r="F25500">
        <v>97</v>
      </c>
      <c r="G25500" s="32">
        <v>1103</v>
      </c>
      <c r="H25500" s="32">
        <v>7</v>
      </c>
    </row>
    <row r="25501" spans="1:8" x14ac:dyDescent="0.55000000000000004">
      <c r="A25501" s="33">
        <v>44450</v>
      </c>
      <c r="B25501" s="1" t="s">
        <v>35</v>
      </c>
      <c r="C25501">
        <v>33910</v>
      </c>
      <c r="D25501">
        <v>392333</v>
      </c>
      <c r="E25501" s="32">
        <v>30370</v>
      </c>
      <c r="F25501">
        <v>257</v>
      </c>
      <c r="G25501" s="32">
        <v>3084</v>
      </c>
      <c r="H25501" s="32">
        <v>91</v>
      </c>
    </row>
    <row r="25502" spans="1:8" x14ac:dyDescent="0.55000000000000004">
      <c r="A25502" s="33">
        <v>44450</v>
      </c>
      <c r="B25502" s="1" t="s">
        <v>36</v>
      </c>
      <c r="C25502">
        <v>189348</v>
      </c>
      <c r="D25502">
        <v>3140267</v>
      </c>
      <c r="E25502" s="32">
        <v>165059</v>
      </c>
      <c r="F25502">
        <v>2870</v>
      </c>
      <c r="G25502" s="32">
        <v>19434</v>
      </c>
      <c r="H25502" s="32">
        <v>619</v>
      </c>
    </row>
    <row r="25503" spans="1:8" x14ac:dyDescent="0.55000000000000004">
      <c r="A25503" s="33">
        <v>44450</v>
      </c>
      <c r="B25503" s="1" t="s">
        <v>37</v>
      </c>
      <c r="C25503">
        <v>72766</v>
      </c>
      <c r="D25503">
        <v>685163</v>
      </c>
      <c r="E25503" s="32">
        <v>65572</v>
      </c>
      <c r="F25503">
        <v>1363</v>
      </c>
      <c r="G25503" s="32">
        <v>5831</v>
      </c>
      <c r="H25503" s="32">
        <v>72</v>
      </c>
    </row>
    <row r="25504" spans="1:8" x14ac:dyDescent="0.55000000000000004">
      <c r="A25504" s="33">
        <v>44450</v>
      </c>
      <c r="B25504" s="1" t="s">
        <v>38</v>
      </c>
      <c r="C25504">
        <v>14933</v>
      </c>
      <c r="D25504">
        <v>231002</v>
      </c>
      <c r="E25504" s="32">
        <v>13676</v>
      </c>
      <c r="F25504">
        <v>142</v>
      </c>
      <c r="G25504" s="32">
        <v>1115</v>
      </c>
      <c r="H25504" s="32">
        <v>19</v>
      </c>
    </row>
    <row r="25505" spans="1:8" x14ac:dyDescent="0.55000000000000004">
      <c r="A25505" s="33">
        <v>44450</v>
      </c>
      <c r="B25505" s="1" t="s">
        <v>39</v>
      </c>
      <c r="C25505">
        <v>5035</v>
      </c>
      <c r="D25505">
        <v>61526</v>
      </c>
      <c r="E25505" s="32">
        <v>4618</v>
      </c>
      <c r="F25505">
        <v>58</v>
      </c>
      <c r="G25505" s="32">
        <v>257</v>
      </c>
      <c r="H25505" s="32">
        <v>18</v>
      </c>
    </row>
    <row r="25506" spans="1:8" x14ac:dyDescent="0.55000000000000004">
      <c r="A25506" s="33">
        <v>44450</v>
      </c>
      <c r="B25506" s="1" t="s">
        <v>40</v>
      </c>
      <c r="C25506">
        <v>1577</v>
      </c>
      <c r="D25506">
        <v>134643</v>
      </c>
      <c r="E25506" s="32">
        <v>1394</v>
      </c>
      <c r="F25506">
        <v>5</v>
      </c>
      <c r="G25506" s="32">
        <v>156</v>
      </c>
      <c r="H25506" s="32">
        <v>0</v>
      </c>
    </row>
    <row r="25507" spans="1:8" x14ac:dyDescent="0.55000000000000004">
      <c r="A25507" s="33">
        <v>44450</v>
      </c>
      <c r="B25507" s="1" t="s">
        <v>41</v>
      </c>
      <c r="C25507">
        <v>1507</v>
      </c>
      <c r="D25507">
        <v>48532</v>
      </c>
      <c r="E25507" s="32">
        <v>1363</v>
      </c>
      <c r="F25507">
        <v>2</v>
      </c>
      <c r="G25507" s="32">
        <v>142</v>
      </c>
      <c r="H25507" s="32">
        <v>1</v>
      </c>
    </row>
    <row r="25508" spans="1:8" x14ac:dyDescent="0.55000000000000004">
      <c r="A25508" s="33">
        <v>44450</v>
      </c>
      <c r="B25508" s="1" t="s">
        <v>42</v>
      </c>
      <c r="C25508">
        <v>14667</v>
      </c>
      <c r="D25508">
        <v>241401</v>
      </c>
      <c r="E25508" s="32">
        <v>13164</v>
      </c>
      <c r="F25508">
        <v>132</v>
      </c>
      <c r="G25508" s="32">
        <v>1161</v>
      </c>
      <c r="H25508" s="32">
        <v>17</v>
      </c>
    </row>
    <row r="25509" spans="1:8" x14ac:dyDescent="0.55000000000000004">
      <c r="A25509" s="33">
        <v>44450</v>
      </c>
      <c r="B25509" s="1" t="s">
        <v>43</v>
      </c>
      <c r="C25509">
        <v>20534</v>
      </c>
      <c r="D25509">
        <v>812411</v>
      </c>
      <c r="E25509" s="32">
        <v>18681</v>
      </c>
      <c r="F25509">
        <v>189</v>
      </c>
      <c r="G25509" s="32">
        <v>945</v>
      </c>
      <c r="H25509" s="32">
        <v>15</v>
      </c>
    </row>
    <row r="25510" spans="1:8" x14ac:dyDescent="0.55000000000000004">
      <c r="A25510" s="33">
        <v>44450</v>
      </c>
      <c r="B25510" s="1" t="s">
        <v>44</v>
      </c>
      <c r="C25510">
        <v>5404</v>
      </c>
      <c r="D25510">
        <v>166210</v>
      </c>
      <c r="E25510" s="32">
        <v>4925</v>
      </c>
      <c r="F25510">
        <v>87</v>
      </c>
      <c r="G25510" s="32">
        <v>392</v>
      </c>
      <c r="H25510" s="32">
        <v>3</v>
      </c>
    </row>
    <row r="25511" spans="1:8" x14ac:dyDescent="0.55000000000000004">
      <c r="A25511" s="33">
        <v>44450</v>
      </c>
      <c r="B25511" s="1" t="s">
        <v>45</v>
      </c>
      <c r="C25511">
        <v>3075</v>
      </c>
      <c r="D25511">
        <v>94363</v>
      </c>
      <c r="E25511" s="32">
        <v>2710</v>
      </c>
      <c r="F25511">
        <v>64</v>
      </c>
      <c r="G25511" s="32">
        <v>301</v>
      </c>
      <c r="H25511" s="32">
        <v>4</v>
      </c>
    </row>
    <row r="25512" spans="1:8" x14ac:dyDescent="0.55000000000000004">
      <c r="A25512" s="33">
        <v>44450</v>
      </c>
      <c r="B25512" s="1" t="s">
        <v>46</v>
      </c>
      <c r="C25512">
        <v>4564</v>
      </c>
      <c r="D25512">
        <v>120798</v>
      </c>
      <c r="E25512" s="32">
        <v>4286</v>
      </c>
      <c r="F25512">
        <v>34</v>
      </c>
      <c r="G25512" s="32">
        <v>243</v>
      </c>
      <c r="H25512" s="32">
        <v>4</v>
      </c>
    </row>
    <row r="25513" spans="1:8" x14ac:dyDescent="0.55000000000000004">
      <c r="A25513" s="33">
        <v>44450</v>
      </c>
      <c r="B25513" s="1" t="s">
        <v>47</v>
      </c>
      <c r="C25513">
        <v>4932</v>
      </c>
      <c r="D25513">
        <v>139037</v>
      </c>
      <c r="E25513" s="32">
        <v>4601</v>
      </c>
      <c r="F25513">
        <v>81</v>
      </c>
      <c r="G25513" s="32">
        <v>250</v>
      </c>
      <c r="H25513" s="32">
        <v>5</v>
      </c>
    </row>
    <row r="25514" spans="1:8" x14ac:dyDescent="0.55000000000000004">
      <c r="A25514" s="33">
        <v>44450</v>
      </c>
      <c r="B25514" s="1" t="s">
        <v>48</v>
      </c>
      <c r="C25514">
        <v>3964</v>
      </c>
      <c r="D25514">
        <v>85908</v>
      </c>
      <c r="E25514" s="32">
        <v>3577</v>
      </c>
      <c r="F25514">
        <v>31</v>
      </c>
      <c r="G25514" s="32">
        <v>356</v>
      </c>
      <c r="H25514" s="32">
        <v>6</v>
      </c>
    </row>
    <row r="25515" spans="1:8" x14ac:dyDescent="0.55000000000000004">
      <c r="A25515" s="33">
        <v>44450</v>
      </c>
      <c r="B25515" s="1" t="s">
        <v>49</v>
      </c>
      <c r="C25515">
        <v>71494</v>
      </c>
      <c r="D25515">
        <v>1163212</v>
      </c>
      <c r="E25515" s="32">
        <v>63065</v>
      </c>
      <c r="F25515">
        <v>584</v>
      </c>
      <c r="G25515" s="32">
        <v>7468</v>
      </c>
      <c r="H25515" s="32">
        <v>33</v>
      </c>
    </row>
    <row r="25516" spans="1:8" x14ac:dyDescent="0.55000000000000004">
      <c r="A25516" s="33">
        <v>44450</v>
      </c>
      <c r="B25516" s="1" t="s">
        <v>50</v>
      </c>
      <c r="C25516">
        <v>5578</v>
      </c>
      <c r="D25516">
        <v>93527</v>
      </c>
      <c r="E25516" s="32">
        <v>5297</v>
      </c>
      <c r="F25516">
        <v>29</v>
      </c>
      <c r="G25516" s="32">
        <v>305</v>
      </c>
      <c r="H25516" s="32">
        <v>1</v>
      </c>
    </row>
    <row r="25517" spans="1:8" x14ac:dyDescent="0.55000000000000004">
      <c r="A25517" s="33">
        <v>44450</v>
      </c>
      <c r="B25517" s="1" t="s">
        <v>51</v>
      </c>
      <c r="C25517">
        <v>5737</v>
      </c>
      <c r="D25517">
        <v>166688</v>
      </c>
      <c r="E25517" s="32">
        <v>5232</v>
      </c>
      <c r="F25517">
        <v>70</v>
      </c>
      <c r="G25517" s="32">
        <v>438</v>
      </c>
      <c r="H25517" s="32">
        <v>1</v>
      </c>
    </row>
    <row r="25518" spans="1:8" x14ac:dyDescent="0.55000000000000004">
      <c r="A25518" s="33">
        <v>44450</v>
      </c>
      <c r="B25518" s="1" t="s">
        <v>52</v>
      </c>
      <c r="C25518">
        <v>13750</v>
      </c>
      <c r="D25518">
        <v>115926</v>
      </c>
      <c r="E25518" s="32">
        <v>12525</v>
      </c>
      <c r="F25518">
        <v>131</v>
      </c>
      <c r="G25518" s="32">
        <v>1094</v>
      </c>
      <c r="H25518" s="32">
        <v>17</v>
      </c>
    </row>
    <row r="25519" spans="1:8" x14ac:dyDescent="0.55000000000000004">
      <c r="A25519" s="33">
        <v>44450</v>
      </c>
      <c r="B25519" s="1" t="s">
        <v>53</v>
      </c>
      <c r="C25519">
        <v>7722</v>
      </c>
      <c r="D25519">
        <v>241471</v>
      </c>
      <c r="E25519" s="32">
        <v>7153</v>
      </c>
      <c r="F25519">
        <v>73</v>
      </c>
      <c r="G25519" s="32">
        <v>496</v>
      </c>
      <c r="H25519" s="32">
        <v>3</v>
      </c>
    </row>
    <row r="25520" spans="1:8" x14ac:dyDescent="0.55000000000000004">
      <c r="A25520" s="33">
        <v>44450</v>
      </c>
      <c r="B25520" s="1" t="s">
        <v>54</v>
      </c>
      <c r="C25520">
        <v>5911</v>
      </c>
      <c r="D25520">
        <v>68482</v>
      </c>
      <c r="E25520" s="32">
        <v>5389</v>
      </c>
      <c r="F25520">
        <v>34</v>
      </c>
      <c r="G25520" s="32">
        <v>424</v>
      </c>
      <c r="H25520" s="32">
        <v>10</v>
      </c>
    </row>
    <row r="25521" spans="1:8" x14ac:dyDescent="0.55000000000000004">
      <c r="A25521" s="33">
        <v>44450</v>
      </c>
      <c r="B25521" s="1" t="s">
        <v>55</v>
      </c>
      <c r="C25521">
        <v>8806</v>
      </c>
      <c r="D25521">
        <v>158951</v>
      </c>
      <c r="E25521" s="32">
        <v>8176</v>
      </c>
      <c r="F25521">
        <v>57</v>
      </c>
      <c r="G25521" s="32">
        <v>584</v>
      </c>
      <c r="H25521" s="32">
        <v>5</v>
      </c>
    </row>
    <row r="25522" spans="1:8" x14ac:dyDescent="0.55000000000000004">
      <c r="A25522" s="33">
        <v>44450</v>
      </c>
      <c r="B25522" s="1" t="s">
        <v>56</v>
      </c>
      <c r="C25522">
        <v>47051</v>
      </c>
      <c r="D25522">
        <v>364924</v>
      </c>
      <c r="E25522" s="32">
        <v>41468</v>
      </c>
      <c r="F25522">
        <v>273</v>
      </c>
      <c r="G25522" s="32">
        <v>4900</v>
      </c>
      <c r="H25522" s="32">
        <v>109</v>
      </c>
    </row>
    <row r="25523" spans="1:8" x14ac:dyDescent="0.55000000000000004">
      <c r="A25523" s="33">
        <v>44451</v>
      </c>
      <c r="B25523" s="1" t="s">
        <v>7</v>
      </c>
      <c r="C25523">
        <v>59138</v>
      </c>
      <c r="D25523">
        <v>1049175</v>
      </c>
      <c r="E25523" s="32">
        <v>55772</v>
      </c>
      <c r="F25523">
        <v>1461</v>
      </c>
      <c r="G25523" s="32">
        <v>1990</v>
      </c>
      <c r="H25523" s="32">
        <v>26</v>
      </c>
    </row>
    <row r="25524" spans="1:8" x14ac:dyDescent="0.55000000000000004">
      <c r="A25524" s="33">
        <v>44451</v>
      </c>
      <c r="B25524" s="1" t="s">
        <v>11</v>
      </c>
      <c r="C25524">
        <v>5142</v>
      </c>
      <c r="D25524">
        <v>77964</v>
      </c>
      <c r="E25524" s="32">
        <v>4443</v>
      </c>
      <c r="F25524">
        <v>33</v>
      </c>
      <c r="G25524" s="32">
        <v>666</v>
      </c>
      <c r="H25524" s="32">
        <v>6</v>
      </c>
    </row>
    <row r="25525" spans="1:8" x14ac:dyDescent="0.55000000000000004">
      <c r="A25525" s="33">
        <v>44451</v>
      </c>
      <c r="B25525" s="1" t="s">
        <v>12</v>
      </c>
      <c r="C25525">
        <v>3389</v>
      </c>
      <c r="D25525">
        <v>113931</v>
      </c>
      <c r="E25525" s="32">
        <v>3099</v>
      </c>
      <c r="F25525">
        <v>50</v>
      </c>
      <c r="G25525" s="32">
        <v>240</v>
      </c>
      <c r="H25525" s="32">
        <v>1</v>
      </c>
    </row>
    <row r="25526" spans="1:8" x14ac:dyDescent="0.55000000000000004">
      <c r="A25526" s="33">
        <v>44451</v>
      </c>
      <c r="B25526" s="1" t="s">
        <v>13</v>
      </c>
      <c r="C25526">
        <v>15704</v>
      </c>
      <c r="D25526">
        <v>219348</v>
      </c>
      <c r="E25526" s="32">
        <v>14756</v>
      </c>
      <c r="F25526">
        <v>108</v>
      </c>
      <c r="G25526" s="32">
        <v>827</v>
      </c>
      <c r="H25526" s="32">
        <v>18</v>
      </c>
    </row>
    <row r="25527" spans="1:8" x14ac:dyDescent="0.55000000000000004">
      <c r="A25527" s="33">
        <v>44451</v>
      </c>
      <c r="B25527" s="1" t="s">
        <v>14</v>
      </c>
      <c r="C25527">
        <v>1774</v>
      </c>
      <c r="D25527">
        <v>23819</v>
      </c>
      <c r="E25527" s="32">
        <v>1629</v>
      </c>
      <c r="F25527">
        <v>26</v>
      </c>
      <c r="G25527" s="32">
        <v>119</v>
      </c>
      <c r="H25527" s="32">
        <v>1</v>
      </c>
    </row>
    <row r="25528" spans="1:8" x14ac:dyDescent="0.55000000000000004">
      <c r="A25528" s="33">
        <v>44451</v>
      </c>
      <c r="B25528" s="1" t="s">
        <v>15</v>
      </c>
      <c r="C25528">
        <v>3414</v>
      </c>
      <c r="D25528">
        <v>89232</v>
      </c>
      <c r="E25528" s="32">
        <v>3154</v>
      </c>
      <c r="F25528">
        <v>53</v>
      </c>
      <c r="G25528" s="32">
        <v>207</v>
      </c>
      <c r="H25528" s="32">
        <v>3</v>
      </c>
    </row>
    <row r="25529" spans="1:8" x14ac:dyDescent="0.55000000000000004">
      <c r="A25529" s="33">
        <v>44451</v>
      </c>
      <c r="B25529" s="1" t="s">
        <v>16</v>
      </c>
      <c r="C25529">
        <v>9238</v>
      </c>
      <c r="D25529">
        <v>383702</v>
      </c>
      <c r="E25529" s="32">
        <v>8719</v>
      </c>
      <c r="F25529">
        <v>173</v>
      </c>
      <c r="G25529" s="32">
        <v>346</v>
      </c>
      <c r="H25529" s="32">
        <v>5</v>
      </c>
    </row>
    <row r="25530" spans="1:8" x14ac:dyDescent="0.55000000000000004">
      <c r="A25530" s="33">
        <v>44451</v>
      </c>
      <c r="B25530" s="1" t="s">
        <v>17</v>
      </c>
      <c r="C25530">
        <v>22955</v>
      </c>
      <c r="D25530">
        <v>38447</v>
      </c>
      <c r="E25530" s="32">
        <v>21485</v>
      </c>
      <c r="F25530">
        <v>203</v>
      </c>
      <c r="G25530" s="32">
        <v>1267</v>
      </c>
      <c r="H25530" s="32">
        <v>23</v>
      </c>
    </row>
    <row r="25531" spans="1:8" x14ac:dyDescent="0.55000000000000004">
      <c r="A25531" s="33">
        <v>44451</v>
      </c>
      <c r="B25531" s="1" t="s">
        <v>18</v>
      </c>
      <c r="C25531">
        <v>14502</v>
      </c>
      <c r="D25531">
        <v>422784</v>
      </c>
      <c r="E25531" s="32">
        <v>13514</v>
      </c>
      <c r="F25531">
        <v>105</v>
      </c>
      <c r="G25531" s="32">
        <v>883</v>
      </c>
      <c r="H25531" s="32">
        <v>15</v>
      </c>
    </row>
    <row r="25532" spans="1:8" x14ac:dyDescent="0.55000000000000004">
      <c r="A25532" s="33">
        <v>44451</v>
      </c>
      <c r="B25532" s="1" t="s">
        <v>19</v>
      </c>
      <c r="C25532">
        <v>16098</v>
      </c>
      <c r="D25532">
        <v>270795</v>
      </c>
      <c r="E25532" s="32">
        <v>15140</v>
      </c>
      <c r="F25532">
        <v>166</v>
      </c>
      <c r="G25532" s="32">
        <v>792</v>
      </c>
      <c r="H25532" s="32">
        <v>23</v>
      </c>
    </row>
    <row r="25533" spans="1:8" x14ac:dyDescent="0.55000000000000004">
      <c r="A25533" s="33">
        <v>44451</v>
      </c>
      <c r="B25533" s="1" t="s">
        <v>20</v>
      </c>
      <c r="C25533">
        <v>110595</v>
      </c>
      <c r="D25533">
        <v>1363647</v>
      </c>
      <c r="E25533" s="32">
        <v>100184</v>
      </c>
      <c r="F25533">
        <v>942</v>
      </c>
      <c r="G25533" s="32">
        <v>9469</v>
      </c>
      <c r="H25533" s="32">
        <v>131</v>
      </c>
    </row>
    <row r="25534" spans="1:8" x14ac:dyDescent="0.55000000000000004">
      <c r="A25534" s="33">
        <v>44451</v>
      </c>
      <c r="B25534" s="1" t="s">
        <v>21</v>
      </c>
      <c r="C25534">
        <v>95969</v>
      </c>
      <c r="D25534">
        <v>993610</v>
      </c>
      <c r="E25534" s="32">
        <v>86622</v>
      </c>
      <c r="F25534">
        <v>944</v>
      </c>
      <c r="G25534" s="32">
        <v>8403</v>
      </c>
      <c r="H25534" s="32">
        <v>81</v>
      </c>
    </row>
    <row r="25535" spans="1:8" x14ac:dyDescent="0.55000000000000004">
      <c r="A25535" s="33">
        <v>44451</v>
      </c>
      <c r="B25535" s="1" t="s">
        <v>22</v>
      </c>
      <c r="C25535">
        <v>366283</v>
      </c>
      <c r="D25535">
        <v>3430542</v>
      </c>
      <c r="E25535" s="32">
        <v>347264</v>
      </c>
      <c r="F25535">
        <v>2666</v>
      </c>
      <c r="G25535" s="32">
        <v>16353</v>
      </c>
      <c r="H25535" s="32">
        <v>230</v>
      </c>
    </row>
    <row r="25536" spans="1:8" x14ac:dyDescent="0.55000000000000004">
      <c r="A25536" s="33">
        <v>44451</v>
      </c>
      <c r="B25536" s="1" t="s">
        <v>23</v>
      </c>
      <c r="C25536">
        <v>162139</v>
      </c>
      <c r="D25536">
        <v>1491456</v>
      </c>
      <c r="E25536" s="32">
        <v>152701</v>
      </c>
      <c r="F25536">
        <v>1185</v>
      </c>
      <c r="G25536" s="32">
        <v>8253</v>
      </c>
      <c r="H25536" s="32">
        <v>181</v>
      </c>
    </row>
    <row r="25537" spans="1:8" x14ac:dyDescent="0.55000000000000004">
      <c r="A25537" s="33">
        <v>44451</v>
      </c>
      <c r="B25537" s="1" t="s">
        <v>24</v>
      </c>
      <c r="C25537">
        <v>7389</v>
      </c>
      <c r="D25537">
        <v>260641</v>
      </c>
      <c r="E25537" s="32">
        <v>6774</v>
      </c>
      <c r="F25537">
        <v>58</v>
      </c>
      <c r="G25537" s="32">
        <v>557</v>
      </c>
      <c r="H25537" s="32">
        <v>8</v>
      </c>
    </row>
    <row r="25538" spans="1:8" x14ac:dyDescent="0.55000000000000004">
      <c r="A25538" s="33">
        <v>44451</v>
      </c>
      <c r="B25538" s="1" t="s">
        <v>25</v>
      </c>
      <c r="C25538">
        <v>4680</v>
      </c>
      <c r="D25538">
        <v>105989</v>
      </c>
      <c r="E25538" s="32">
        <v>4300</v>
      </c>
      <c r="F25538">
        <v>45</v>
      </c>
      <c r="G25538" s="32">
        <v>335</v>
      </c>
      <c r="H25538" s="32">
        <v>10</v>
      </c>
    </row>
    <row r="25539" spans="1:8" x14ac:dyDescent="0.55000000000000004">
      <c r="A25539" s="33">
        <v>44451</v>
      </c>
      <c r="B25539" s="1" t="s">
        <v>26</v>
      </c>
      <c r="C25539">
        <v>7609</v>
      </c>
      <c r="D25539">
        <v>178684</v>
      </c>
      <c r="E25539" s="32">
        <v>7191</v>
      </c>
      <c r="F25539">
        <v>123</v>
      </c>
      <c r="G25539" s="32">
        <v>274</v>
      </c>
      <c r="H25539" s="32">
        <v>3</v>
      </c>
    </row>
    <row r="25540" spans="1:8" x14ac:dyDescent="0.55000000000000004">
      <c r="A25540" s="33">
        <v>44451</v>
      </c>
      <c r="B25540" s="1" t="s">
        <v>27</v>
      </c>
      <c r="C25540">
        <v>2853</v>
      </c>
      <c r="D25540">
        <v>106549</v>
      </c>
      <c r="E25540" s="32">
        <v>2622</v>
      </c>
      <c r="F25540">
        <v>36</v>
      </c>
      <c r="G25540" s="32">
        <v>195</v>
      </c>
      <c r="H25540" s="32">
        <v>1</v>
      </c>
    </row>
    <row r="25541" spans="1:8" x14ac:dyDescent="0.55000000000000004">
      <c r="A25541" s="33">
        <v>44451</v>
      </c>
      <c r="B25541" s="1" t="s">
        <v>28</v>
      </c>
      <c r="C25541">
        <v>4833</v>
      </c>
      <c r="D25541">
        <v>101838</v>
      </c>
      <c r="E25541" s="32">
        <v>4448</v>
      </c>
      <c r="F25541">
        <v>26</v>
      </c>
      <c r="G25541" s="32">
        <v>362</v>
      </c>
      <c r="H25541" s="32">
        <v>2</v>
      </c>
    </row>
    <row r="25542" spans="1:8" x14ac:dyDescent="0.55000000000000004">
      <c r="A25542" s="33">
        <v>44451</v>
      </c>
      <c r="B25542" s="1" t="s">
        <v>29</v>
      </c>
      <c r="C25542">
        <v>8380</v>
      </c>
      <c r="D25542">
        <v>286922</v>
      </c>
      <c r="E25542" s="32">
        <v>7987</v>
      </c>
      <c r="F25542">
        <v>95</v>
      </c>
      <c r="G25542" s="32">
        <v>331</v>
      </c>
      <c r="H25542" s="32">
        <v>3</v>
      </c>
    </row>
    <row r="25543" spans="1:8" x14ac:dyDescent="0.55000000000000004">
      <c r="A25543" s="33">
        <v>44451</v>
      </c>
      <c r="B25543" s="1" t="s">
        <v>30</v>
      </c>
      <c r="C25543">
        <v>17862</v>
      </c>
      <c r="D25543">
        <v>375214</v>
      </c>
      <c r="E25543" s="32">
        <v>16368</v>
      </c>
      <c r="F25543">
        <v>207</v>
      </c>
      <c r="G25543" s="32">
        <v>1429</v>
      </c>
      <c r="H25543" s="32">
        <v>16</v>
      </c>
    </row>
    <row r="25544" spans="1:8" x14ac:dyDescent="0.55000000000000004">
      <c r="A25544" s="33">
        <v>44451</v>
      </c>
      <c r="B25544" s="1" t="s">
        <v>31</v>
      </c>
      <c r="C25544">
        <v>25510</v>
      </c>
      <c r="D25544">
        <v>566097</v>
      </c>
      <c r="E25544" s="32">
        <v>22736</v>
      </c>
      <c r="F25544">
        <v>193</v>
      </c>
      <c r="G25544" s="32">
        <v>2581</v>
      </c>
      <c r="H25544" s="32">
        <v>22</v>
      </c>
    </row>
    <row r="25545" spans="1:8" x14ac:dyDescent="0.55000000000000004">
      <c r="A25545" s="33">
        <v>44451</v>
      </c>
      <c r="B25545" s="1" t="s">
        <v>32</v>
      </c>
      <c r="C25545">
        <v>98838</v>
      </c>
      <c r="D25545">
        <v>1162193</v>
      </c>
      <c r="E25545" s="32">
        <v>79405</v>
      </c>
      <c r="F25545">
        <v>1073</v>
      </c>
      <c r="G25545" s="32">
        <v>18360</v>
      </c>
      <c r="H25545" s="32">
        <v>92</v>
      </c>
    </row>
    <row r="25546" spans="1:8" x14ac:dyDescent="0.55000000000000004">
      <c r="A25546" s="33">
        <v>44451</v>
      </c>
      <c r="B25546" s="1" t="s">
        <v>33</v>
      </c>
      <c r="C25546">
        <v>14126</v>
      </c>
      <c r="D25546">
        <v>202459</v>
      </c>
      <c r="E25546" s="32">
        <v>12384</v>
      </c>
      <c r="F25546">
        <v>149</v>
      </c>
      <c r="G25546" s="32">
        <v>1900</v>
      </c>
      <c r="H25546" s="32">
        <v>23</v>
      </c>
    </row>
    <row r="25547" spans="1:8" x14ac:dyDescent="0.55000000000000004">
      <c r="A25547" s="33">
        <v>44451</v>
      </c>
      <c r="B25547" s="1" t="s">
        <v>34</v>
      </c>
      <c r="C25547">
        <v>11754</v>
      </c>
      <c r="D25547">
        <v>220080</v>
      </c>
      <c r="E25547" s="32">
        <v>10670</v>
      </c>
      <c r="F25547">
        <v>97</v>
      </c>
      <c r="G25547" s="32">
        <v>987</v>
      </c>
      <c r="H25547" s="32">
        <v>7</v>
      </c>
    </row>
    <row r="25548" spans="1:8" x14ac:dyDescent="0.55000000000000004">
      <c r="A25548" s="33">
        <v>44451</v>
      </c>
      <c r="B25548" s="1" t="s">
        <v>35</v>
      </c>
      <c r="C25548">
        <v>34106</v>
      </c>
      <c r="D25548">
        <v>394001</v>
      </c>
      <c r="E25548" s="32">
        <v>30997</v>
      </c>
      <c r="F25548">
        <v>257</v>
      </c>
      <c r="G25548" s="32">
        <v>2656</v>
      </c>
      <c r="H25548" s="32">
        <v>89</v>
      </c>
    </row>
    <row r="25549" spans="1:8" x14ac:dyDescent="0.55000000000000004">
      <c r="A25549" s="33">
        <v>44451</v>
      </c>
      <c r="B25549" s="1" t="s">
        <v>36</v>
      </c>
      <c r="C25549">
        <v>190495</v>
      </c>
      <c r="D25549">
        <v>3156627</v>
      </c>
      <c r="E25549" s="32">
        <v>167133</v>
      </c>
      <c r="F25549">
        <v>2871</v>
      </c>
      <c r="G25549" s="32">
        <v>18497</v>
      </c>
      <c r="H25549" s="32">
        <v>613</v>
      </c>
    </row>
    <row r="25550" spans="1:8" x14ac:dyDescent="0.55000000000000004">
      <c r="A25550" s="33">
        <v>44451</v>
      </c>
      <c r="B25550" s="1" t="s">
        <v>37</v>
      </c>
      <c r="C25550">
        <v>73270</v>
      </c>
      <c r="D25550">
        <v>688938</v>
      </c>
      <c r="E25550" s="32">
        <v>66328</v>
      </c>
      <c r="F25550">
        <v>1364</v>
      </c>
      <c r="G25550" s="32">
        <v>5579</v>
      </c>
      <c r="H25550" s="32">
        <v>73</v>
      </c>
    </row>
    <row r="25551" spans="1:8" x14ac:dyDescent="0.55000000000000004">
      <c r="A25551" s="33">
        <v>44451</v>
      </c>
      <c r="B25551" s="1" t="s">
        <v>38</v>
      </c>
      <c r="C25551">
        <v>14996</v>
      </c>
      <c r="D25551">
        <v>231002</v>
      </c>
      <c r="E25551" s="32">
        <v>13812</v>
      </c>
      <c r="F25551">
        <v>142</v>
      </c>
      <c r="G25551" s="32">
        <v>1042</v>
      </c>
      <c r="H25551" s="32">
        <v>20</v>
      </c>
    </row>
    <row r="25552" spans="1:8" x14ac:dyDescent="0.55000000000000004">
      <c r="A25552" s="33">
        <v>44451</v>
      </c>
      <c r="B25552" s="1" t="s">
        <v>39</v>
      </c>
      <c r="C25552">
        <v>5046</v>
      </c>
      <c r="D25552">
        <v>61728</v>
      </c>
      <c r="E25552" s="32">
        <v>4637</v>
      </c>
      <c r="F25552">
        <v>58</v>
      </c>
      <c r="G25552" s="32">
        <v>249</v>
      </c>
      <c r="H25552" s="32">
        <v>17</v>
      </c>
    </row>
    <row r="25553" spans="1:8" x14ac:dyDescent="0.55000000000000004">
      <c r="A25553" s="33">
        <v>44451</v>
      </c>
      <c r="B25553" s="1" t="s">
        <v>40</v>
      </c>
      <c r="C25553">
        <v>1590</v>
      </c>
      <c r="D25553">
        <v>135752</v>
      </c>
      <c r="E25553" s="32">
        <v>1423</v>
      </c>
      <c r="F25553">
        <v>5</v>
      </c>
      <c r="G25553" s="32">
        <v>140</v>
      </c>
      <c r="H25553" s="32">
        <v>0</v>
      </c>
    </row>
    <row r="25554" spans="1:8" x14ac:dyDescent="0.55000000000000004">
      <c r="A25554" s="33">
        <v>44451</v>
      </c>
      <c r="B25554" s="1" t="s">
        <v>41</v>
      </c>
      <c r="C25554">
        <v>1520</v>
      </c>
      <c r="D25554">
        <v>48532</v>
      </c>
      <c r="E25554" s="32">
        <v>1400</v>
      </c>
      <c r="F25554">
        <v>2</v>
      </c>
      <c r="G25554" s="32">
        <v>118</v>
      </c>
      <c r="H25554" s="32">
        <v>1</v>
      </c>
    </row>
    <row r="25555" spans="1:8" x14ac:dyDescent="0.55000000000000004">
      <c r="A25555" s="33">
        <v>44451</v>
      </c>
      <c r="B25555" s="1" t="s">
        <v>42</v>
      </c>
      <c r="C25555">
        <v>14730</v>
      </c>
      <c r="D25555">
        <v>241401</v>
      </c>
      <c r="E25555" s="32">
        <v>13164</v>
      </c>
      <c r="F25555">
        <v>133</v>
      </c>
      <c r="G25555" s="32">
        <v>1161</v>
      </c>
      <c r="H25555" s="32">
        <v>17</v>
      </c>
    </row>
    <row r="25556" spans="1:8" x14ac:dyDescent="0.55000000000000004">
      <c r="A25556" s="33">
        <v>44451</v>
      </c>
      <c r="B25556" s="1" t="s">
        <v>43</v>
      </c>
      <c r="C25556">
        <v>20644</v>
      </c>
      <c r="D25556">
        <v>812411</v>
      </c>
      <c r="E25556" s="32">
        <v>19018</v>
      </c>
      <c r="F25556">
        <v>189</v>
      </c>
      <c r="G25556" s="32">
        <v>839</v>
      </c>
      <c r="H25556" s="32">
        <v>15</v>
      </c>
    </row>
    <row r="25557" spans="1:8" x14ac:dyDescent="0.55000000000000004">
      <c r="A25557" s="33">
        <v>44451</v>
      </c>
      <c r="B25557" s="1" t="s">
        <v>44</v>
      </c>
      <c r="C25557">
        <v>5414</v>
      </c>
      <c r="D25557">
        <v>166210</v>
      </c>
      <c r="E25557" s="32">
        <v>4979</v>
      </c>
      <c r="F25557">
        <v>87</v>
      </c>
      <c r="G25557" s="32">
        <v>348</v>
      </c>
      <c r="H25557" s="32">
        <v>3</v>
      </c>
    </row>
    <row r="25558" spans="1:8" x14ac:dyDescent="0.55000000000000004">
      <c r="A25558" s="33">
        <v>44451</v>
      </c>
      <c r="B25558" s="1" t="s">
        <v>45</v>
      </c>
      <c r="C25558">
        <v>3101</v>
      </c>
      <c r="D25558">
        <v>94670</v>
      </c>
      <c r="E25558" s="32">
        <v>2744</v>
      </c>
      <c r="F25558">
        <v>64</v>
      </c>
      <c r="G25558" s="32">
        <v>293</v>
      </c>
      <c r="H25558" s="32">
        <v>4</v>
      </c>
    </row>
    <row r="25559" spans="1:8" x14ac:dyDescent="0.55000000000000004">
      <c r="A25559" s="33">
        <v>44451</v>
      </c>
      <c r="B25559" s="1" t="s">
        <v>46</v>
      </c>
      <c r="C25559">
        <v>4572</v>
      </c>
      <c r="D25559">
        <v>121117</v>
      </c>
      <c r="E25559" s="32">
        <v>4323</v>
      </c>
      <c r="F25559">
        <v>34</v>
      </c>
      <c r="G25559" s="32">
        <v>214</v>
      </c>
      <c r="H25559" s="32">
        <v>5</v>
      </c>
    </row>
    <row r="25560" spans="1:8" x14ac:dyDescent="0.55000000000000004">
      <c r="A25560" s="33">
        <v>44451</v>
      </c>
      <c r="B25560" s="1" t="s">
        <v>47</v>
      </c>
      <c r="C25560">
        <v>4939</v>
      </c>
      <c r="D25560">
        <v>139142</v>
      </c>
      <c r="E25560" s="32">
        <v>4626</v>
      </c>
      <c r="F25560">
        <v>81</v>
      </c>
      <c r="G25560" s="32">
        <v>232</v>
      </c>
      <c r="H25560" s="32">
        <v>5</v>
      </c>
    </row>
    <row r="25561" spans="1:8" x14ac:dyDescent="0.55000000000000004">
      <c r="A25561" s="33">
        <v>44451</v>
      </c>
      <c r="B25561" s="1" t="s">
        <v>48</v>
      </c>
      <c r="C25561">
        <v>3978</v>
      </c>
      <c r="D25561">
        <v>85990</v>
      </c>
      <c r="E25561" s="32">
        <v>3634</v>
      </c>
      <c r="F25561">
        <v>31</v>
      </c>
      <c r="G25561" s="32">
        <v>313</v>
      </c>
      <c r="H25561" s="32">
        <v>6</v>
      </c>
    </row>
    <row r="25562" spans="1:8" x14ac:dyDescent="0.55000000000000004">
      <c r="A25562" s="33">
        <v>44451</v>
      </c>
      <c r="B25562" s="1" t="s">
        <v>49</v>
      </c>
      <c r="C25562">
        <v>71785</v>
      </c>
      <c r="D25562">
        <v>1166465</v>
      </c>
      <c r="E25562" s="32">
        <v>63882</v>
      </c>
      <c r="F25562">
        <v>586</v>
      </c>
      <c r="G25562" s="32">
        <v>7028</v>
      </c>
      <c r="H25562" s="32">
        <v>33</v>
      </c>
    </row>
    <row r="25563" spans="1:8" x14ac:dyDescent="0.55000000000000004">
      <c r="A25563" s="33">
        <v>44451</v>
      </c>
      <c r="B25563" s="1" t="s">
        <v>50</v>
      </c>
      <c r="C25563">
        <v>5593</v>
      </c>
      <c r="D25563">
        <v>93865</v>
      </c>
      <c r="E25563" s="32">
        <v>5352</v>
      </c>
      <c r="F25563">
        <v>29</v>
      </c>
      <c r="G25563" s="32">
        <v>267</v>
      </c>
      <c r="H25563" s="32">
        <v>1</v>
      </c>
    </row>
    <row r="25564" spans="1:8" x14ac:dyDescent="0.55000000000000004">
      <c r="A25564" s="33">
        <v>44451</v>
      </c>
      <c r="B25564" s="1" t="s">
        <v>51</v>
      </c>
      <c r="C25564">
        <v>5769</v>
      </c>
      <c r="D25564">
        <v>167038</v>
      </c>
      <c r="E25564" s="32">
        <v>5291</v>
      </c>
      <c r="F25564">
        <v>70</v>
      </c>
      <c r="G25564" s="32">
        <v>411</v>
      </c>
      <c r="H25564" s="32">
        <v>1</v>
      </c>
    </row>
    <row r="25565" spans="1:8" x14ac:dyDescent="0.55000000000000004">
      <c r="A25565" s="33">
        <v>44451</v>
      </c>
      <c r="B25565" s="1" t="s">
        <v>52</v>
      </c>
      <c r="C25565">
        <v>13789</v>
      </c>
      <c r="D25565">
        <v>115926</v>
      </c>
      <c r="E25565" s="32">
        <v>12574</v>
      </c>
      <c r="F25565">
        <v>131</v>
      </c>
      <c r="G25565" s="32">
        <v>1084</v>
      </c>
      <c r="H25565" s="32">
        <v>17</v>
      </c>
    </row>
    <row r="25566" spans="1:8" x14ac:dyDescent="0.55000000000000004">
      <c r="A25566" s="33">
        <v>44451</v>
      </c>
      <c r="B25566" s="1" t="s">
        <v>53</v>
      </c>
      <c r="C25566">
        <v>7755</v>
      </c>
      <c r="D25566">
        <v>241692</v>
      </c>
      <c r="E25566" s="32">
        <v>7236</v>
      </c>
      <c r="F25566">
        <v>74</v>
      </c>
      <c r="G25566" s="32">
        <v>445</v>
      </c>
      <c r="H25566" s="32">
        <v>3</v>
      </c>
    </row>
    <row r="25567" spans="1:8" x14ac:dyDescent="0.55000000000000004">
      <c r="A25567" s="33">
        <v>44451</v>
      </c>
      <c r="B25567" s="1" t="s">
        <v>54</v>
      </c>
      <c r="C25567">
        <v>5911</v>
      </c>
      <c r="D25567">
        <v>68482</v>
      </c>
      <c r="E25567" s="32">
        <v>5389</v>
      </c>
      <c r="F25567">
        <v>34</v>
      </c>
      <c r="G25567" s="32">
        <v>420</v>
      </c>
      <c r="H25567" s="32">
        <v>10</v>
      </c>
    </row>
    <row r="25568" spans="1:8" x14ac:dyDescent="0.55000000000000004">
      <c r="A25568" s="33">
        <v>44451</v>
      </c>
      <c r="B25568" s="1" t="s">
        <v>55</v>
      </c>
      <c r="C25568">
        <v>8842</v>
      </c>
      <c r="D25568">
        <v>159609</v>
      </c>
      <c r="E25568" s="32">
        <v>8253</v>
      </c>
      <c r="F25568">
        <v>58</v>
      </c>
      <c r="G25568" s="32">
        <v>553</v>
      </c>
      <c r="H25568" s="32">
        <v>7</v>
      </c>
    </row>
    <row r="25569" spans="1:8" x14ac:dyDescent="0.55000000000000004">
      <c r="A25569" s="33">
        <v>44451</v>
      </c>
      <c r="B25569" s="1" t="s">
        <v>56</v>
      </c>
      <c r="C25569">
        <v>47324</v>
      </c>
      <c r="D25569">
        <v>365493</v>
      </c>
      <c r="E25569" s="32">
        <v>41899</v>
      </c>
      <c r="F25569">
        <v>273</v>
      </c>
      <c r="G25569" s="32">
        <v>4759</v>
      </c>
      <c r="H25569" s="32">
        <v>104</v>
      </c>
    </row>
    <row r="25570" spans="1:8" x14ac:dyDescent="0.55000000000000004">
      <c r="A25570" s="33">
        <v>44452</v>
      </c>
      <c r="B25570" s="1" t="s">
        <v>7</v>
      </c>
      <c r="C25570">
        <v>59193</v>
      </c>
      <c r="D25570">
        <v>1050861</v>
      </c>
      <c r="E25570" s="32">
        <v>55975</v>
      </c>
      <c r="F25570">
        <v>1462</v>
      </c>
      <c r="G25570" s="32">
        <v>1905</v>
      </c>
      <c r="H25570" s="32">
        <v>25</v>
      </c>
    </row>
    <row r="25571" spans="1:8" x14ac:dyDescent="0.55000000000000004">
      <c r="A25571" s="33">
        <v>44452</v>
      </c>
      <c r="B25571" s="1" t="s">
        <v>11</v>
      </c>
      <c r="C25571">
        <v>5165</v>
      </c>
      <c r="D25571">
        <v>78382</v>
      </c>
      <c r="E25571" s="32">
        <v>4611</v>
      </c>
      <c r="F25571">
        <v>33</v>
      </c>
      <c r="G25571" s="32">
        <v>521</v>
      </c>
      <c r="H25571" s="32">
        <v>7</v>
      </c>
    </row>
    <row r="25572" spans="1:8" x14ac:dyDescent="0.55000000000000004">
      <c r="A25572" s="33">
        <v>44452</v>
      </c>
      <c r="B25572" s="1" t="s">
        <v>12</v>
      </c>
      <c r="C25572">
        <v>3397</v>
      </c>
      <c r="D25572">
        <v>114078</v>
      </c>
      <c r="E25572" s="32">
        <v>3124</v>
      </c>
      <c r="F25572">
        <v>50</v>
      </c>
      <c r="G25572" s="32">
        <v>223</v>
      </c>
      <c r="H25572" s="32">
        <v>0</v>
      </c>
    </row>
    <row r="25573" spans="1:8" x14ac:dyDescent="0.55000000000000004">
      <c r="A25573" s="33">
        <v>44452</v>
      </c>
      <c r="B25573" s="1" t="s">
        <v>13</v>
      </c>
      <c r="C25573">
        <v>15737</v>
      </c>
      <c r="D25573">
        <v>225843</v>
      </c>
      <c r="E25573" s="32">
        <v>14843</v>
      </c>
      <c r="F25573">
        <v>108</v>
      </c>
      <c r="G25573" s="32">
        <v>760</v>
      </c>
      <c r="H25573" s="32">
        <v>19</v>
      </c>
    </row>
    <row r="25574" spans="1:8" x14ac:dyDescent="0.55000000000000004">
      <c r="A25574" s="33">
        <v>44452</v>
      </c>
      <c r="B25574" s="1" t="s">
        <v>14</v>
      </c>
      <c r="C25574">
        <v>1780</v>
      </c>
      <c r="D25574">
        <v>24598</v>
      </c>
      <c r="E25574" s="32">
        <v>1646</v>
      </c>
      <c r="F25574">
        <v>26</v>
      </c>
      <c r="G25574" s="32">
        <v>108</v>
      </c>
      <c r="H25574" s="32">
        <v>2</v>
      </c>
    </row>
    <row r="25575" spans="1:8" x14ac:dyDescent="0.55000000000000004">
      <c r="A25575" s="33">
        <v>44452</v>
      </c>
      <c r="B25575" s="1" t="s">
        <v>15</v>
      </c>
      <c r="C25575">
        <v>3419</v>
      </c>
      <c r="D25575">
        <v>90670</v>
      </c>
      <c r="E25575" s="32">
        <v>3169</v>
      </c>
      <c r="F25575">
        <v>53</v>
      </c>
      <c r="G25575" s="32">
        <v>197</v>
      </c>
      <c r="H25575" s="32">
        <v>3</v>
      </c>
    </row>
    <row r="25576" spans="1:8" x14ac:dyDescent="0.55000000000000004">
      <c r="A25576" s="33">
        <v>44452</v>
      </c>
      <c r="B25576" s="1" t="s">
        <v>16</v>
      </c>
      <c r="C25576">
        <v>9266</v>
      </c>
      <c r="D25576">
        <v>385270</v>
      </c>
      <c r="E25576" s="32">
        <v>8747</v>
      </c>
      <c r="F25576">
        <v>173</v>
      </c>
      <c r="G25576" s="32">
        <v>346</v>
      </c>
      <c r="H25576" s="32">
        <v>7</v>
      </c>
    </row>
    <row r="25577" spans="1:8" x14ac:dyDescent="0.55000000000000004">
      <c r="A25577" s="33">
        <v>44452</v>
      </c>
      <c r="B25577" s="1" t="s">
        <v>17</v>
      </c>
      <c r="C25577">
        <v>23068</v>
      </c>
      <c r="D25577">
        <v>38857</v>
      </c>
      <c r="E25577" s="32">
        <v>21684</v>
      </c>
      <c r="F25577">
        <v>205</v>
      </c>
      <c r="G25577" s="32">
        <v>1179</v>
      </c>
      <c r="H25577" s="32">
        <v>25</v>
      </c>
    </row>
    <row r="25578" spans="1:8" x14ac:dyDescent="0.55000000000000004">
      <c r="A25578" s="33">
        <v>44452</v>
      </c>
      <c r="B25578" s="1" t="s">
        <v>18</v>
      </c>
      <c r="C25578">
        <v>14546</v>
      </c>
      <c r="D25578">
        <v>423128</v>
      </c>
      <c r="E25578" s="32">
        <v>13676</v>
      </c>
      <c r="F25578">
        <v>106</v>
      </c>
      <c r="G25578" s="32">
        <v>764</v>
      </c>
      <c r="H25578" s="32">
        <v>14</v>
      </c>
    </row>
    <row r="25579" spans="1:8" x14ac:dyDescent="0.55000000000000004">
      <c r="A25579" s="33">
        <v>44452</v>
      </c>
      <c r="B25579" s="1" t="s">
        <v>19</v>
      </c>
      <c r="C25579">
        <v>16121</v>
      </c>
      <c r="D25579">
        <v>273204</v>
      </c>
      <c r="E25579" s="32">
        <v>15296</v>
      </c>
      <c r="F25579">
        <v>166</v>
      </c>
      <c r="G25579" s="32">
        <v>659</v>
      </c>
      <c r="H25579" s="32">
        <v>21</v>
      </c>
    </row>
    <row r="25580" spans="1:8" x14ac:dyDescent="0.55000000000000004">
      <c r="A25580" s="33">
        <v>44452</v>
      </c>
      <c r="B25580" s="1" t="s">
        <v>20</v>
      </c>
      <c r="C25580">
        <v>110846</v>
      </c>
      <c r="D25580">
        <v>1367966</v>
      </c>
      <c r="E25580" s="32">
        <v>101121</v>
      </c>
      <c r="F25580">
        <v>950</v>
      </c>
      <c r="G25580" s="32">
        <v>8775</v>
      </c>
      <c r="H25580" s="32">
        <v>124</v>
      </c>
    </row>
    <row r="25581" spans="1:8" x14ac:dyDescent="0.55000000000000004">
      <c r="A25581" s="33">
        <v>44452</v>
      </c>
      <c r="B25581" s="1" t="s">
        <v>21</v>
      </c>
      <c r="C25581">
        <v>96367</v>
      </c>
      <c r="D25581">
        <v>996705</v>
      </c>
      <c r="E25581" s="32">
        <v>87964</v>
      </c>
      <c r="F25581">
        <v>944</v>
      </c>
      <c r="G25581" s="32">
        <v>7459</v>
      </c>
      <c r="H25581" s="32">
        <v>77</v>
      </c>
    </row>
    <row r="25582" spans="1:8" x14ac:dyDescent="0.55000000000000004">
      <c r="A25582" s="33">
        <v>44452</v>
      </c>
      <c r="B25582" s="1" t="s">
        <v>22</v>
      </c>
      <c r="C25582">
        <v>366894</v>
      </c>
      <c r="D25582">
        <v>3446777</v>
      </c>
      <c r="E25582" s="32">
        <v>349891</v>
      </c>
      <c r="F25582">
        <v>2678</v>
      </c>
      <c r="G25582" s="32">
        <v>14325</v>
      </c>
      <c r="H25582" s="32">
        <v>225</v>
      </c>
    </row>
    <row r="25583" spans="1:8" x14ac:dyDescent="0.55000000000000004">
      <c r="A25583" s="33">
        <v>44452</v>
      </c>
      <c r="B25583" s="1" t="s">
        <v>23</v>
      </c>
      <c r="C25583">
        <v>162668</v>
      </c>
      <c r="D25583">
        <v>1500565</v>
      </c>
      <c r="E25583" s="32">
        <v>154424</v>
      </c>
      <c r="F25583">
        <v>1188</v>
      </c>
      <c r="G25583" s="32">
        <v>7056</v>
      </c>
      <c r="H25583" s="32">
        <v>167</v>
      </c>
    </row>
    <row r="25584" spans="1:8" x14ac:dyDescent="0.55000000000000004">
      <c r="A25584" s="33">
        <v>44452</v>
      </c>
      <c r="B25584" s="1" t="s">
        <v>24</v>
      </c>
      <c r="C25584">
        <v>7397</v>
      </c>
      <c r="D25584">
        <v>261770</v>
      </c>
      <c r="E25584" s="32">
        <v>6894</v>
      </c>
      <c r="F25584">
        <v>58</v>
      </c>
      <c r="G25584" s="32">
        <v>445</v>
      </c>
      <c r="H25584" s="32">
        <v>8</v>
      </c>
    </row>
    <row r="25585" spans="1:8" x14ac:dyDescent="0.55000000000000004">
      <c r="A25585" s="33">
        <v>44452</v>
      </c>
      <c r="B25585" s="1" t="s">
        <v>25</v>
      </c>
      <c r="C25585">
        <v>4684</v>
      </c>
      <c r="D25585">
        <v>106624</v>
      </c>
      <c r="E25585" s="32">
        <v>4357</v>
      </c>
      <c r="F25585">
        <v>45</v>
      </c>
      <c r="G25585" s="32">
        <v>282</v>
      </c>
      <c r="H25585" s="32">
        <v>8</v>
      </c>
    </row>
    <row r="25586" spans="1:8" x14ac:dyDescent="0.55000000000000004">
      <c r="A25586" s="33">
        <v>44452</v>
      </c>
      <c r="B25586" s="1" t="s">
        <v>26</v>
      </c>
      <c r="C25586">
        <v>7624</v>
      </c>
      <c r="D25586">
        <v>178806</v>
      </c>
      <c r="E25586" s="32">
        <v>7213</v>
      </c>
      <c r="F25586">
        <v>123</v>
      </c>
      <c r="G25586" s="32">
        <v>267</v>
      </c>
      <c r="H25586" s="32">
        <v>3</v>
      </c>
    </row>
    <row r="25587" spans="1:8" x14ac:dyDescent="0.55000000000000004">
      <c r="A25587" s="33">
        <v>44452</v>
      </c>
      <c r="B25587" s="1" t="s">
        <v>27</v>
      </c>
      <c r="C25587">
        <v>2860</v>
      </c>
      <c r="D25587">
        <v>106762</v>
      </c>
      <c r="E25587" s="32">
        <v>2650</v>
      </c>
      <c r="F25587">
        <v>36</v>
      </c>
      <c r="G25587" s="32">
        <v>174</v>
      </c>
      <c r="H25587" s="32">
        <v>1</v>
      </c>
    </row>
    <row r="25588" spans="1:8" x14ac:dyDescent="0.55000000000000004">
      <c r="A25588" s="33">
        <v>44452</v>
      </c>
      <c r="B25588" s="1" t="s">
        <v>28</v>
      </c>
      <c r="C25588">
        <v>4893</v>
      </c>
      <c r="D25588">
        <v>101838</v>
      </c>
      <c r="E25588" s="32">
        <v>4580</v>
      </c>
      <c r="F25588">
        <v>28</v>
      </c>
      <c r="G25588" s="32">
        <v>286</v>
      </c>
      <c r="H25588" s="32">
        <v>2</v>
      </c>
    </row>
    <row r="25589" spans="1:8" x14ac:dyDescent="0.55000000000000004">
      <c r="A25589" s="33">
        <v>44452</v>
      </c>
      <c r="B25589" s="1" t="s">
        <v>29</v>
      </c>
      <c r="C25589">
        <v>8411</v>
      </c>
      <c r="D25589">
        <v>289560</v>
      </c>
      <c r="E25589" s="32">
        <v>8055</v>
      </c>
      <c r="F25589">
        <v>95</v>
      </c>
      <c r="G25589" s="32">
        <v>313</v>
      </c>
      <c r="H25589" s="32">
        <v>2</v>
      </c>
    </row>
    <row r="25590" spans="1:8" x14ac:dyDescent="0.55000000000000004">
      <c r="A25590" s="33">
        <v>44452</v>
      </c>
      <c r="B25590" s="1" t="s">
        <v>30</v>
      </c>
      <c r="C25590">
        <v>17906</v>
      </c>
      <c r="D25590">
        <v>375598</v>
      </c>
      <c r="E25590" s="32">
        <v>16583</v>
      </c>
      <c r="F25590">
        <v>207</v>
      </c>
      <c r="G25590" s="32">
        <v>1289</v>
      </c>
      <c r="H25590" s="32">
        <v>17</v>
      </c>
    </row>
    <row r="25591" spans="1:8" x14ac:dyDescent="0.55000000000000004">
      <c r="A25591" s="33">
        <v>44452</v>
      </c>
      <c r="B25591" s="1" t="s">
        <v>31</v>
      </c>
      <c r="C25591">
        <v>25570</v>
      </c>
      <c r="D25591">
        <v>572990</v>
      </c>
      <c r="E25591" s="32">
        <v>23441</v>
      </c>
      <c r="F25591">
        <v>193</v>
      </c>
      <c r="G25591" s="32">
        <v>1936</v>
      </c>
      <c r="H25591" s="32">
        <v>20</v>
      </c>
    </row>
    <row r="25592" spans="1:8" x14ac:dyDescent="0.55000000000000004">
      <c r="A25592" s="33">
        <v>44452</v>
      </c>
      <c r="B25592" s="1" t="s">
        <v>32</v>
      </c>
      <c r="C25592">
        <v>99688</v>
      </c>
      <c r="D25592">
        <v>1182279</v>
      </c>
      <c r="E25592" s="32">
        <v>81769</v>
      </c>
      <c r="F25592">
        <v>1075</v>
      </c>
      <c r="G25592" s="32">
        <v>16844</v>
      </c>
      <c r="H25592" s="32">
        <v>83</v>
      </c>
    </row>
    <row r="25593" spans="1:8" x14ac:dyDescent="0.55000000000000004">
      <c r="A25593" s="33">
        <v>44452</v>
      </c>
      <c r="B25593" s="1" t="s">
        <v>33</v>
      </c>
      <c r="C25593">
        <v>14164</v>
      </c>
      <c r="D25593">
        <v>202459</v>
      </c>
      <c r="E25593" s="32">
        <v>12436</v>
      </c>
      <c r="F25593">
        <v>149</v>
      </c>
      <c r="G25593" s="32">
        <v>1886</v>
      </c>
      <c r="H25593" s="32">
        <v>23</v>
      </c>
    </row>
    <row r="25594" spans="1:8" x14ac:dyDescent="0.55000000000000004">
      <c r="A25594" s="33">
        <v>44452</v>
      </c>
      <c r="B25594" s="1" t="s">
        <v>34</v>
      </c>
      <c r="C25594">
        <v>11786</v>
      </c>
      <c r="D25594">
        <v>220723</v>
      </c>
      <c r="E25594" s="32">
        <v>10904</v>
      </c>
      <c r="F25594">
        <v>97</v>
      </c>
      <c r="G25594" s="32">
        <v>785</v>
      </c>
      <c r="H25594" s="32">
        <v>7</v>
      </c>
    </row>
    <row r="25595" spans="1:8" x14ac:dyDescent="0.55000000000000004">
      <c r="A25595" s="33">
        <v>44452</v>
      </c>
      <c r="B25595" s="1" t="s">
        <v>35</v>
      </c>
      <c r="C25595">
        <v>34205</v>
      </c>
      <c r="D25595">
        <v>394620</v>
      </c>
      <c r="E25595" s="32">
        <v>31590</v>
      </c>
      <c r="F25595">
        <v>258</v>
      </c>
      <c r="G25595" s="32">
        <v>2259</v>
      </c>
      <c r="H25595" s="32">
        <v>79</v>
      </c>
    </row>
    <row r="25596" spans="1:8" x14ac:dyDescent="0.55000000000000004">
      <c r="A25596" s="33">
        <v>44452</v>
      </c>
      <c r="B25596" s="1" t="s">
        <v>36</v>
      </c>
      <c r="C25596">
        <v>190947</v>
      </c>
      <c r="D25596">
        <v>3169321</v>
      </c>
      <c r="E25596" s="32">
        <v>169150</v>
      </c>
      <c r="F25596">
        <v>2875</v>
      </c>
      <c r="G25596" s="32">
        <v>16939</v>
      </c>
      <c r="H25596" s="32">
        <v>606</v>
      </c>
    </row>
    <row r="25597" spans="1:8" x14ac:dyDescent="0.55000000000000004">
      <c r="A25597" s="33">
        <v>44452</v>
      </c>
      <c r="B25597" s="1" t="s">
        <v>37</v>
      </c>
      <c r="C25597">
        <v>73668</v>
      </c>
      <c r="D25597">
        <v>691447</v>
      </c>
      <c r="E25597" s="32">
        <v>67011</v>
      </c>
      <c r="F25597">
        <v>1369</v>
      </c>
      <c r="G25597" s="32">
        <v>5293</v>
      </c>
      <c r="H25597" s="32">
        <v>73</v>
      </c>
    </row>
    <row r="25598" spans="1:8" x14ac:dyDescent="0.55000000000000004">
      <c r="A25598" s="33">
        <v>44452</v>
      </c>
      <c r="B25598" s="1" t="s">
        <v>38</v>
      </c>
      <c r="C25598">
        <v>15038</v>
      </c>
      <c r="D25598">
        <v>233127</v>
      </c>
      <c r="E25598" s="32">
        <v>13929</v>
      </c>
      <c r="F25598">
        <v>144</v>
      </c>
      <c r="G25598" s="32">
        <v>965</v>
      </c>
      <c r="H25598" s="32">
        <v>18</v>
      </c>
    </row>
    <row r="25599" spans="1:8" x14ac:dyDescent="0.55000000000000004">
      <c r="A25599" s="33">
        <v>44452</v>
      </c>
      <c r="B25599" s="1" t="s">
        <v>39</v>
      </c>
      <c r="C25599">
        <v>5055</v>
      </c>
      <c r="D25599">
        <v>61836</v>
      </c>
      <c r="E25599" s="32">
        <v>4673</v>
      </c>
      <c r="F25599">
        <v>58</v>
      </c>
      <c r="G25599" s="32">
        <v>222</v>
      </c>
      <c r="H25599" s="32">
        <v>14</v>
      </c>
    </row>
    <row r="25600" spans="1:8" x14ac:dyDescent="0.55000000000000004">
      <c r="A25600" s="33">
        <v>44452</v>
      </c>
      <c r="B25600" s="1" t="s">
        <v>40</v>
      </c>
      <c r="C25600">
        <v>1593</v>
      </c>
      <c r="D25600">
        <v>135806</v>
      </c>
      <c r="E25600" s="32">
        <v>1434</v>
      </c>
      <c r="F25600">
        <v>5</v>
      </c>
      <c r="G25600" s="32">
        <v>132</v>
      </c>
      <c r="H25600" s="32">
        <v>2</v>
      </c>
    </row>
    <row r="25601" spans="1:8" x14ac:dyDescent="0.55000000000000004">
      <c r="A25601" s="33">
        <v>44452</v>
      </c>
      <c r="B25601" s="1" t="s">
        <v>41</v>
      </c>
      <c r="C25601">
        <v>1521</v>
      </c>
      <c r="D25601">
        <v>48532</v>
      </c>
      <c r="E25601" s="32">
        <v>1411</v>
      </c>
      <c r="F25601">
        <v>2</v>
      </c>
      <c r="G25601" s="32">
        <v>108</v>
      </c>
      <c r="H25601" s="32">
        <v>1</v>
      </c>
    </row>
    <row r="25602" spans="1:8" x14ac:dyDescent="0.55000000000000004">
      <c r="A25602" s="33">
        <v>44452</v>
      </c>
      <c r="B25602" s="1" t="s">
        <v>42</v>
      </c>
      <c r="C25602">
        <v>14754</v>
      </c>
      <c r="D25602">
        <v>241401</v>
      </c>
      <c r="E25602" s="32">
        <v>13164</v>
      </c>
      <c r="F25602">
        <v>133</v>
      </c>
      <c r="G25602" s="32">
        <v>1161</v>
      </c>
      <c r="H25602" s="32">
        <v>17</v>
      </c>
    </row>
    <row r="25603" spans="1:8" x14ac:dyDescent="0.55000000000000004">
      <c r="A25603" s="33">
        <v>44452</v>
      </c>
      <c r="B25603" s="1" t="s">
        <v>43</v>
      </c>
      <c r="C25603">
        <v>20739</v>
      </c>
      <c r="D25603">
        <v>821060</v>
      </c>
      <c r="E25603" s="32">
        <v>19168</v>
      </c>
      <c r="F25603">
        <v>189</v>
      </c>
      <c r="G25603" s="32">
        <v>805</v>
      </c>
      <c r="H25603" s="32">
        <v>15</v>
      </c>
    </row>
    <row r="25604" spans="1:8" x14ac:dyDescent="0.55000000000000004">
      <c r="A25604" s="33">
        <v>44452</v>
      </c>
      <c r="B25604" s="1" t="s">
        <v>44</v>
      </c>
      <c r="C25604">
        <v>5424</v>
      </c>
      <c r="D25604">
        <v>166210</v>
      </c>
      <c r="E25604" s="32">
        <v>5018</v>
      </c>
      <c r="F25604">
        <v>88</v>
      </c>
      <c r="G25604" s="32">
        <v>318</v>
      </c>
      <c r="H25604" s="32">
        <v>3</v>
      </c>
    </row>
    <row r="25605" spans="1:8" x14ac:dyDescent="0.55000000000000004">
      <c r="A25605" s="33">
        <v>44452</v>
      </c>
      <c r="B25605" s="1" t="s">
        <v>45</v>
      </c>
      <c r="C25605">
        <v>3114</v>
      </c>
      <c r="D25605">
        <v>94894</v>
      </c>
      <c r="E25605" s="32">
        <v>2775</v>
      </c>
      <c r="F25605">
        <v>64</v>
      </c>
      <c r="G25605" s="32">
        <v>275</v>
      </c>
      <c r="H25605" s="32">
        <v>4</v>
      </c>
    </row>
    <row r="25606" spans="1:8" x14ac:dyDescent="0.55000000000000004">
      <c r="A25606" s="33">
        <v>44452</v>
      </c>
      <c r="B25606" s="1" t="s">
        <v>46</v>
      </c>
      <c r="C25606">
        <v>4577</v>
      </c>
      <c r="D25606">
        <v>121165</v>
      </c>
      <c r="E25606" s="32">
        <v>4349</v>
      </c>
      <c r="F25606">
        <v>34</v>
      </c>
      <c r="G25606" s="32">
        <v>193</v>
      </c>
      <c r="H25606" s="32">
        <v>5</v>
      </c>
    </row>
    <row r="25607" spans="1:8" x14ac:dyDescent="0.55000000000000004">
      <c r="A25607" s="33">
        <v>44452</v>
      </c>
      <c r="B25607" s="1" t="s">
        <v>47</v>
      </c>
      <c r="C25607">
        <v>4947</v>
      </c>
      <c r="D25607">
        <v>139184</v>
      </c>
      <c r="E25607" s="32">
        <v>4642</v>
      </c>
      <c r="F25607">
        <v>81</v>
      </c>
      <c r="G25607" s="32">
        <v>224</v>
      </c>
      <c r="H25607" s="32">
        <v>6</v>
      </c>
    </row>
    <row r="25608" spans="1:8" x14ac:dyDescent="0.55000000000000004">
      <c r="A25608" s="33">
        <v>44452</v>
      </c>
      <c r="B25608" s="1" t="s">
        <v>48</v>
      </c>
      <c r="C25608">
        <v>3987</v>
      </c>
      <c r="D25608">
        <v>89786</v>
      </c>
      <c r="E25608" s="32">
        <v>3695</v>
      </c>
      <c r="F25608">
        <v>31</v>
      </c>
      <c r="G25608" s="32">
        <v>261</v>
      </c>
      <c r="H25608" s="32">
        <v>6</v>
      </c>
    </row>
    <row r="25609" spans="1:8" x14ac:dyDescent="0.55000000000000004">
      <c r="A25609" s="33">
        <v>44452</v>
      </c>
      <c r="B25609" s="1" t="s">
        <v>49</v>
      </c>
      <c r="C25609">
        <v>71942</v>
      </c>
      <c r="D25609">
        <v>1168653</v>
      </c>
      <c r="E25609" s="32">
        <v>64429</v>
      </c>
      <c r="F25609">
        <v>588</v>
      </c>
      <c r="G25609" s="32">
        <v>6770</v>
      </c>
      <c r="H25609" s="32">
        <v>32</v>
      </c>
    </row>
    <row r="25610" spans="1:8" x14ac:dyDescent="0.55000000000000004">
      <c r="A25610" s="33">
        <v>44452</v>
      </c>
      <c r="B25610" s="1" t="s">
        <v>50</v>
      </c>
      <c r="C25610">
        <v>5604</v>
      </c>
      <c r="D25610">
        <v>94065</v>
      </c>
      <c r="E25610" s="32">
        <v>5352</v>
      </c>
      <c r="F25610">
        <v>29</v>
      </c>
      <c r="G25610" s="32">
        <v>224</v>
      </c>
      <c r="H25610" s="32">
        <v>1</v>
      </c>
    </row>
    <row r="25611" spans="1:8" x14ac:dyDescent="0.55000000000000004">
      <c r="A25611" s="33">
        <v>44452</v>
      </c>
      <c r="B25611" s="1" t="s">
        <v>51</v>
      </c>
      <c r="C25611">
        <v>5779</v>
      </c>
      <c r="D25611">
        <v>167246</v>
      </c>
      <c r="E25611" s="32">
        <v>5358</v>
      </c>
      <c r="F25611">
        <v>71</v>
      </c>
      <c r="G25611" s="32">
        <v>352</v>
      </c>
      <c r="H25611" s="32">
        <v>2</v>
      </c>
    </row>
    <row r="25612" spans="1:8" x14ac:dyDescent="0.55000000000000004">
      <c r="A25612" s="33">
        <v>44452</v>
      </c>
      <c r="B25612" s="1" t="s">
        <v>52</v>
      </c>
      <c r="C25612">
        <v>13812</v>
      </c>
      <c r="D25612">
        <v>115926</v>
      </c>
      <c r="E25612" s="32">
        <v>12687</v>
      </c>
      <c r="F25612">
        <v>131</v>
      </c>
      <c r="G25612" s="32">
        <v>994</v>
      </c>
      <c r="H25612" s="32">
        <v>16</v>
      </c>
    </row>
    <row r="25613" spans="1:8" x14ac:dyDescent="0.55000000000000004">
      <c r="A25613" s="33">
        <v>44452</v>
      </c>
      <c r="B25613" s="1" t="s">
        <v>53</v>
      </c>
      <c r="C25613">
        <v>7780</v>
      </c>
      <c r="D25613">
        <v>241780</v>
      </c>
      <c r="E25613" s="32">
        <v>7279</v>
      </c>
      <c r="F25613">
        <v>74</v>
      </c>
      <c r="G25613" s="32">
        <v>427</v>
      </c>
      <c r="H25613" s="32">
        <v>4</v>
      </c>
    </row>
    <row r="25614" spans="1:8" x14ac:dyDescent="0.55000000000000004">
      <c r="A25614" s="33">
        <v>44452</v>
      </c>
      <c r="B25614" s="1" t="s">
        <v>54</v>
      </c>
      <c r="C25614">
        <v>5968</v>
      </c>
      <c r="D25614">
        <v>70125</v>
      </c>
      <c r="E25614" s="32">
        <v>5518</v>
      </c>
      <c r="F25614">
        <v>36</v>
      </c>
      <c r="G25614" s="32">
        <v>398</v>
      </c>
      <c r="H25614" s="32">
        <v>8</v>
      </c>
    </row>
    <row r="25615" spans="1:8" x14ac:dyDescent="0.55000000000000004">
      <c r="A25615" s="33">
        <v>44452</v>
      </c>
      <c r="B25615" s="1" t="s">
        <v>55</v>
      </c>
      <c r="C25615">
        <v>8863</v>
      </c>
      <c r="D25615">
        <v>160380</v>
      </c>
      <c r="E25615" s="32">
        <v>8330</v>
      </c>
      <c r="F25615">
        <v>58</v>
      </c>
      <c r="G25615" s="32">
        <v>512</v>
      </c>
      <c r="H25615" s="32">
        <v>8</v>
      </c>
    </row>
    <row r="25616" spans="1:8" x14ac:dyDescent="0.55000000000000004">
      <c r="A25616" s="33">
        <v>44452</v>
      </c>
      <c r="B25616" s="1" t="s">
        <v>56</v>
      </c>
      <c r="C25616">
        <v>47464</v>
      </c>
      <c r="D25616">
        <v>366895</v>
      </c>
      <c r="E25616" s="32">
        <v>42199</v>
      </c>
      <c r="F25616">
        <v>273</v>
      </c>
      <c r="G25616" s="32">
        <v>4543</v>
      </c>
      <c r="H25616" s="32">
        <v>95</v>
      </c>
    </row>
    <row r="25617" spans="1:8" x14ac:dyDescent="0.55000000000000004">
      <c r="A25617" s="33">
        <v>44453</v>
      </c>
      <c r="B25617" s="1" t="s">
        <v>7</v>
      </c>
      <c r="C25617">
        <v>59284</v>
      </c>
      <c r="D25617">
        <v>1054178</v>
      </c>
      <c r="E25617" s="32">
        <v>56288</v>
      </c>
      <c r="F25617">
        <v>1463</v>
      </c>
      <c r="G25617" s="32">
        <v>1756</v>
      </c>
      <c r="H25617" s="32">
        <v>26</v>
      </c>
    </row>
    <row r="25618" spans="1:8" x14ac:dyDescent="0.55000000000000004">
      <c r="A25618" s="33">
        <v>44453</v>
      </c>
      <c r="B25618" s="1" t="s">
        <v>11</v>
      </c>
      <c r="C25618">
        <v>5214</v>
      </c>
      <c r="D25618">
        <v>79475</v>
      </c>
      <c r="E25618" s="32">
        <v>4696</v>
      </c>
      <c r="F25618">
        <v>33</v>
      </c>
      <c r="G25618" s="32">
        <v>485</v>
      </c>
      <c r="H25618" s="32">
        <v>9</v>
      </c>
    </row>
    <row r="25619" spans="1:8" x14ac:dyDescent="0.55000000000000004">
      <c r="A25619" s="33">
        <v>44453</v>
      </c>
      <c r="B25619" s="1" t="s">
        <v>12</v>
      </c>
      <c r="C25619">
        <v>3408</v>
      </c>
      <c r="D25619">
        <v>114639</v>
      </c>
      <c r="E25619" s="32">
        <v>3159</v>
      </c>
      <c r="F25619">
        <v>50</v>
      </c>
      <c r="G25619" s="32">
        <v>199</v>
      </c>
      <c r="H25619" s="32">
        <v>0</v>
      </c>
    </row>
    <row r="25620" spans="1:8" x14ac:dyDescent="0.55000000000000004">
      <c r="A25620" s="33">
        <v>44453</v>
      </c>
      <c r="B25620" s="1" t="s">
        <v>13</v>
      </c>
      <c r="C25620">
        <v>15799</v>
      </c>
      <c r="D25620">
        <v>227183</v>
      </c>
      <c r="E25620" s="32">
        <v>14965</v>
      </c>
      <c r="F25620">
        <v>108</v>
      </c>
      <c r="G25620" s="32">
        <v>698</v>
      </c>
      <c r="H25620" s="32">
        <v>17</v>
      </c>
    </row>
    <row r="25621" spans="1:8" x14ac:dyDescent="0.55000000000000004">
      <c r="A25621" s="33">
        <v>44453</v>
      </c>
      <c r="B25621" s="1" t="s">
        <v>14</v>
      </c>
      <c r="C25621">
        <v>1791</v>
      </c>
      <c r="D25621">
        <v>24657</v>
      </c>
      <c r="E25621" s="32">
        <v>1664</v>
      </c>
      <c r="F25621">
        <v>26</v>
      </c>
      <c r="G25621" s="32">
        <v>101</v>
      </c>
      <c r="H25621" s="32">
        <v>2</v>
      </c>
    </row>
    <row r="25622" spans="1:8" x14ac:dyDescent="0.55000000000000004">
      <c r="A25622" s="33">
        <v>44453</v>
      </c>
      <c r="B25622" s="1" t="s">
        <v>15</v>
      </c>
      <c r="C25622">
        <v>3434</v>
      </c>
      <c r="D25622">
        <v>90700</v>
      </c>
      <c r="E25622" s="32">
        <v>3199</v>
      </c>
      <c r="F25622">
        <v>53</v>
      </c>
      <c r="G25622" s="32">
        <v>182</v>
      </c>
      <c r="H25622" s="32">
        <v>3</v>
      </c>
    </row>
    <row r="25623" spans="1:8" x14ac:dyDescent="0.55000000000000004">
      <c r="A25623" s="33">
        <v>44453</v>
      </c>
      <c r="B25623" s="1" t="s">
        <v>16</v>
      </c>
      <c r="C25623">
        <v>9282</v>
      </c>
      <c r="D25623">
        <v>386423</v>
      </c>
      <c r="E25623" s="32">
        <v>8778</v>
      </c>
      <c r="F25623">
        <v>173</v>
      </c>
      <c r="G25623" s="32">
        <v>331</v>
      </c>
      <c r="H25623" s="32">
        <v>6</v>
      </c>
    </row>
    <row r="25624" spans="1:8" x14ac:dyDescent="0.55000000000000004">
      <c r="A25624" s="33">
        <v>44453</v>
      </c>
      <c r="B25624" s="1" t="s">
        <v>17</v>
      </c>
      <c r="C25624">
        <v>23146</v>
      </c>
      <c r="D25624">
        <v>38857</v>
      </c>
      <c r="E25624" s="32">
        <v>21857</v>
      </c>
      <c r="F25624">
        <v>204</v>
      </c>
      <c r="G25624" s="32">
        <v>1085</v>
      </c>
      <c r="H25624" s="32">
        <v>25</v>
      </c>
    </row>
    <row r="25625" spans="1:8" x14ac:dyDescent="0.55000000000000004">
      <c r="A25625" s="33">
        <v>44453</v>
      </c>
      <c r="B25625" s="1" t="s">
        <v>18</v>
      </c>
      <c r="C25625">
        <v>14629</v>
      </c>
      <c r="D25625">
        <v>427430</v>
      </c>
      <c r="E25625" s="32">
        <v>13759</v>
      </c>
      <c r="F25625">
        <v>106</v>
      </c>
      <c r="G25625" s="32">
        <v>764</v>
      </c>
      <c r="H25625" s="32">
        <v>14</v>
      </c>
    </row>
    <row r="25626" spans="1:8" x14ac:dyDescent="0.55000000000000004">
      <c r="A25626" s="33">
        <v>44453</v>
      </c>
      <c r="B25626" s="1" t="s">
        <v>19</v>
      </c>
      <c r="C25626">
        <v>16172</v>
      </c>
      <c r="D25626">
        <v>275331</v>
      </c>
      <c r="E25626" s="32">
        <v>15387</v>
      </c>
      <c r="F25626">
        <v>166</v>
      </c>
      <c r="G25626" s="32">
        <v>619</v>
      </c>
      <c r="H25626" s="32">
        <v>21</v>
      </c>
    </row>
    <row r="25627" spans="1:8" x14ac:dyDescent="0.55000000000000004">
      <c r="A25627" s="33">
        <v>44453</v>
      </c>
      <c r="B25627" s="1" t="s">
        <v>20</v>
      </c>
      <c r="C25627">
        <v>111352</v>
      </c>
      <c r="D25627">
        <v>1375805</v>
      </c>
      <c r="E25627" s="32">
        <v>102098</v>
      </c>
      <c r="F25627">
        <v>957</v>
      </c>
      <c r="G25627" s="32">
        <v>8297</v>
      </c>
      <c r="H25627" s="32">
        <v>113</v>
      </c>
    </row>
    <row r="25628" spans="1:8" x14ac:dyDescent="0.55000000000000004">
      <c r="A25628" s="33">
        <v>44453</v>
      </c>
      <c r="B25628" s="1" t="s">
        <v>21</v>
      </c>
      <c r="C25628">
        <v>96657</v>
      </c>
      <c r="D25628">
        <v>1001512</v>
      </c>
      <c r="E25628" s="32">
        <v>88897</v>
      </c>
      <c r="F25628">
        <v>947</v>
      </c>
      <c r="G25628" s="32">
        <v>6813</v>
      </c>
      <c r="H25628" s="32">
        <v>75</v>
      </c>
    </row>
    <row r="25629" spans="1:8" x14ac:dyDescent="0.55000000000000004">
      <c r="A25629" s="33">
        <v>44453</v>
      </c>
      <c r="B25629" s="1" t="s">
        <v>22</v>
      </c>
      <c r="C25629">
        <v>367898</v>
      </c>
      <c r="D25629">
        <v>3460538</v>
      </c>
      <c r="E25629" s="32">
        <v>352047</v>
      </c>
      <c r="F25629">
        <v>2692</v>
      </c>
      <c r="G25629" s="32">
        <v>13159</v>
      </c>
      <c r="H25629" s="32">
        <v>208</v>
      </c>
    </row>
    <row r="25630" spans="1:8" x14ac:dyDescent="0.55000000000000004">
      <c r="A25630" s="33">
        <v>44453</v>
      </c>
      <c r="B25630" s="1" t="s">
        <v>23</v>
      </c>
      <c r="C25630">
        <v>163153</v>
      </c>
      <c r="D25630">
        <v>1507847</v>
      </c>
      <c r="E25630" s="32">
        <v>155344</v>
      </c>
      <c r="F25630">
        <v>1190</v>
      </c>
      <c r="G25630" s="32">
        <v>6619</v>
      </c>
      <c r="H25630" s="32">
        <v>161</v>
      </c>
    </row>
    <row r="25631" spans="1:8" x14ac:dyDescent="0.55000000000000004">
      <c r="A25631" s="33">
        <v>44453</v>
      </c>
      <c r="B25631" s="1" t="s">
        <v>24</v>
      </c>
      <c r="C25631">
        <v>7432</v>
      </c>
      <c r="D25631">
        <v>264294</v>
      </c>
      <c r="E25631" s="32">
        <v>6948</v>
      </c>
      <c r="F25631">
        <v>58</v>
      </c>
      <c r="G25631" s="32">
        <v>426</v>
      </c>
      <c r="H25631" s="32">
        <v>8</v>
      </c>
    </row>
    <row r="25632" spans="1:8" x14ac:dyDescent="0.55000000000000004">
      <c r="A25632" s="33">
        <v>44453</v>
      </c>
      <c r="B25632" s="1" t="s">
        <v>25</v>
      </c>
      <c r="C25632">
        <v>4690</v>
      </c>
      <c r="D25632">
        <v>107198</v>
      </c>
      <c r="E25632" s="32">
        <v>4401</v>
      </c>
      <c r="F25632">
        <v>46</v>
      </c>
      <c r="G25632" s="32">
        <v>243</v>
      </c>
      <c r="H25632" s="32">
        <v>8</v>
      </c>
    </row>
    <row r="25633" spans="1:8" x14ac:dyDescent="0.55000000000000004">
      <c r="A25633" s="33">
        <v>44453</v>
      </c>
      <c r="B25633" s="1" t="s">
        <v>26</v>
      </c>
      <c r="C25633">
        <v>7647</v>
      </c>
      <c r="D25633">
        <v>179901</v>
      </c>
      <c r="E25633" s="32">
        <v>7254</v>
      </c>
      <c r="F25633">
        <v>123</v>
      </c>
      <c r="G25633" s="32">
        <v>249</v>
      </c>
      <c r="H25633" s="32">
        <v>3</v>
      </c>
    </row>
    <row r="25634" spans="1:8" x14ac:dyDescent="0.55000000000000004">
      <c r="A25634" s="33">
        <v>44453</v>
      </c>
      <c r="B25634" s="1" t="s">
        <v>27</v>
      </c>
      <c r="C25634">
        <v>2877</v>
      </c>
      <c r="D25634">
        <v>108736</v>
      </c>
      <c r="E25634" s="32">
        <v>2684</v>
      </c>
      <c r="F25634">
        <v>36</v>
      </c>
      <c r="G25634" s="32">
        <v>157</v>
      </c>
      <c r="H25634" s="32">
        <v>0</v>
      </c>
    </row>
    <row r="25635" spans="1:8" x14ac:dyDescent="0.55000000000000004">
      <c r="A25635" s="33">
        <v>44453</v>
      </c>
      <c r="B25635" s="1" t="s">
        <v>28</v>
      </c>
      <c r="C25635">
        <v>4910</v>
      </c>
      <c r="D25635">
        <v>101838</v>
      </c>
      <c r="E25635" s="32">
        <v>4637</v>
      </c>
      <c r="F25635">
        <v>28</v>
      </c>
      <c r="G25635" s="32">
        <v>246</v>
      </c>
      <c r="H25635" s="32">
        <v>2</v>
      </c>
    </row>
    <row r="25636" spans="1:8" x14ac:dyDescent="0.55000000000000004">
      <c r="A25636" s="33">
        <v>44453</v>
      </c>
      <c r="B25636" s="1" t="s">
        <v>29</v>
      </c>
      <c r="C25636">
        <v>8439</v>
      </c>
      <c r="D25636">
        <v>293047</v>
      </c>
      <c r="E25636" s="32">
        <v>8117</v>
      </c>
      <c r="F25636">
        <v>95</v>
      </c>
      <c r="G25636" s="32">
        <v>278</v>
      </c>
      <c r="H25636" s="32">
        <v>2</v>
      </c>
    </row>
    <row r="25637" spans="1:8" x14ac:dyDescent="0.55000000000000004">
      <c r="A25637" s="33">
        <v>44453</v>
      </c>
      <c r="B25637" s="1" t="s">
        <v>30</v>
      </c>
      <c r="C25637">
        <v>17982</v>
      </c>
      <c r="D25637">
        <v>378479</v>
      </c>
      <c r="E25637" s="32">
        <v>16781</v>
      </c>
      <c r="F25637">
        <v>207</v>
      </c>
      <c r="G25637" s="32">
        <v>1125</v>
      </c>
      <c r="H25637" s="32">
        <v>17</v>
      </c>
    </row>
    <row r="25638" spans="1:8" x14ac:dyDescent="0.55000000000000004">
      <c r="A25638" s="33">
        <v>44453</v>
      </c>
      <c r="B25638" s="1" t="s">
        <v>31</v>
      </c>
      <c r="C25638">
        <v>25648</v>
      </c>
      <c r="D25638">
        <v>576894</v>
      </c>
      <c r="E25638" s="32">
        <v>23806</v>
      </c>
      <c r="F25638">
        <v>196</v>
      </c>
      <c r="G25638" s="32">
        <v>1646</v>
      </c>
      <c r="H25638" s="32">
        <v>20</v>
      </c>
    </row>
    <row r="25639" spans="1:8" x14ac:dyDescent="0.55000000000000004">
      <c r="A25639" s="33">
        <v>44453</v>
      </c>
      <c r="B25639" s="1" t="s">
        <v>32</v>
      </c>
      <c r="C25639">
        <v>100238</v>
      </c>
      <c r="D25639">
        <v>1189800</v>
      </c>
      <c r="E25639" s="32">
        <v>83530</v>
      </c>
      <c r="F25639">
        <v>1079</v>
      </c>
      <c r="G25639" s="32">
        <v>15629</v>
      </c>
      <c r="H25639" s="32">
        <v>82</v>
      </c>
    </row>
    <row r="25640" spans="1:8" x14ac:dyDescent="0.55000000000000004">
      <c r="A25640" s="33">
        <v>44453</v>
      </c>
      <c r="B25640" s="1" t="s">
        <v>33</v>
      </c>
      <c r="C25640">
        <v>14232</v>
      </c>
      <c r="D25640">
        <v>202459</v>
      </c>
      <c r="E25640" s="32">
        <v>12601</v>
      </c>
      <c r="F25640">
        <v>149</v>
      </c>
      <c r="G25640" s="32">
        <v>1789</v>
      </c>
      <c r="H25640" s="32">
        <v>24</v>
      </c>
    </row>
    <row r="25641" spans="1:8" x14ac:dyDescent="0.55000000000000004">
      <c r="A25641" s="33">
        <v>44453</v>
      </c>
      <c r="B25641" s="1" t="s">
        <v>34</v>
      </c>
      <c r="C25641">
        <v>11834</v>
      </c>
      <c r="D25641">
        <v>222376</v>
      </c>
      <c r="E25641" s="32">
        <v>11013</v>
      </c>
      <c r="F25641">
        <v>98</v>
      </c>
      <c r="G25641" s="32">
        <v>723</v>
      </c>
      <c r="H25641" s="32">
        <v>7</v>
      </c>
    </row>
    <row r="25642" spans="1:8" x14ac:dyDescent="0.55000000000000004">
      <c r="A25642" s="33">
        <v>44453</v>
      </c>
      <c r="B25642" s="1" t="s">
        <v>35</v>
      </c>
      <c r="C25642">
        <v>34322</v>
      </c>
      <c r="D25642">
        <v>394620</v>
      </c>
      <c r="E25642" s="32">
        <v>31590</v>
      </c>
      <c r="F25642">
        <v>258</v>
      </c>
      <c r="G25642" s="32">
        <v>2259</v>
      </c>
      <c r="H25642" s="32">
        <v>79</v>
      </c>
    </row>
    <row r="25643" spans="1:8" x14ac:dyDescent="0.55000000000000004">
      <c r="A25643" s="33">
        <v>44453</v>
      </c>
      <c r="B25643" s="1" t="s">
        <v>36</v>
      </c>
      <c r="C25643">
        <v>191888</v>
      </c>
      <c r="D25643">
        <v>3176268</v>
      </c>
      <c r="E25643" s="32">
        <v>171435</v>
      </c>
      <c r="F25643">
        <v>2879</v>
      </c>
      <c r="G25643" s="32">
        <v>15603</v>
      </c>
      <c r="H25643" s="32">
        <v>598</v>
      </c>
    </row>
    <row r="25644" spans="1:8" x14ac:dyDescent="0.55000000000000004">
      <c r="A25644" s="33">
        <v>44453</v>
      </c>
      <c r="B25644" s="1" t="s">
        <v>37</v>
      </c>
      <c r="C25644">
        <v>73857</v>
      </c>
      <c r="D25644">
        <v>694346</v>
      </c>
      <c r="E25644" s="32">
        <v>67665</v>
      </c>
      <c r="F25644">
        <v>1371</v>
      </c>
      <c r="G25644" s="32">
        <v>4823</v>
      </c>
      <c r="H25644" s="32">
        <v>67</v>
      </c>
    </row>
    <row r="25645" spans="1:8" x14ac:dyDescent="0.55000000000000004">
      <c r="A25645" s="33">
        <v>44453</v>
      </c>
      <c r="B25645" s="1" t="s">
        <v>38</v>
      </c>
      <c r="C25645">
        <v>15097</v>
      </c>
      <c r="D25645">
        <v>234504</v>
      </c>
      <c r="E25645" s="32">
        <v>14093</v>
      </c>
      <c r="F25645">
        <v>144</v>
      </c>
      <c r="G25645" s="32">
        <v>860</v>
      </c>
      <c r="H25645" s="32">
        <v>17</v>
      </c>
    </row>
    <row r="25646" spans="1:8" x14ac:dyDescent="0.55000000000000004">
      <c r="A25646" s="33">
        <v>44453</v>
      </c>
      <c r="B25646" s="1" t="s">
        <v>39</v>
      </c>
      <c r="C25646">
        <v>5076</v>
      </c>
      <c r="D25646">
        <v>61958</v>
      </c>
      <c r="E25646" s="32">
        <v>4732</v>
      </c>
      <c r="F25646">
        <v>59</v>
      </c>
      <c r="G25646" s="32">
        <v>183</v>
      </c>
      <c r="H25646" s="32">
        <v>13</v>
      </c>
    </row>
    <row r="25647" spans="1:8" x14ac:dyDescent="0.55000000000000004">
      <c r="A25647" s="33">
        <v>44453</v>
      </c>
      <c r="B25647" s="1" t="s">
        <v>40</v>
      </c>
      <c r="C25647">
        <v>1594</v>
      </c>
      <c r="D25647">
        <v>136801</v>
      </c>
      <c r="E25647" s="32">
        <v>1453</v>
      </c>
      <c r="F25647">
        <v>5</v>
      </c>
      <c r="G25647" s="32">
        <v>114</v>
      </c>
      <c r="H25647" s="32">
        <v>2</v>
      </c>
    </row>
    <row r="25648" spans="1:8" x14ac:dyDescent="0.55000000000000004">
      <c r="A25648" s="33">
        <v>44453</v>
      </c>
      <c r="B25648" s="1" t="s">
        <v>41</v>
      </c>
      <c r="C25648">
        <v>1523</v>
      </c>
      <c r="D25648">
        <v>48532</v>
      </c>
      <c r="E25648" s="32">
        <v>1420</v>
      </c>
      <c r="F25648">
        <v>2</v>
      </c>
      <c r="G25648" s="32">
        <v>101</v>
      </c>
      <c r="H25648" s="32">
        <v>1</v>
      </c>
    </row>
    <row r="25649" spans="1:8" x14ac:dyDescent="0.55000000000000004">
      <c r="A25649" s="33">
        <v>44453</v>
      </c>
      <c r="B25649" s="1" t="s">
        <v>42</v>
      </c>
      <c r="C25649">
        <v>14792</v>
      </c>
      <c r="D25649">
        <v>241401</v>
      </c>
      <c r="E25649" s="32">
        <v>13160</v>
      </c>
      <c r="F25649">
        <v>134</v>
      </c>
      <c r="G25649" s="32">
        <v>1161</v>
      </c>
      <c r="H25649" s="32">
        <v>17</v>
      </c>
    </row>
    <row r="25650" spans="1:8" x14ac:dyDescent="0.55000000000000004">
      <c r="A25650" s="33">
        <v>44453</v>
      </c>
      <c r="B25650" s="1" t="s">
        <v>43</v>
      </c>
      <c r="C25650">
        <v>20794</v>
      </c>
      <c r="D25650">
        <v>821060</v>
      </c>
      <c r="E25650" s="32">
        <v>19338</v>
      </c>
      <c r="F25650">
        <v>189</v>
      </c>
      <c r="G25650" s="32">
        <v>730</v>
      </c>
      <c r="H25650" s="32">
        <v>12</v>
      </c>
    </row>
    <row r="25651" spans="1:8" x14ac:dyDescent="0.55000000000000004">
      <c r="A25651" s="33">
        <v>44453</v>
      </c>
      <c r="B25651" s="1" t="s">
        <v>44</v>
      </c>
      <c r="C25651">
        <v>5429</v>
      </c>
      <c r="D25651">
        <v>166210</v>
      </c>
      <c r="E25651" s="32">
        <v>5074</v>
      </c>
      <c r="F25651">
        <v>88</v>
      </c>
      <c r="G25651" s="32">
        <v>267</v>
      </c>
      <c r="H25651" s="32">
        <v>1</v>
      </c>
    </row>
    <row r="25652" spans="1:8" x14ac:dyDescent="0.55000000000000004">
      <c r="A25652" s="33">
        <v>44453</v>
      </c>
      <c r="B25652" s="1" t="s">
        <v>45</v>
      </c>
      <c r="C25652">
        <v>3129</v>
      </c>
      <c r="D25652">
        <v>96067</v>
      </c>
      <c r="E25652" s="32">
        <v>2803</v>
      </c>
      <c r="F25652">
        <v>64</v>
      </c>
      <c r="G25652" s="32">
        <v>262</v>
      </c>
      <c r="H25652" s="32">
        <v>4</v>
      </c>
    </row>
    <row r="25653" spans="1:8" x14ac:dyDescent="0.55000000000000004">
      <c r="A25653" s="33">
        <v>44453</v>
      </c>
      <c r="B25653" s="1" t="s">
        <v>46</v>
      </c>
      <c r="C25653">
        <v>4584</v>
      </c>
      <c r="D25653">
        <v>121534</v>
      </c>
      <c r="E25653" s="32">
        <v>4391</v>
      </c>
      <c r="F25653">
        <v>34</v>
      </c>
      <c r="G25653" s="32">
        <v>158</v>
      </c>
      <c r="H25653" s="32">
        <v>4</v>
      </c>
    </row>
    <row r="25654" spans="1:8" x14ac:dyDescent="0.55000000000000004">
      <c r="A25654" s="33">
        <v>44453</v>
      </c>
      <c r="B25654" s="1" t="s">
        <v>47</v>
      </c>
      <c r="C25654">
        <v>4963</v>
      </c>
      <c r="D25654">
        <v>139516</v>
      </c>
      <c r="E25654" s="32">
        <v>4679</v>
      </c>
      <c r="F25654">
        <v>81</v>
      </c>
      <c r="G25654" s="32">
        <v>203</v>
      </c>
      <c r="H25654" s="32">
        <v>6</v>
      </c>
    </row>
    <row r="25655" spans="1:8" x14ac:dyDescent="0.55000000000000004">
      <c r="A25655" s="33">
        <v>44453</v>
      </c>
      <c r="B25655" s="1" t="s">
        <v>48</v>
      </c>
      <c r="C25655">
        <v>4001</v>
      </c>
      <c r="D25655">
        <v>89876</v>
      </c>
      <c r="E25655" s="32">
        <v>3737</v>
      </c>
      <c r="F25655">
        <v>31</v>
      </c>
      <c r="G25655" s="32">
        <v>233</v>
      </c>
      <c r="H25655" s="32">
        <v>6</v>
      </c>
    </row>
    <row r="25656" spans="1:8" x14ac:dyDescent="0.55000000000000004">
      <c r="A25656" s="33">
        <v>44453</v>
      </c>
      <c r="B25656" s="1" t="s">
        <v>49</v>
      </c>
      <c r="C25656">
        <v>72151</v>
      </c>
      <c r="D25656">
        <v>1174610</v>
      </c>
      <c r="E25656" s="32">
        <v>64846</v>
      </c>
      <c r="F25656">
        <v>590</v>
      </c>
      <c r="G25656" s="32">
        <v>6508</v>
      </c>
      <c r="H25656" s="32">
        <v>34</v>
      </c>
    </row>
    <row r="25657" spans="1:8" x14ac:dyDescent="0.55000000000000004">
      <c r="A25657" s="33">
        <v>44453</v>
      </c>
      <c r="B25657" s="1" t="s">
        <v>50</v>
      </c>
      <c r="C25657">
        <v>5622</v>
      </c>
      <c r="D25657">
        <v>94639</v>
      </c>
      <c r="E25657" s="32">
        <v>5416</v>
      </c>
      <c r="F25657">
        <v>29</v>
      </c>
      <c r="G25657" s="32">
        <v>208</v>
      </c>
      <c r="H25657" s="32">
        <v>1</v>
      </c>
    </row>
    <row r="25658" spans="1:8" x14ac:dyDescent="0.55000000000000004">
      <c r="A25658" s="33">
        <v>44453</v>
      </c>
      <c r="B25658" s="1" t="s">
        <v>51</v>
      </c>
      <c r="C25658">
        <v>5812</v>
      </c>
      <c r="D25658">
        <v>168329</v>
      </c>
      <c r="E25658" s="32">
        <v>5405</v>
      </c>
      <c r="F25658">
        <v>71</v>
      </c>
      <c r="G25658" s="32">
        <v>338</v>
      </c>
      <c r="H25658" s="32">
        <v>2</v>
      </c>
    </row>
    <row r="25659" spans="1:8" x14ac:dyDescent="0.55000000000000004">
      <c r="A25659" s="33">
        <v>44453</v>
      </c>
      <c r="B25659" s="1" t="s">
        <v>52</v>
      </c>
      <c r="C25659">
        <v>13863</v>
      </c>
      <c r="D25659">
        <v>116603</v>
      </c>
      <c r="E25659" s="32">
        <v>12956</v>
      </c>
      <c r="F25659">
        <v>131</v>
      </c>
      <c r="G25659" s="32">
        <v>776</v>
      </c>
      <c r="H25659" s="32">
        <v>16</v>
      </c>
    </row>
    <row r="25660" spans="1:8" x14ac:dyDescent="0.55000000000000004">
      <c r="A25660" s="33">
        <v>44453</v>
      </c>
      <c r="B25660" s="1" t="s">
        <v>53</v>
      </c>
      <c r="C25660">
        <v>7808</v>
      </c>
      <c r="D25660">
        <v>243501</v>
      </c>
      <c r="E25660" s="32">
        <v>7358</v>
      </c>
      <c r="F25660">
        <v>75</v>
      </c>
      <c r="G25660" s="32">
        <v>375</v>
      </c>
      <c r="H25660" s="32">
        <v>4</v>
      </c>
    </row>
    <row r="25661" spans="1:8" x14ac:dyDescent="0.55000000000000004">
      <c r="A25661" s="33">
        <v>44453</v>
      </c>
      <c r="B25661" s="1" t="s">
        <v>54</v>
      </c>
      <c r="C25661">
        <v>5991</v>
      </c>
      <c r="D25661">
        <v>70277</v>
      </c>
      <c r="E25661" s="32">
        <v>5603</v>
      </c>
      <c r="F25661">
        <v>38</v>
      </c>
      <c r="G25661" s="32">
        <v>319</v>
      </c>
      <c r="H25661" s="32">
        <v>8</v>
      </c>
    </row>
    <row r="25662" spans="1:8" x14ac:dyDescent="0.55000000000000004">
      <c r="A25662" s="33">
        <v>44453</v>
      </c>
      <c r="B25662" s="1" t="s">
        <v>55</v>
      </c>
      <c r="C25662">
        <v>8899</v>
      </c>
      <c r="D25662">
        <v>160854</v>
      </c>
      <c r="E25662" s="32">
        <v>8408</v>
      </c>
      <c r="F25662">
        <v>58</v>
      </c>
      <c r="G25662" s="32">
        <v>455</v>
      </c>
      <c r="H25662" s="32">
        <v>7</v>
      </c>
    </row>
    <row r="25663" spans="1:8" x14ac:dyDescent="0.55000000000000004">
      <c r="A25663" s="33">
        <v>44453</v>
      </c>
      <c r="B25663" s="1" t="s">
        <v>56</v>
      </c>
      <c r="C25663">
        <v>47748</v>
      </c>
      <c r="D25663">
        <v>368681</v>
      </c>
      <c r="E25663" s="32">
        <v>42473</v>
      </c>
      <c r="F25663">
        <v>273</v>
      </c>
      <c r="G25663" s="32">
        <v>4479</v>
      </c>
      <c r="H25663" s="32">
        <v>82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44454</v>
      </c>
      <c r="B3" s="26" t="s">
        <v>153</v>
      </c>
      <c r="C3" s="26">
        <f>IF(D21="", "", D21)</f>
        <v>1646240</v>
      </c>
      <c r="D3" s="26">
        <f>IF(C21="", "", C21)</f>
        <v>22509784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104034</v>
      </c>
      <c r="I3" s="26" t="str">
        <f t="shared" si="1"/>
        <v/>
      </c>
      <c r="J3" s="26">
        <f t="shared" si="1"/>
        <v>1834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1522094</v>
      </c>
      <c r="N3" s="26">
        <f t="shared" si="2"/>
        <v>16887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44454</v>
      </c>
      <c r="B4" s="26" t="s">
        <v>154</v>
      </c>
      <c r="C4" s="26">
        <f>IF(D22="", "", D22)</f>
        <v>4063</v>
      </c>
      <c r="D4" s="26">
        <f>IF(C22="", "", C22)</f>
        <v>1019357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157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3899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44454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15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6" t="s">
        <v>361</v>
      </c>
      <c r="B9" s="116"/>
      <c r="C9" s="116"/>
      <c r="D9" s="116"/>
      <c r="E9" s="116"/>
      <c r="F9" s="116"/>
      <c r="G9" s="116"/>
      <c r="H9" s="116"/>
      <c r="I9" s="116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18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22509784</v>
      </c>
      <c r="D12" s="46">
        <v>1646240</v>
      </c>
      <c r="E12" s="46">
        <v>104034</v>
      </c>
      <c r="F12" s="46">
        <v>1834</v>
      </c>
      <c r="G12" s="46">
        <v>1522094</v>
      </c>
      <c r="H12" s="46">
        <v>16887</v>
      </c>
      <c r="I12" s="3"/>
      <c r="J12" s="56"/>
      <c r="K12" s="119" t="s">
        <v>363</v>
      </c>
      <c r="L12" s="119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1019357</v>
      </c>
      <c r="D13" s="46">
        <v>4063</v>
      </c>
      <c r="E13" s="46">
        <v>157</v>
      </c>
      <c r="F13" s="46">
        <v>0</v>
      </c>
      <c r="G13" s="46">
        <v>3899</v>
      </c>
      <c r="H13" s="46">
        <v>7</v>
      </c>
      <c r="I13" s="3"/>
      <c r="J13" s="56"/>
      <c r="K13" s="115" t="s">
        <v>362</v>
      </c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23529970</v>
      </c>
      <c r="D15" s="45">
        <f t="shared" si="3"/>
        <v>1650318</v>
      </c>
      <c r="E15" s="45">
        <f t="shared" si="3"/>
        <v>104191</v>
      </c>
      <c r="F15" s="45">
        <f t="shared" si="3"/>
        <v>1834</v>
      </c>
      <c r="G15" s="45">
        <f t="shared" si="3"/>
        <v>1526008</v>
      </c>
      <c r="H15" s="45">
        <f t="shared" si="3"/>
        <v>16894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6" t="s">
        <v>157</v>
      </c>
      <c r="D18" s="118"/>
      <c r="E18" s="116" t="s">
        <v>169</v>
      </c>
      <c r="F18" s="118"/>
      <c r="G18" s="118"/>
      <c r="H18" s="116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55000000000000004">
      <c r="C19" s="118"/>
      <c r="D19" s="118"/>
      <c r="E19" s="118"/>
      <c r="F19" s="118"/>
      <c r="G19" s="118"/>
      <c r="H19" s="116" t="s">
        <v>158</v>
      </c>
      <c r="I19" s="118"/>
      <c r="J19" s="118"/>
      <c r="K19" s="118"/>
      <c r="L19" s="118"/>
      <c r="M19" s="118"/>
      <c r="N19" s="118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8"/>
      <c r="P20" s="118"/>
    </row>
    <row r="21" spans="1:16" x14ac:dyDescent="0.55000000000000004">
      <c r="B21" s="26" t="s">
        <v>166</v>
      </c>
      <c r="C21" s="28">
        <f t="shared" ref="C21:D23" si="4">C12</f>
        <v>22509784</v>
      </c>
      <c r="D21" s="28">
        <f t="shared" si="4"/>
        <v>1646240</v>
      </c>
      <c r="E21" s="3"/>
      <c r="F21" s="3"/>
      <c r="G21" s="3"/>
      <c r="H21" s="3"/>
      <c r="I21" s="28">
        <f>E12</f>
        <v>104034</v>
      </c>
      <c r="J21" s="3"/>
      <c r="K21" s="28">
        <f>F12</f>
        <v>1834</v>
      </c>
      <c r="L21" s="3"/>
      <c r="M21" s="3"/>
      <c r="N21" s="16">
        <f>G21</f>
        <v>0</v>
      </c>
      <c r="O21" s="28">
        <f t="shared" ref="O21:P23" si="5">G12</f>
        <v>1522094</v>
      </c>
      <c r="P21" s="28">
        <f t="shared" si="5"/>
        <v>16887</v>
      </c>
    </row>
    <row r="22" spans="1:16" x14ac:dyDescent="0.55000000000000004">
      <c r="B22" s="26" t="s">
        <v>167</v>
      </c>
      <c r="C22" s="28">
        <f t="shared" si="4"/>
        <v>1019357</v>
      </c>
      <c r="D22" s="28">
        <f t="shared" si="4"/>
        <v>4063</v>
      </c>
      <c r="E22" s="3"/>
      <c r="F22" s="3"/>
      <c r="G22" s="3"/>
      <c r="H22" s="3"/>
      <c r="I22" s="28">
        <f>E13</f>
        <v>157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3899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23529970</v>
      </c>
      <c r="D24" s="26">
        <f t="shared" si="6"/>
        <v>1650318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104191</v>
      </c>
      <c r="J24" s="26">
        <f t="shared" si="6"/>
        <v>0</v>
      </c>
      <c r="K24" s="26">
        <f t="shared" si="6"/>
        <v>1834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1526008</v>
      </c>
      <c r="P24" s="26">
        <f t="shared" si="6"/>
        <v>16894</v>
      </c>
    </row>
    <row r="26" spans="1:16" x14ac:dyDescent="0.55000000000000004">
      <c r="F26" s="116" t="s">
        <v>278</v>
      </c>
      <c r="G26" s="118"/>
      <c r="H26" s="118"/>
      <c r="I26" s="118"/>
      <c r="J26" s="118"/>
      <c r="K26" s="118"/>
    </row>
    <row r="27" spans="1:16" x14ac:dyDescent="0.55000000000000004">
      <c r="E27" s="26" t="s">
        <v>291</v>
      </c>
      <c r="F27" s="117" t="s">
        <v>280</v>
      </c>
      <c r="G27" s="117"/>
      <c r="H27" s="117"/>
      <c r="I27" s="117"/>
      <c r="J27" s="117"/>
      <c r="K27" s="117"/>
      <c r="L27" s="117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7" t="s">
        <v>281</v>
      </c>
      <c r="G30" s="117"/>
      <c r="H30" s="117"/>
      <c r="I30" s="117"/>
      <c r="J30" s="117"/>
      <c r="K30" s="117"/>
      <c r="L30" s="117"/>
      <c r="M30" s="117"/>
      <c r="N30" s="117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6" t="s">
        <v>293</v>
      </c>
      <c r="H32" s="116"/>
      <c r="I32" s="116"/>
      <c r="J32" s="116"/>
      <c r="K32" s="116"/>
      <c r="L32" s="116"/>
    </row>
    <row r="33" spans="6:14" x14ac:dyDescent="0.55000000000000004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1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  <mergeCell ref="K12:L12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9</v>
      </c>
      <c r="C2" s="38">
        <f>DAY(DATE('Conv-total'!$A$8, 'Conv-total'!$B$8, 'Conv-total'!$C$8) -1)</f>
        <v>14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44453</v>
      </c>
      <c r="C5" s="30" t="s">
        <v>7</v>
      </c>
      <c r="D5" s="40">
        <f>IFERROR(INT(TRIM(SUBSTITUTE(VLOOKUP($A5&amp;"*",各都道府県の状況!$A:$I,D$3,FALSE), "※5", ""))), "")</f>
        <v>59284</v>
      </c>
      <c r="E5" s="40">
        <f>IFERROR(INT(TRIM(SUBSTITUTE(VLOOKUP($A5&amp;"*",各都道府県の状況!$A:$I,E$3,FALSE), "※5", ""))), "")</f>
        <v>1054178</v>
      </c>
      <c r="F5" s="40">
        <f>IFERROR(INT(TRIM(SUBSTITUTE(VLOOKUP($A5&amp;"*",各都道府県の状況!$A:$I,F$3,FALSE), "※5", ""))), "")</f>
        <v>56288</v>
      </c>
      <c r="G5" s="40">
        <f>IFERROR(INT(TRIM(SUBSTITUTE(VLOOKUP($A5&amp;"*",各都道府県の状況!$A:$I,G$3,FALSE), "※5", ""))), "")</f>
        <v>1463</v>
      </c>
      <c r="H5" s="40">
        <f>IFERROR(INT(TRIM(SUBSTITUTE(VLOOKUP($A5&amp;"*",各都道府県の状況!$A:$I,H$3,FALSE), "※5", ""))), "")</f>
        <v>1756</v>
      </c>
      <c r="I5" s="40">
        <f>IFERROR(INT(TRIM(SUBSTITUTE(VLOOKUP($A5&amp;"*",各都道府県の状況!$A:$I,I$3,FALSE), "※5", ""))), "")</f>
        <v>26</v>
      </c>
      <c r="J5" s="2"/>
    </row>
    <row r="6" spans="1:10" x14ac:dyDescent="0.55000000000000004">
      <c r="A6" s="12" t="s">
        <v>182</v>
      </c>
      <c r="B6" s="13">
        <f t="shared" si="0"/>
        <v>44453</v>
      </c>
      <c r="C6" s="30" t="s">
        <v>11</v>
      </c>
      <c r="D6" s="40">
        <f>IFERROR(INT(TRIM(SUBSTITUTE(VLOOKUP($A6&amp;"*",各都道府県の状況!$A:$I,D$3,FALSE), "※5", ""))), "")</f>
        <v>5214</v>
      </c>
      <c r="E6" s="40">
        <f>IFERROR(INT(TRIM(SUBSTITUTE(VLOOKUP($A6&amp;"*",各都道府県の状況!$A:$I,E$3,FALSE), "※5", ""))), "")</f>
        <v>79475</v>
      </c>
      <c r="F6" s="40">
        <f>IFERROR(INT(TRIM(SUBSTITUTE(VLOOKUP($A6&amp;"*",各都道府県の状況!$A:$I,F$3,FALSE), "※5", ""))), "")</f>
        <v>4696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485</v>
      </c>
      <c r="I6" s="40">
        <f>IFERROR(INT(TRIM(SUBSTITUTE(VLOOKUP($A6&amp;"*",各都道府県の状況!$A:$I,I$3,FALSE), "※5", ""))), "")</f>
        <v>9</v>
      </c>
    </row>
    <row r="7" spans="1:10" x14ac:dyDescent="0.55000000000000004">
      <c r="A7" s="12" t="s">
        <v>183</v>
      </c>
      <c r="B7" s="13">
        <f t="shared" si="0"/>
        <v>44453</v>
      </c>
      <c r="C7" s="30" t="s">
        <v>12</v>
      </c>
      <c r="D7" s="40">
        <f>IFERROR(INT(TRIM(SUBSTITUTE(VLOOKUP($A7&amp;"*",各都道府県の状況!$A:$I,D$3,FALSE), "※5", ""))), "")</f>
        <v>3408</v>
      </c>
      <c r="E7" s="40">
        <f>IFERROR(INT(TRIM(SUBSTITUTE(VLOOKUP($A7&amp;"*",各都道府県の状況!$A:$I,E$3,FALSE), "※5", ""))), "")</f>
        <v>114639</v>
      </c>
      <c r="F7" s="40">
        <f>IFERROR(INT(TRIM(SUBSTITUTE(VLOOKUP($A7&amp;"*",各都道府県の状況!$A:$I,F$3,FALSE), "※5", ""))), "")</f>
        <v>3159</v>
      </c>
      <c r="G7" s="40">
        <f>IFERROR(INT(TRIM(SUBSTITUTE(VLOOKUP($A7&amp;"*",各都道府県の状況!$A:$I,G$3,FALSE), "※5", ""))), "")</f>
        <v>50</v>
      </c>
      <c r="H7" s="40">
        <f>IFERROR(INT(TRIM(SUBSTITUTE(VLOOKUP($A7&amp;"*",各都道府県の状況!$A:$I,H$3,FALSE), "※5", ""))), "")</f>
        <v>199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44453</v>
      </c>
      <c r="C8" s="30" t="s">
        <v>13</v>
      </c>
      <c r="D8" s="40">
        <f>IFERROR(INT(TRIM(SUBSTITUTE(VLOOKUP($A8&amp;"*",各都道府県の状況!$A:$I,D$3,FALSE), "※5", ""))), "")</f>
        <v>15799</v>
      </c>
      <c r="E8" s="40">
        <f>IFERROR(INT(TRIM(SUBSTITUTE(VLOOKUP($A8&amp;"*",各都道府県の状況!$A:$I,E$3,FALSE), "※5", ""))), "")</f>
        <v>227183</v>
      </c>
      <c r="F8" s="40">
        <f>IFERROR(INT(TRIM(SUBSTITUTE(VLOOKUP($A8&amp;"*",各都道府県の状況!$A:$I,F$3,FALSE), "※5", ""))), "")</f>
        <v>14965</v>
      </c>
      <c r="G8" s="40">
        <f>IFERROR(INT(TRIM(SUBSTITUTE(VLOOKUP($A8&amp;"*",各都道府県の状況!$A:$I,G$3,FALSE), "※5", ""))), "")</f>
        <v>108</v>
      </c>
      <c r="H8" s="40">
        <f>IFERROR(INT(TRIM(SUBSTITUTE(VLOOKUP($A8&amp;"*",各都道府県の状況!$A:$I,H$3,FALSE), "※5", ""))), "")</f>
        <v>698</v>
      </c>
      <c r="I8" s="40">
        <f>IFERROR(INT(TRIM(SUBSTITUTE(VLOOKUP($A8&amp;"*",各都道府県の状況!$A:$I,I$3,FALSE), "※5", ""))), "")</f>
        <v>17</v>
      </c>
    </row>
    <row r="9" spans="1:10" ht="21" customHeight="1" x14ac:dyDescent="0.55000000000000004">
      <c r="A9" s="12" t="s">
        <v>185</v>
      </c>
      <c r="B9" s="13">
        <f t="shared" si="0"/>
        <v>44453</v>
      </c>
      <c r="C9" s="30" t="s">
        <v>14</v>
      </c>
      <c r="D9" s="40">
        <f>IFERROR(INT(TRIM(SUBSTITUTE(VLOOKUP($A9&amp;"*",各都道府県の状況!$A:$I,D$3,FALSE), "※5", ""))), "")</f>
        <v>1791</v>
      </c>
      <c r="E9" s="40">
        <f>IFERROR(INT(TRIM(SUBSTITUTE(VLOOKUP($A9&amp;"*",各都道府県の状況!$A:$I,E$3,FALSE), "※5", ""))), "")</f>
        <v>24657</v>
      </c>
      <c r="F9" s="40">
        <f>IFERROR(INT(TRIM(SUBSTITUTE(VLOOKUP($A9&amp;"*",各都道府県の状況!$A:$I,F$3,FALSE), "※5", ""))), "")</f>
        <v>1664</v>
      </c>
      <c r="G9" s="40">
        <f>IFERROR(INT(TRIM(SUBSTITUTE(VLOOKUP($A9&amp;"*",各都道府県の状況!$A:$I,G$3,FALSE), "※5", ""))), "")</f>
        <v>26</v>
      </c>
      <c r="H9" s="40">
        <f>IFERROR(INT(TRIM(SUBSTITUTE(VLOOKUP($A9&amp;"*",各都道府県の状況!$A:$I,H$3,FALSE), "※5", ""))), "")</f>
        <v>101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44453</v>
      </c>
      <c r="C10" s="30" t="s">
        <v>15</v>
      </c>
      <c r="D10" s="40">
        <f>IFERROR(INT(TRIM(SUBSTITUTE(VLOOKUP($A10&amp;"*",各都道府県の状況!$A:$I,D$3,FALSE), "※5", ""))), "")</f>
        <v>3434</v>
      </c>
      <c r="E10" s="40">
        <f>IFERROR(INT(TRIM(SUBSTITUTE(VLOOKUP($A10&amp;"*",各都道府県の状況!$A:$I,E$3,FALSE), "※5", ""))), "")</f>
        <v>90700</v>
      </c>
      <c r="F10" s="40">
        <f>IFERROR(INT(TRIM(SUBSTITUTE(VLOOKUP($A10&amp;"*",各都道府県の状況!$A:$I,F$3,FALSE), "※5", ""))), "")</f>
        <v>3199</v>
      </c>
      <c r="G10" s="40">
        <f>IFERROR(INT(TRIM(SUBSTITUTE(VLOOKUP($A10&amp;"*",各都道府県の状況!$A:$I,G$3,FALSE), "※5", ""))), "")</f>
        <v>53</v>
      </c>
      <c r="H10" s="40">
        <f>IFERROR(INT(TRIM(SUBSTITUTE(VLOOKUP($A10&amp;"*",各都道府県の状況!$A:$I,H$3,FALSE), "※5", ""))), "")</f>
        <v>182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44453</v>
      </c>
      <c r="C11" s="30" t="s">
        <v>16</v>
      </c>
      <c r="D11" s="40">
        <f>IFERROR(INT(TRIM(SUBSTITUTE(VLOOKUP($A11&amp;"*",各都道府県の状況!$A:$I,D$3,FALSE), "※5", ""))), "")</f>
        <v>9282</v>
      </c>
      <c r="E11" s="40">
        <f>IFERROR(INT(TRIM(SUBSTITUTE(VLOOKUP($A11&amp;"*",各都道府県の状況!$A:$I,E$3,FALSE), "※5", ""))), "")</f>
        <v>386423</v>
      </c>
      <c r="F11" s="40">
        <f>IFERROR(INT(TRIM(SUBSTITUTE(VLOOKUP($A11&amp;"*",各都道府県の状況!$A:$I,F$3,FALSE), "※5", ""))), "")</f>
        <v>8778</v>
      </c>
      <c r="G11" s="40">
        <f>IFERROR(INT(TRIM(SUBSTITUTE(VLOOKUP($A11&amp;"*",各都道府県の状況!$A:$I,G$3,FALSE), "※5", ""))), "")</f>
        <v>173</v>
      </c>
      <c r="H11" s="40">
        <f>IFERROR(INT(TRIM(SUBSTITUTE(VLOOKUP($A11&amp;"*",各都道府県の状況!$A:$I,H$3,FALSE), "※5", ""))), "")</f>
        <v>331</v>
      </c>
      <c r="I11" s="40">
        <f>IFERROR(INT(TRIM(SUBSTITUTE(VLOOKUP($A11&amp;"*",各都道府県の状況!$A:$I,I$3,FALSE), "※5", ""))), "")</f>
        <v>6</v>
      </c>
    </row>
    <row r="12" spans="1:10" x14ac:dyDescent="0.55000000000000004">
      <c r="A12" s="12" t="s">
        <v>188</v>
      </c>
      <c r="B12" s="13">
        <f t="shared" si="0"/>
        <v>44453</v>
      </c>
      <c r="C12" s="30" t="s">
        <v>17</v>
      </c>
      <c r="D12" s="40">
        <f>IFERROR(INT(TRIM(SUBSTITUTE(VLOOKUP($A12&amp;"*",各都道府県の状況!$A:$I,D$3,FALSE), "※5", ""))), "")</f>
        <v>23146</v>
      </c>
      <c r="E12" s="40">
        <f>IFERROR(INT(TRIM(SUBSTITUTE(VLOOKUP($A12&amp;"*",各都道府県の状況!$A:$I,E$3,FALSE), "※5", ""))), "")</f>
        <v>38857</v>
      </c>
      <c r="F12" s="40">
        <f>IFERROR(INT(TRIM(SUBSTITUTE(VLOOKUP($A12&amp;"*",各都道府県の状況!$A:$I,F$3,FALSE), "※5", ""))), "")</f>
        <v>21857</v>
      </c>
      <c r="G12" s="40">
        <f>IFERROR(INT(TRIM(SUBSTITUTE(VLOOKUP($A12&amp;"*",各都道府県の状況!$A:$I,G$3,FALSE), "※5", ""))), "")</f>
        <v>204</v>
      </c>
      <c r="H12" s="40">
        <f>IFERROR(INT(TRIM(SUBSTITUTE(VLOOKUP($A12&amp;"*",各都道府県の状況!$A:$I,H$3,FALSE), "※5", ""))), "")</f>
        <v>1085</v>
      </c>
      <c r="I12" s="40">
        <f>IFERROR(INT(TRIM(SUBSTITUTE(VLOOKUP($A12&amp;"*",各都道府県の状況!$A:$I,I$3,FALSE), "※5", ""))), "")</f>
        <v>25</v>
      </c>
    </row>
    <row r="13" spans="1:10" x14ac:dyDescent="0.55000000000000004">
      <c r="A13" s="12" t="s">
        <v>189</v>
      </c>
      <c r="B13" s="13">
        <f t="shared" si="0"/>
        <v>44453</v>
      </c>
      <c r="C13" s="30" t="s">
        <v>18</v>
      </c>
      <c r="D13" s="40">
        <f>IFERROR(INT(TRIM(SUBSTITUTE(VLOOKUP($A13&amp;"*",各都道府県の状況!$A:$I,D$3,FALSE), "※5", ""))), "")</f>
        <v>14629</v>
      </c>
      <c r="E13" s="40">
        <f>IFERROR(INT(TRIM(SUBSTITUTE(VLOOKUP($A13&amp;"*",各都道府県の状況!$A:$I,E$3,FALSE), "※5", ""))), "")</f>
        <v>427430</v>
      </c>
      <c r="F13" s="40">
        <f>IFERROR(INT(TRIM(SUBSTITUTE(VLOOKUP($A13&amp;"*",各都道府県の状況!$A:$I,F$3,FALSE), "※5", ""))), "")</f>
        <v>13759</v>
      </c>
      <c r="G13" s="40">
        <f>IFERROR(INT(TRIM(SUBSTITUTE(VLOOKUP($A13&amp;"*",各都道府県の状況!$A:$I,G$3,FALSE), "※5", ""))), "")</f>
        <v>106</v>
      </c>
      <c r="H13" s="40">
        <f>IFERROR(INT(TRIM(SUBSTITUTE(VLOOKUP($A13&amp;"*",各都道府県の状況!$A:$I,H$3,FALSE), "※5", ""))), "")</f>
        <v>764</v>
      </c>
      <c r="I13" s="40">
        <f>IFERROR(INT(TRIM(SUBSTITUTE(VLOOKUP($A13&amp;"*",各都道府県の状況!$A:$I,I$3,FALSE), "※5", ""))), "")</f>
        <v>14</v>
      </c>
    </row>
    <row r="14" spans="1:10" x14ac:dyDescent="0.55000000000000004">
      <c r="A14" s="12" t="s">
        <v>190</v>
      </c>
      <c r="B14" s="13">
        <f t="shared" si="0"/>
        <v>44453</v>
      </c>
      <c r="C14" s="30" t="s">
        <v>19</v>
      </c>
      <c r="D14" s="40">
        <f>IFERROR(INT(TRIM(SUBSTITUTE(VLOOKUP($A14&amp;"*",各都道府県の状況!$A:$I,D$3,FALSE), "※5", ""))), "")</f>
        <v>16172</v>
      </c>
      <c r="E14" s="40">
        <f>IFERROR(INT(TRIM(SUBSTITUTE(VLOOKUP($A14&amp;"*",各都道府県の状況!$A:$I,E$3,FALSE), "※5", ""))), "")</f>
        <v>275331</v>
      </c>
      <c r="F14" s="40">
        <f>IFERROR(INT(TRIM(SUBSTITUTE(VLOOKUP($A14&amp;"*",各都道府県の状況!$A:$I,F$3,FALSE), "※5", ""))), "")</f>
        <v>15387</v>
      </c>
      <c r="G14" s="40">
        <f>IFERROR(INT(TRIM(SUBSTITUTE(VLOOKUP($A14&amp;"*",各都道府県の状況!$A:$I,G$3,FALSE), "※5", ""))), "")</f>
        <v>166</v>
      </c>
      <c r="H14" s="40">
        <f>IFERROR(INT(TRIM(SUBSTITUTE(VLOOKUP($A14&amp;"*",各都道府県の状況!$A:$I,H$3,FALSE), "※5", ""))), "")</f>
        <v>619</v>
      </c>
      <c r="I14" s="40">
        <f>IFERROR(INT(TRIM(SUBSTITUTE(VLOOKUP($A14&amp;"*",各都道府県の状況!$A:$I,I$3,FALSE), "※5", ""))), "")</f>
        <v>21</v>
      </c>
    </row>
    <row r="15" spans="1:10" x14ac:dyDescent="0.55000000000000004">
      <c r="A15" s="12" t="s">
        <v>191</v>
      </c>
      <c r="B15" s="13">
        <f t="shared" si="0"/>
        <v>44453</v>
      </c>
      <c r="C15" s="30" t="s">
        <v>20</v>
      </c>
      <c r="D15" s="40">
        <f>IFERROR(INT(TRIM(SUBSTITUTE(VLOOKUP($A15&amp;"*",各都道府県の状況!$A:$I,D$3,FALSE), "※5", ""))), "")</f>
        <v>111352</v>
      </c>
      <c r="E15" s="40">
        <f>IFERROR(INT(TRIM(SUBSTITUTE(VLOOKUP($A15&amp;"*",各都道府県の状況!$A:$I,E$3,FALSE), "※5", ""))), "")</f>
        <v>1375805</v>
      </c>
      <c r="F15" s="40">
        <f>IFERROR(INT(TRIM(SUBSTITUTE(VLOOKUP($A15&amp;"*",各都道府県の状況!$A:$I,F$3,FALSE), "※5", ""))), "")</f>
        <v>102098</v>
      </c>
      <c r="G15" s="40">
        <f>IFERROR(INT(TRIM(SUBSTITUTE(VLOOKUP($A15&amp;"*",各都道府県の状況!$A:$I,G$3,FALSE), "※5", ""))), "")</f>
        <v>957</v>
      </c>
      <c r="H15" s="40">
        <f>IFERROR(INT(TRIM(SUBSTITUTE(VLOOKUP($A15&amp;"*",各都道府県の状況!$A:$I,H$3,FALSE), "※5", ""))), "")</f>
        <v>8297</v>
      </c>
      <c r="I15" s="40">
        <f>IFERROR(INT(TRIM(SUBSTITUTE(VLOOKUP($A15&amp;"*",各都道府県の状況!$A:$I,I$3,FALSE), "※5", ""))), "")</f>
        <v>113</v>
      </c>
    </row>
    <row r="16" spans="1:10" x14ac:dyDescent="0.55000000000000004">
      <c r="A16" s="12" t="s">
        <v>192</v>
      </c>
      <c r="B16" s="13">
        <f t="shared" si="0"/>
        <v>44453</v>
      </c>
      <c r="C16" s="30" t="s">
        <v>21</v>
      </c>
      <c r="D16" s="40">
        <f>IFERROR(INT(TRIM(SUBSTITUTE(VLOOKUP($A16&amp;"*",各都道府県の状況!$A:$I,D$3,FALSE), "※5", ""))), "")</f>
        <v>96657</v>
      </c>
      <c r="E16" s="40">
        <f>IFERROR(INT(TRIM(SUBSTITUTE(VLOOKUP($A16&amp;"*",各都道府県の状況!$A:$I,E$3,FALSE), "※5", ""))), "")</f>
        <v>1001512</v>
      </c>
      <c r="F16" s="40">
        <f>IFERROR(INT(TRIM(SUBSTITUTE(VLOOKUP($A16&amp;"*",各都道府県の状況!$A:$I,F$3,FALSE), "※5", ""))), "")</f>
        <v>88897</v>
      </c>
      <c r="G16" s="40">
        <f>IFERROR(INT(TRIM(SUBSTITUTE(VLOOKUP($A16&amp;"*",各都道府県の状況!$A:$I,G$3,FALSE), "※5", ""))), "")</f>
        <v>947</v>
      </c>
      <c r="H16" s="40">
        <f>IFERROR(INT(TRIM(SUBSTITUTE(VLOOKUP($A16&amp;"*",各都道府県の状況!$A:$I,H$3,FALSE), "※5", ""))), "")</f>
        <v>6813</v>
      </c>
      <c r="I16" s="40">
        <f>IFERROR(INT(TRIM(SUBSTITUTE(VLOOKUP($A16&amp;"*",各都道府県の状況!$A:$I,I$3,FALSE), "※5", ""))), "")</f>
        <v>75</v>
      </c>
    </row>
    <row r="17" spans="1:9" x14ac:dyDescent="0.55000000000000004">
      <c r="A17" s="12" t="s">
        <v>193</v>
      </c>
      <c r="B17" s="13">
        <f t="shared" si="0"/>
        <v>44453</v>
      </c>
      <c r="C17" s="30" t="s">
        <v>22</v>
      </c>
      <c r="D17" s="40">
        <f>IFERROR(INT(TRIM(SUBSTITUTE(VLOOKUP($A17&amp;"*",各都道府県の状況!$A:$I,D$3,FALSE), "※5", ""))), "")</f>
        <v>367898</v>
      </c>
      <c r="E17" s="40">
        <f>IFERROR(INT(TRIM(SUBSTITUTE(VLOOKUP($A17&amp;"*",各都道府県の状況!$A:$I,E$3,FALSE), "※5", ""))), "")</f>
        <v>3460538</v>
      </c>
      <c r="F17" s="40">
        <f>IFERROR(INT(TRIM(SUBSTITUTE(VLOOKUP($A17&amp;"*",各都道府県の状況!$A:$I,F$3,FALSE), "※5", ""))), "")</f>
        <v>352047</v>
      </c>
      <c r="G17" s="40">
        <f>IFERROR(INT(TRIM(SUBSTITUTE(VLOOKUP($A17&amp;"*",各都道府県の状況!$A:$I,G$3,FALSE), "※5", ""))), "")</f>
        <v>2692</v>
      </c>
      <c r="H17" s="40">
        <f>IFERROR(INT(TRIM(SUBSTITUTE(VLOOKUP($A17&amp;"*",各都道府県の状況!$A:$I,H$3,FALSE), "※5", ""))), "")</f>
        <v>13159</v>
      </c>
      <c r="I17" s="40">
        <f>IFERROR(INT(TRIM(SUBSTITUTE(VLOOKUP($A17&amp;"*",各都道府県の状況!$A:$I,I$3,FALSE), "※5", ""))), "")</f>
        <v>208</v>
      </c>
    </row>
    <row r="18" spans="1:9" x14ac:dyDescent="0.55000000000000004">
      <c r="A18" s="12" t="s">
        <v>194</v>
      </c>
      <c r="B18" s="13">
        <f t="shared" si="0"/>
        <v>44453</v>
      </c>
      <c r="C18" s="30" t="s">
        <v>23</v>
      </c>
      <c r="D18" s="40">
        <f>IFERROR(INT(TRIM(SUBSTITUTE(VLOOKUP($A18&amp;"*",各都道府県の状況!$A:$I,D$3,FALSE), "※5", ""))), "")</f>
        <v>163153</v>
      </c>
      <c r="E18" s="40">
        <f>IFERROR(INT(TRIM(SUBSTITUTE(VLOOKUP($A18&amp;"*",各都道府県の状況!$A:$I,E$3,FALSE), "※5", ""))), "")</f>
        <v>1507847</v>
      </c>
      <c r="F18" s="40">
        <f>IFERROR(INT(TRIM(SUBSTITUTE(VLOOKUP($A18&amp;"*",各都道府県の状況!$A:$I,F$3,FALSE), "※5", ""))), "")</f>
        <v>155344</v>
      </c>
      <c r="G18" s="40">
        <f>IFERROR(INT(TRIM(SUBSTITUTE(VLOOKUP($A18&amp;"*",各都道府県の状況!$A:$I,G$3,FALSE), "※5", ""))), "")</f>
        <v>1190</v>
      </c>
      <c r="H18" s="40">
        <f>IFERROR(INT(TRIM(SUBSTITUTE(VLOOKUP($A18&amp;"*",各都道府県の状況!$A:$I,H$3,FALSE), "※5", ""))), "")</f>
        <v>6619</v>
      </c>
      <c r="I18" s="40">
        <f>IFERROR(INT(TRIM(SUBSTITUTE(VLOOKUP($A18&amp;"*",各都道府県の状況!$A:$I,I$3,FALSE), "※5", ""))), "")</f>
        <v>161</v>
      </c>
    </row>
    <row r="19" spans="1:9" x14ac:dyDescent="0.55000000000000004">
      <c r="A19" s="12" t="s">
        <v>195</v>
      </c>
      <c r="B19" s="13">
        <f t="shared" si="0"/>
        <v>44453</v>
      </c>
      <c r="C19" s="30" t="s">
        <v>24</v>
      </c>
      <c r="D19" s="40">
        <f>IFERROR(INT(TRIM(SUBSTITUTE(VLOOKUP($A19&amp;"*",各都道府県の状況!$A:$I,D$3,FALSE), "※5", ""))), "")</f>
        <v>7432</v>
      </c>
      <c r="E19" s="40">
        <f>IFERROR(INT(TRIM(SUBSTITUTE(VLOOKUP($A19&amp;"*",各都道府県の状況!$A:$I,E$3,FALSE), "※5", ""))), "")</f>
        <v>264294</v>
      </c>
      <c r="F19" s="40">
        <f>IFERROR(INT(TRIM(SUBSTITUTE(VLOOKUP($A19&amp;"*",各都道府県の状況!$A:$I,F$3,FALSE), "※5", ""))), "")</f>
        <v>6948</v>
      </c>
      <c r="G19" s="40">
        <f>IFERROR(INT(TRIM(SUBSTITUTE(VLOOKUP($A19&amp;"*",各都道府県の状況!$A:$I,G$3,FALSE), "※5", ""))), "")</f>
        <v>58</v>
      </c>
      <c r="H19" s="40">
        <f>IFERROR(INT(TRIM(SUBSTITUTE(VLOOKUP($A19&amp;"*",各都道府県の状況!$A:$I,H$3,FALSE), "※5", ""))), "")</f>
        <v>426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44453</v>
      </c>
      <c r="C20" s="30" t="s">
        <v>25</v>
      </c>
      <c r="D20" s="40">
        <f>IFERROR(INT(TRIM(SUBSTITUTE(VLOOKUP($A20&amp;"*",各都道府県の状況!$A:$I,D$3,FALSE), "※5", ""))), "")</f>
        <v>4690</v>
      </c>
      <c r="E20" s="40">
        <f>IFERROR(INT(TRIM(SUBSTITUTE(VLOOKUP($A20&amp;"*",各都道府県の状況!$A:$I,E$3,FALSE), "※5", ""))), "")</f>
        <v>107198</v>
      </c>
      <c r="F20" s="40">
        <f>IFERROR(INT(TRIM(SUBSTITUTE(VLOOKUP($A20&amp;"*",各都道府県の状況!$A:$I,F$3,FALSE), "※5", ""))), "")</f>
        <v>4401</v>
      </c>
      <c r="G20" s="40">
        <f>IFERROR(INT(TRIM(SUBSTITUTE(VLOOKUP($A20&amp;"*",各都道府県の状況!$A:$I,G$3,FALSE), "※5", ""))), "")</f>
        <v>46</v>
      </c>
      <c r="H20" s="40">
        <f>IFERROR(INT(TRIM(SUBSTITUTE(VLOOKUP($A20&amp;"*",各都道府県の状況!$A:$I,H$3,FALSE), "※5", ""))), "")</f>
        <v>243</v>
      </c>
      <c r="I20" s="40">
        <f>IFERROR(INT(TRIM(SUBSTITUTE(VLOOKUP($A20&amp;"*",各都道府県の状況!$A:$I,I$3,FALSE), "※5", ""))), "")</f>
        <v>8</v>
      </c>
    </row>
    <row r="21" spans="1:9" x14ac:dyDescent="0.55000000000000004">
      <c r="A21" s="12" t="s">
        <v>197</v>
      </c>
      <c r="B21" s="13">
        <f t="shared" si="0"/>
        <v>44453</v>
      </c>
      <c r="C21" s="30" t="s">
        <v>26</v>
      </c>
      <c r="D21" s="40">
        <f>IFERROR(INT(TRIM(SUBSTITUTE(VLOOKUP($A21&amp;"*",各都道府県の状況!$A:$I,D$3,FALSE), "※5", ""))), "")</f>
        <v>7647</v>
      </c>
      <c r="E21" s="40">
        <f>IFERROR(INT(TRIM(SUBSTITUTE(VLOOKUP($A21&amp;"*",各都道府県の状況!$A:$I,E$3,FALSE), "※5", ""))), "")</f>
        <v>179901</v>
      </c>
      <c r="F21" s="40">
        <f>IFERROR(INT(TRIM(SUBSTITUTE(VLOOKUP($A21&amp;"*",各都道府県の状況!$A:$I,F$3,FALSE), "※5", ""))), "")</f>
        <v>7254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249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44453</v>
      </c>
      <c r="C22" s="30" t="s">
        <v>27</v>
      </c>
      <c r="D22" s="40">
        <f>IFERROR(INT(TRIM(SUBSTITUTE(VLOOKUP($A22&amp;"*",各都道府県の状況!$A:$I,D$3,FALSE), "※5", ""))), "")</f>
        <v>2877</v>
      </c>
      <c r="E22" s="40">
        <f>IFERROR(INT(TRIM(SUBSTITUTE(VLOOKUP($A22&amp;"*",各都道府県の状況!$A:$I,E$3,FALSE), "※5", ""))), "")</f>
        <v>108736</v>
      </c>
      <c r="F22" s="40">
        <f>IFERROR(INT(TRIM(SUBSTITUTE(VLOOKUP($A22&amp;"*",各都道府県の状況!$A:$I,F$3,FALSE), "※5", ""))), "")</f>
        <v>2684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157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44453</v>
      </c>
      <c r="C23" s="30" t="s">
        <v>28</v>
      </c>
      <c r="D23" s="40">
        <f>IFERROR(INT(TRIM(SUBSTITUTE(VLOOKUP($A23&amp;"*",各都道府県の状況!$A:$I,D$3,FALSE), "※5", ""))), "")</f>
        <v>4910</v>
      </c>
      <c r="E23" s="40">
        <f>IFERROR(INT(TRIM(SUBSTITUTE(VLOOKUP($A23&amp;"*",各都道府県の状況!$A:$I,E$3,FALSE), "※5", ""))), "")</f>
        <v>101838</v>
      </c>
      <c r="F23" s="40">
        <f>IFERROR(INT(TRIM(SUBSTITUTE(VLOOKUP($A23&amp;"*",各都道府県の状況!$A:$I,F$3,FALSE), "※5", ""))), "")</f>
        <v>4637</v>
      </c>
      <c r="G23" s="40">
        <f>IFERROR(INT(TRIM(SUBSTITUTE(VLOOKUP($A23&amp;"*",各都道府県の状況!$A:$I,G$3,FALSE), "※5", ""))), "")</f>
        <v>28</v>
      </c>
      <c r="H23" s="40">
        <f>IFERROR(INT(TRIM(SUBSTITUTE(VLOOKUP($A23&amp;"*",各都道府県の状況!$A:$I,H$3,FALSE), "※5", ""))), "")</f>
        <v>246</v>
      </c>
      <c r="I23" s="40">
        <f>IFERROR(INT(TRIM(SUBSTITUTE(VLOOKUP($A23&amp;"*",各都道府県の状況!$A:$I,I$3,FALSE), "※5", ""))), "")</f>
        <v>2</v>
      </c>
    </row>
    <row r="24" spans="1:9" x14ac:dyDescent="0.55000000000000004">
      <c r="A24" s="12" t="s">
        <v>200</v>
      </c>
      <c r="B24" s="13">
        <f t="shared" si="0"/>
        <v>44453</v>
      </c>
      <c r="C24" s="30" t="s">
        <v>29</v>
      </c>
      <c r="D24" s="40">
        <f>IFERROR(INT(TRIM(SUBSTITUTE(VLOOKUP($A24&amp;"*",各都道府県の状況!$A:$I,D$3,FALSE), "※5", ""))), "")</f>
        <v>8439</v>
      </c>
      <c r="E24" s="40">
        <f>IFERROR(INT(TRIM(SUBSTITUTE(VLOOKUP($A24&amp;"*",各都道府県の状況!$A:$I,E$3,FALSE), "※5", ""))), "")</f>
        <v>293047</v>
      </c>
      <c r="F24" s="40">
        <f>IFERROR(INT(TRIM(SUBSTITUTE(VLOOKUP($A24&amp;"*",各都道府県の状況!$A:$I,F$3,FALSE), "※5", ""))), "")</f>
        <v>8117</v>
      </c>
      <c r="G24" s="40">
        <f>IFERROR(INT(TRIM(SUBSTITUTE(VLOOKUP($A24&amp;"*",各都道府県の状況!$A:$I,G$3,FALSE), "※5", ""))), "")</f>
        <v>95</v>
      </c>
      <c r="H24" s="40">
        <f>IFERROR(INT(TRIM(SUBSTITUTE(VLOOKUP($A24&amp;"*",各都道府県の状況!$A:$I,H$3,FALSE), "※5", ""))), "")</f>
        <v>278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44453</v>
      </c>
      <c r="C25" s="30" t="s">
        <v>30</v>
      </c>
      <c r="D25" s="40">
        <f>IFERROR(INT(TRIM(SUBSTITUTE(VLOOKUP($A25&amp;"*",各都道府県の状況!$A:$I,D$3,FALSE), "※5", ""))), "")</f>
        <v>17982</v>
      </c>
      <c r="E25" s="40">
        <f>IFERROR(INT(TRIM(SUBSTITUTE(VLOOKUP($A25&amp;"*",各都道府県の状況!$A:$I,E$3,FALSE), "※5", ""))), "")</f>
        <v>378479</v>
      </c>
      <c r="F25" s="40">
        <f>IFERROR(INT(TRIM(SUBSTITUTE(VLOOKUP($A25&amp;"*",各都道府県の状況!$A:$I,F$3,FALSE), "※5", ""))), "")</f>
        <v>16781</v>
      </c>
      <c r="G25" s="40">
        <f>IFERROR(INT(TRIM(SUBSTITUTE(VLOOKUP($A25&amp;"*",各都道府県の状況!$A:$I,G$3,FALSE), "※5", ""))), "")</f>
        <v>207</v>
      </c>
      <c r="H25" s="40">
        <f>IFERROR(INT(TRIM(SUBSTITUTE(VLOOKUP($A25&amp;"*",各都道府県の状況!$A:$I,H$3,FALSE), "※5", ""))), "")</f>
        <v>1125</v>
      </c>
      <c r="I25" s="40">
        <f>IFERROR(INT(TRIM(SUBSTITUTE(VLOOKUP($A25&amp;"*",各都道府県の状況!$A:$I,I$3,FALSE), "※5", ""))), "")</f>
        <v>17</v>
      </c>
    </row>
    <row r="26" spans="1:9" x14ac:dyDescent="0.55000000000000004">
      <c r="A26" s="12" t="s">
        <v>202</v>
      </c>
      <c r="B26" s="13">
        <f t="shared" si="0"/>
        <v>44453</v>
      </c>
      <c r="C26" s="30" t="s">
        <v>31</v>
      </c>
      <c r="D26" s="40">
        <f>IFERROR(INT(TRIM(SUBSTITUTE(VLOOKUP($A26&amp;"*",各都道府県の状況!$A:$I,D$3,FALSE), "※5", ""))), "")</f>
        <v>25648</v>
      </c>
      <c r="E26" s="40">
        <f>IFERROR(INT(TRIM(SUBSTITUTE(VLOOKUP($A26&amp;"*",各都道府県の状況!$A:$I,E$3,FALSE), "※5", ""))), "")</f>
        <v>576894</v>
      </c>
      <c r="F26" s="40">
        <f>IFERROR(INT(TRIM(SUBSTITUTE(VLOOKUP($A26&amp;"*",各都道府県の状況!$A:$I,F$3,FALSE), "※5", ""))), "")</f>
        <v>23806</v>
      </c>
      <c r="G26" s="40">
        <f>IFERROR(INT(TRIM(SUBSTITUTE(VLOOKUP($A26&amp;"*",各都道府県の状況!$A:$I,G$3,FALSE), "※5", ""))), "")</f>
        <v>196</v>
      </c>
      <c r="H26" s="40">
        <f>IFERROR(INT(TRIM(SUBSTITUTE(VLOOKUP($A26&amp;"*",各都道府県の状況!$A:$I,H$3,FALSE), "※5", ""))), "")</f>
        <v>1646</v>
      </c>
      <c r="I26" s="40">
        <f>IFERROR(INT(TRIM(SUBSTITUTE(VLOOKUP($A26&amp;"*",各都道府県の状況!$A:$I,I$3,FALSE), "※5", ""))), "")</f>
        <v>20</v>
      </c>
    </row>
    <row r="27" spans="1:9" x14ac:dyDescent="0.55000000000000004">
      <c r="A27" s="12" t="s">
        <v>203</v>
      </c>
      <c r="B27" s="13">
        <f t="shared" si="0"/>
        <v>44453</v>
      </c>
      <c r="C27" s="30" t="s">
        <v>32</v>
      </c>
      <c r="D27" s="40">
        <f>IFERROR(INT(TRIM(SUBSTITUTE(VLOOKUP($A27&amp;"*",各都道府県の状況!$A:$I,D$3,FALSE), "※5", ""))), "")</f>
        <v>100238</v>
      </c>
      <c r="E27" s="40">
        <f>IFERROR(INT(TRIM(SUBSTITUTE(VLOOKUP($A27&amp;"*",各都道府県の状況!$A:$I,E$3,FALSE), "※5", ""))), "")</f>
        <v>1189800</v>
      </c>
      <c r="F27" s="40">
        <f>IFERROR(INT(TRIM(SUBSTITUTE(VLOOKUP($A27&amp;"*",各都道府県の状況!$A:$I,F$3,FALSE), "※5", ""))), "")</f>
        <v>83530</v>
      </c>
      <c r="G27" s="40">
        <f>IFERROR(INT(TRIM(SUBSTITUTE(VLOOKUP($A27&amp;"*",各都道府県の状況!$A:$I,G$3,FALSE), "※5", ""))), "")</f>
        <v>1079</v>
      </c>
      <c r="H27" s="40">
        <f>IFERROR(INT(TRIM(SUBSTITUTE(VLOOKUP($A27&amp;"*",各都道府県の状況!$A:$I,H$3,FALSE), "※5", ""))), "")</f>
        <v>15629</v>
      </c>
      <c r="I27" s="40">
        <f>IFERROR(INT(TRIM(SUBSTITUTE(VLOOKUP($A27&amp;"*",各都道府県の状況!$A:$I,I$3,FALSE), "※5", ""))), "")</f>
        <v>82</v>
      </c>
    </row>
    <row r="28" spans="1:9" x14ac:dyDescent="0.55000000000000004">
      <c r="A28" s="12" t="s">
        <v>204</v>
      </c>
      <c r="B28" s="13">
        <f t="shared" si="0"/>
        <v>44453</v>
      </c>
      <c r="C28" s="30" t="s">
        <v>33</v>
      </c>
      <c r="D28" s="40">
        <f>IFERROR(INT(TRIM(SUBSTITUTE(VLOOKUP($A28&amp;"*",各都道府県の状況!$A:$I,D$3,FALSE), "※5", ""))), "")</f>
        <v>14232</v>
      </c>
      <c r="E28" s="40">
        <f>IFERROR(INT(TRIM(SUBSTITUTE(VLOOKUP($A28&amp;"*",各都道府県の状況!$A:$I,E$3,FALSE), "※5", ""))), "")</f>
        <v>202459</v>
      </c>
      <c r="F28" s="40">
        <f>IFERROR(INT(TRIM(SUBSTITUTE(VLOOKUP($A28&amp;"*",各都道府県の状況!$A:$I,F$3,FALSE), "※5", ""))), "")</f>
        <v>12601</v>
      </c>
      <c r="G28" s="40">
        <f>IFERROR(INT(TRIM(SUBSTITUTE(VLOOKUP($A28&amp;"*",各都道府県の状況!$A:$I,G$3,FALSE), "※5", ""))), "")</f>
        <v>149</v>
      </c>
      <c r="H28" s="40">
        <f>IFERROR(INT(TRIM(SUBSTITUTE(VLOOKUP($A28&amp;"*",各都道府県の状況!$A:$I,H$3,FALSE), "※5", ""))), "")</f>
        <v>1789</v>
      </c>
      <c r="I28" s="40">
        <f>IFERROR(INT(TRIM(SUBSTITUTE(VLOOKUP($A28&amp;"*",各都道府県の状況!$A:$I,I$3,FALSE), "※5", ""))), "")</f>
        <v>24</v>
      </c>
    </row>
    <row r="29" spans="1:9" x14ac:dyDescent="0.55000000000000004">
      <c r="A29" s="12" t="s">
        <v>205</v>
      </c>
      <c r="B29" s="13">
        <f t="shared" si="0"/>
        <v>44453</v>
      </c>
      <c r="C29" s="30" t="s">
        <v>34</v>
      </c>
      <c r="D29" s="40">
        <f>IFERROR(INT(TRIM(SUBSTITUTE(VLOOKUP($A29&amp;"*",各都道府県の状況!$A:$I,D$3,FALSE), "※5", ""))), "")</f>
        <v>11834</v>
      </c>
      <c r="E29" s="40">
        <f>IFERROR(INT(TRIM(SUBSTITUTE(VLOOKUP($A29&amp;"*",各都道府県の状況!$A:$I,E$3,FALSE), "※5", ""))), "")</f>
        <v>222376</v>
      </c>
      <c r="F29" s="40">
        <f>IFERROR(INT(TRIM(SUBSTITUTE(VLOOKUP($A29&amp;"*",各都道府県の状況!$A:$I,F$3,FALSE), "※5", ""))), "")</f>
        <v>11013</v>
      </c>
      <c r="G29" s="40">
        <f>IFERROR(INT(TRIM(SUBSTITUTE(VLOOKUP($A29&amp;"*",各都道府県の状況!$A:$I,G$3,FALSE), "※5", ""))), "")</f>
        <v>98</v>
      </c>
      <c r="H29" s="40">
        <f>IFERROR(INT(TRIM(SUBSTITUTE(VLOOKUP($A29&amp;"*",各都道府県の状況!$A:$I,H$3,FALSE), "※5", ""))), "")</f>
        <v>723</v>
      </c>
      <c r="I29" s="40">
        <f>IFERROR(INT(TRIM(SUBSTITUTE(VLOOKUP($A29&amp;"*",各都道府県の状況!$A:$I,I$3,FALSE), "※5", ""))), "")</f>
        <v>7</v>
      </c>
    </row>
    <row r="30" spans="1:9" x14ac:dyDescent="0.55000000000000004">
      <c r="A30" s="12" t="s">
        <v>206</v>
      </c>
      <c r="B30" s="13">
        <f t="shared" si="0"/>
        <v>44453</v>
      </c>
      <c r="C30" s="30" t="s">
        <v>35</v>
      </c>
      <c r="D30" s="40">
        <f>IFERROR(INT(TRIM(SUBSTITUTE(VLOOKUP($A30&amp;"*",各都道府県の状況!$A:$I,D$3,FALSE), "※5", ""))), "")</f>
        <v>34322</v>
      </c>
      <c r="E30" s="40">
        <f>IFERROR(INT(TRIM(SUBSTITUTE(VLOOKUP($A30&amp;"*",各都道府県の状況!$A:$I,E$3,FALSE), "※5", ""))), "")</f>
        <v>394620</v>
      </c>
      <c r="F30" s="40">
        <f>IFERROR(INT(TRIM(SUBSTITUTE(VLOOKUP($A30&amp;"*",各都道府県の状況!$A:$I,F$3,FALSE), "※5", ""))), "")</f>
        <v>31590</v>
      </c>
      <c r="G30" s="40">
        <f>IFERROR(INT(TRIM(SUBSTITUTE(VLOOKUP($A30&amp;"*",各都道府県の状況!$A:$I,G$3,FALSE), "※5", ""))), "")</f>
        <v>258</v>
      </c>
      <c r="H30" s="40">
        <f>IFERROR(INT(TRIM(SUBSTITUTE(VLOOKUP($A30&amp;"*",各都道府県の状況!$A:$I,H$3,FALSE), "※5", ""))), "")</f>
        <v>2259</v>
      </c>
      <c r="I30" s="40">
        <f>IFERROR(INT(TRIM(SUBSTITUTE(VLOOKUP($A30&amp;"*",各都道府県の状況!$A:$I,I$3,FALSE), "※5", ""))), "")</f>
        <v>79</v>
      </c>
    </row>
    <row r="31" spans="1:9" x14ac:dyDescent="0.55000000000000004">
      <c r="A31" s="12" t="s">
        <v>207</v>
      </c>
      <c r="B31" s="13">
        <f t="shared" si="0"/>
        <v>44453</v>
      </c>
      <c r="C31" s="30" t="s">
        <v>36</v>
      </c>
      <c r="D31" s="40">
        <f>IFERROR(INT(TRIM(SUBSTITUTE(VLOOKUP($A31&amp;"*",各都道府県の状況!$A:$I,D$3,FALSE), "※5", ""))), "")</f>
        <v>191888</v>
      </c>
      <c r="E31" s="40">
        <f>IFERROR(INT(TRIM(SUBSTITUTE(VLOOKUP($A31&amp;"*",各都道府県の状況!$A:$I,E$3,FALSE), "※5", ""))), "")</f>
        <v>3176268</v>
      </c>
      <c r="F31" s="40">
        <f>IFERROR(INT(TRIM(SUBSTITUTE(VLOOKUP($A31&amp;"*",各都道府県の状況!$A:$I,F$3,FALSE), "※5", ""))), "")</f>
        <v>171435</v>
      </c>
      <c r="G31" s="40">
        <f>IFERROR(INT(TRIM(SUBSTITUTE(VLOOKUP($A31&amp;"*",各都道府県の状況!$A:$I,G$3,FALSE), "※5", ""))), "")</f>
        <v>2879</v>
      </c>
      <c r="H31" s="40">
        <f>IFERROR(INT(TRIM(SUBSTITUTE(VLOOKUP($A31&amp;"*",各都道府県の状況!$A:$I,H$3,FALSE), "※5", ""))), "")</f>
        <v>15603</v>
      </c>
      <c r="I31" s="40">
        <f>IFERROR(INT(TRIM(SUBSTITUTE(VLOOKUP($A31&amp;"*",各都道府県の状況!$A:$I,I$3,FALSE), "※5", ""))), "")</f>
        <v>598</v>
      </c>
    </row>
    <row r="32" spans="1:9" x14ac:dyDescent="0.55000000000000004">
      <c r="A32" s="12" t="s">
        <v>208</v>
      </c>
      <c r="B32" s="13">
        <f t="shared" si="0"/>
        <v>44453</v>
      </c>
      <c r="C32" s="30" t="s">
        <v>37</v>
      </c>
      <c r="D32" s="40">
        <f>IFERROR(INT(TRIM(SUBSTITUTE(VLOOKUP($A32&amp;"*",各都道府県の状況!$A:$I,D$3,FALSE), "※5", ""))), "")</f>
        <v>73857</v>
      </c>
      <c r="E32" s="40">
        <f>IFERROR(INT(TRIM(SUBSTITUTE(VLOOKUP($A32&amp;"*",各都道府県の状況!$A:$I,E$3,FALSE), "※5", ""))), "")</f>
        <v>694346</v>
      </c>
      <c r="F32" s="40">
        <f>IFERROR(INT(TRIM(SUBSTITUTE(VLOOKUP($A32&amp;"*",各都道府県の状況!$A:$I,F$3,FALSE), "※5", ""))), "")</f>
        <v>67665</v>
      </c>
      <c r="G32" s="40">
        <f>IFERROR(INT(TRIM(SUBSTITUTE(VLOOKUP($A32&amp;"*",各都道府県の状況!$A:$I,G$3,FALSE), "※5", ""))), "")</f>
        <v>1371</v>
      </c>
      <c r="H32" s="40">
        <f>IFERROR(INT(TRIM(SUBSTITUTE(VLOOKUP($A32&amp;"*",各都道府県の状況!$A:$I,H$3,FALSE), "※5", ""))), "")</f>
        <v>4823</v>
      </c>
      <c r="I32" s="40">
        <f>IFERROR(INT(TRIM(SUBSTITUTE(VLOOKUP($A32&amp;"*",各都道府県の状況!$A:$I,I$3,FALSE), "※5", ""))), "")</f>
        <v>67</v>
      </c>
    </row>
    <row r="33" spans="1:9" x14ac:dyDescent="0.55000000000000004">
      <c r="A33" s="12" t="s">
        <v>209</v>
      </c>
      <c r="B33" s="13">
        <f t="shared" si="0"/>
        <v>44453</v>
      </c>
      <c r="C33" s="30" t="s">
        <v>38</v>
      </c>
      <c r="D33" s="40">
        <f>IFERROR(INT(TRIM(SUBSTITUTE(VLOOKUP($A33&amp;"*",各都道府県の状況!$A:$I,D$3,FALSE), "※5", ""))), "")</f>
        <v>15097</v>
      </c>
      <c r="E33" s="40">
        <f>IFERROR(INT(TRIM(SUBSTITUTE(VLOOKUP($A33&amp;"*",各都道府県の状況!$A:$I,E$3,FALSE), "※5", ""))), "")</f>
        <v>234504</v>
      </c>
      <c r="F33" s="40">
        <f>IFERROR(INT(TRIM(SUBSTITUTE(VLOOKUP($A33&amp;"*",各都道府県の状況!$A:$I,F$3,FALSE), "※5", ""))), "")</f>
        <v>14093</v>
      </c>
      <c r="G33" s="40">
        <f>IFERROR(INT(TRIM(SUBSTITUTE(VLOOKUP($A33&amp;"*",各都道府県の状況!$A:$I,G$3,FALSE), "※5", ""))), "")</f>
        <v>144</v>
      </c>
      <c r="H33" s="40">
        <f>IFERROR(INT(TRIM(SUBSTITUTE(VLOOKUP($A33&amp;"*",各都道府県の状況!$A:$I,H$3,FALSE), "※5", ""))), "")</f>
        <v>860</v>
      </c>
      <c r="I33" s="40">
        <f>IFERROR(INT(TRIM(SUBSTITUTE(VLOOKUP($A33&amp;"*",各都道府県の状況!$A:$I,I$3,FALSE), "※5", ""))), "")</f>
        <v>17</v>
      </c>
    </row>
    <row r="34" spans="1:9" x14ac:dyDescent="0.55000000000000004">
      <c r="A34" s="12" t="s">
        <v>210</v>
      </c>
      <c r="B34" s="13">
        <f t="shared" si="0"/>
        <v>44453</v>
      </c>
      <c r="C34" s="30" t="s">
        <v>39</v>
      </c>
      <c r="D34" s="40">
        <f>IFERROR(INT(TRIM(SUBSTITUTE(VLOOKUP($A34&amp;"*",各都道府県の状況!$A:$I,D$3,FALSE), "※5", ""))), "")</f>
        <v>5076</v>
      </c>
      <c r="E34" s="40">
        <f>IFERROR(INT(TRIM(SUBSTITUTE(VLOOKUP($A34&amp;"*",各都道府県の状況!$A:$I,E$3,FALSE), "※5", ""))), "")</f>
        <v>61958</v>
      </c>
      <c r="F34" s="40">
        <f>IFERROR(INT(TRIM(SUBSTITUTE(VLOOKUP($A34&amp;"*",各都道府県の状況!$A:$I,F$3,FALSE), "※5", ""))), "")</f>
        <v>4732</v>
      </c>
      <c r="G34" s="40">
        <f>IFERROR(INT(TRIM(SUBSTITUTE(VLOOKUP($A34&amp;"*",各都道府県の状況!$A:$I,G$3,FALSE), "※5", ""))), "")</f>
        <v>59</v>
      </c>
      <c r="H34" s="40">
        <f>IFERROR(INT(TRIM(SUBSTITUTE(VLOOKUP($A34&amp;"*",各都道府県の状況!$A:$I,H$3,FALSE), "※5", ""))), "")</f>
        <v>183</v>
      </c>
      <c r="I34" s="40">
        <f>IFERROR(INT(TRIM(SUBSTITUTE(VLOOKUP($A34&amp;"*",各都道府県の状況!$A:$I,I$3,FALSE), "※5", ""))), "")</f>
        <v>13</v>
      </c>
    </row>
    <row r="35" spans="1:9" x14ac:dyDescent="0.55000000000000004">
      <c r="A35" s="12" t="s">
        <v>211</v>
      </c>
      <c r="B35" s="13">
        <f t="shared" si="0"/>
        <v>44453</v>
      </c>
      <c r="C35" s="30" t="s">
        <v>40</v>
      </c>
      <c r="D35" s="40">
        <f>IFERROR(INT(TRIM(SUBSTITUTE(VLOOKUP($A35&amp;"*",各都道府県の状況!$A:$I,D$3,FALSE), "※5", ""))), "")</f>
        <v>1594</v>
      </c>
      <c r="E35" s="40">
        <f>IFERROR(INT(TRIM(SUBSTITUTE(VLOOKUP($A35&amp;"*",各都道府県の状況!$A:$I,E$3,FALSE), "※5", ""))), "")</f>
        <v>136801</v>
      </c>
      <c r="F35" s="40">
        <f>IFERROR(INT(TRIM(SUBSTITUTE(VLOOKUP($A35&amp;"*",各都道府県の状況!$A:$I,F$3,FALSE), "※5", ""))), "")</f>
        <v>1453</v>
      </c>
      <c r="G35" s="40">
        <f>IFERROR(INT(TRIM(SUBSTITUTE(VLOOKUP($A35&amp;"*",各都道府県の状況!$A:$I,G$3,FALSE), "※5", ""))), "")</f>
        <v>5</v>
      </c>
      <c r="H35" s="40">
        <f>IFERROR(INT(TRIM(SUBSTITUTE(VLOOKUP($A35&amp;"*",各都道府県の状況!$A:$I,H$3,FALSE), "※5", ""))), "")</f>
        <v>114</v>
      </c>
      <c r="I35" s="40">
        <f>IFERROR(INT(TRIM(SUBSTITUTE(VLOOKUP($A35&amp;"*",各都道府県の状況!$A:$I,I$3,FALSE), "※5", ""))), "")</f>
        <v>2</v>
      </c>
    </row>
    <row r="36" spans="1:9" x14ac:dyDescent="0.55000000000000004">
      <c r="A36" s="12" t="s">
        <v>212</v>
      </c>
      <c r="B36" s="13">
        <f t="shared" si="0"/>
        <v>44453</v>
      </c>
      <c r="C36" s="30" t="s">
        <v>41</v>
      </c>
      <c r="D36" s="40">
        <f>IFERROR(INT(TRIM(SUBSTITUTE(VLOOKUP($A36&amp;"*",各都道府県の状況!$A:$I,D$3,FALSE), "※5", ""))), "")</f>
        <v>1523</v>
      </c>
      <c r="E36" s="40">
        <f>IFERROR(INT(TRIM(SUBSTITUTE(VLOOKUP($A36&amp;"*",各都道府県の状況!$A:$I,E$3,FALSE), "※5", ""))), "")</f>
        <v>48532</v>
      </c>
      <c r="F36" s="40">
        <f>IFERROR(INT(TRIM(SUBSTITUTE(VLOOKUP($A36&amp;"*",各都道府県の状況!$A:$I,F$3,FALSE), "※5", ""))), "")</f>
        <v>1420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101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44453</v>
      </c>
      <c r="C37" s="30" t="s">
        <v>42</v>
      </c>
      <c r="D37" s="40">
        <f>IFERROR(INT(TRIM(SUBSTITUTE(VLOOKUP($A37&amp;"*",各都道府県の状況!$A:$I,D$3,FALSE), "※5", ""))), "")</f>
        <v>14792</v>
      </c>
      <c r="E37" s="40">
        <f>IFERROR(INT(TRIM(SUBSTITUTE(VLOOKUP($A37&amp;"*",各都道府県の状況!$A:$I,E$3,FALSE), "※5", ""))), "")</f>
        <v>241401</v>
      </c>
      <c r="F37" s="40">
        <f>IFERROR(INT(TRIM(SUBSTITUTE(VLOOKUP($A37&amp;"*",各都道府県の状況!$A:$I,F$3,FALSE), "※5", ""))), "")</f>
        <v>13160</v>
      </c>
      <c r="G37" s="40">
        <f>IFERROR(INT(TRIM(SUBSTITUTE(VLOOKUP($A37&amp;"*",各都道府県の状況!$A:$I,G$3,FALSE), "※5", ""))), "")</f>
        <v>134</v>
      </c>
      <c r="H37" s="40">
        <f>IFERROR(INT(TRIM(SUBSTITUTE(VLOOKUP($A37&amp;"*",各都道府県の状況!$A:$I,H$3,FALSE), "※5", ""))), "")</f>
        <v>1161</v>
      </c>
      <c r="I37" s="40">
        <f>IFERROR(INT(TRIM(SUBSTITUTE(VLOOKUP($A37&amp;"*",各都道府県の状況!$A:$I,I$3,FALSE), "※5", ""))), "")</f>
        <v>17</v>
      </c>
    </row>
    <row r="38" spans="1:9" x14ac:dyDescent="0.55000000000000004">
      <c r="A38" s="12" t="s">
        <v>214</v>
      </c>
      <c r="B38" s="13">
        <f t="shared" si="0"/>
        <v>44453</v>
      </c>
      <c r="C38" s="30" t="s">
        <v>43</v>
      </c>
      <c r="D38" s="40">
        <f>IFERROR(INT(TRIM(SUBSTITUTE(VLOOKUP($A38&amp;"*",各都道府県の状況!$A:$I,D$3,FALSE), "※5", ""))), "")</f>
        <v>20794</v>
      </c>
      <c r="E38" s="40">
        <f>IFERROR(INT(TRIM(SUBSTITUTE(VLOOKUP($A38&amp;"*",各都道府県の状況!$A:$I,E$3,FALSE), "※5", ""))), "")</f>
        <v>821060</v>
      </c>
      <c r="F38" s="40">
        <f>IFERROR(INT(TRIM(SUBSTITUTE(VLOOKUP($A38&amp;"*",各都道府県の状況!$A:$I,F$3,FALSE), "※5", ""))), "")</f>
        <v>19338</v>
      </c>
      <c r="G38" s="40">
        <f>IFERROR(INT(TRIM(SUBSTITUTE(VLOOKUP($A38&amp;"*",各都道府県の状況!$A:$I,G$3,FALSE), "※5", ""))), "")</f>
        <v>189</v>
      </c>
      <c r="H38" s="40">
        <f>IFERROR(INT(TRIM(SUBSTITUTE(VLOOKUP($A38&amp;"*",各都道府県の状況!$A:$I,H$3,FALSE), "※5", ""))), "")</f>
        <v>730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44453</v>
      </c>
      <c r="C39" s="30" t="s">
        <v>44</v>
      </c>
      <c r="D39" s="40">
        <f>IFERROR(INT(TRIM(SUBSTITUTE(VLOOKUP($A39&amp;"*",各都道府県の状況!$A:$I,D$3,FALSE), "※5", ""))), "")</f>
        <v>5429</v>
      </c>
      <c r="E39" s="40">
        <f>IFERROR(INT(TRIM(SUBSTITUTE(VLOOKUP($A39&amp;"*",各都道府県の状況!$A:$I,E$3,FALSE), "※5", ""))), "")</f>
        <v>166210</v>
      </c>
      <c r="F39" s="40">
        <f>IFERROR(INT(TRIM(SUBSTITUTE(VLOOKUP($A39&amp;"*",各都道府県の状況!$A:$I,F$3,FALSE), "※5", ""))), "")</f>
        <v>5074</v>
      </c>
      <c r="G39" s="40">
        <f>IFERROR(INT(TRIM(SUBSTITUTE(VLOOKUP($A39&amp;"*",各都道府県の状況!$A:$I,G$3,FALSE), "※5", ""))), "")</f>
        <v>88</v>
      </c>
      <c r="H39" s="40">
        <f>IFERROR(INT(TRIM(SUBSTITUTE(VLOOKUP($A39&amp;"*",各都道府県の状況!$A:$I,H$3,FALSE), "※5", ""))), "")</f>
        <v>267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44453</v>
      </c>
      <c r="C40" s="30" t="s">
        <v>45</v>
      </c>
      <c r="D40" s="40">
        <f>IFERROR(INT(TRIM(SUBSTITUTE(VLOOKUP($A40&amp;"*",各都道府県の状況!$A:$I,D$3,FALSE), "※5", ""))), "")</f>
        <v>3129</v>
      </c>
      <c r="E40" s="40">
        <f>IFERROR(INT(TRIM(SUBSTITUTE(VLOOKUP($A40&amp;"*",各都道府県の状況!$A:$I,E$3,FALSE), "※5", ""))), "")</f>
        <v>96067</v>
      </c>
      <c r="F40" s="40">
        <f>IFERROR(INT(TRIM(SUBSTITUTE(VLOOKUP($A40&amp;"*",各都道府県の状況!$A:$I,F$3,FALSE), "※5", ""))), "")</f>
        <v>2803</v>
      </c>
      <c r="G40" s="40">
        <f>IFERROR(INT(TRIM(SUBSTITUTE(VLOOKUP($A40&amp;"*",各都道府県の状況!$A:$I,G$3,FALSE), "※5", ""))), "")</f>
        <v>64</v>
      </c>
      <c r="H40" s="40">
        <f>IFERROR(INT(TRIM(SUBSTITUTE(VLOOKUP($A40&amp;"*",各都道府県の状況!$A:$I,H$3,FALSE), "※5", ""))), "")</f>
        <v>262</v>
      </c>
      <c r="I40" s="40">
        <f>IFERROR(INT(TRIM(SUBSTITUTE(VLOOKUP($A40&amp;"*",各都道府県の状況!$A:$I,I$3,FALSE), "※5", ""))), "")</f>
        <v>4</v>
      </c>
    </row>
    <row r="41" spans="1:9" x14ac:dyDescent="0.55000000000000004">
      <c r="A41" s="12" t="s">
        <v>217</v>
      </c>
      <c r="B41" s="13">
        <f t="shared" si="0"/>
        <v>44453</v>
      </c>
      <c r="C41" s="30" t="s">
        <v>46</v>
      </c>
      <c r="D41" s="40">
        <f>IFERROR(INT(TRIM(SUBSTITUTE(VLOOKUP($A41&amp;"*",各都道府県の状況!$A:$I,D$3,FALSE), "※5", ""))), "")</f>
        <v>4584</v>
      </c>
      <c r="E41" s="40">
        <f>IFERROR(INT(TRIM(SUBSTITUTE(VLOOKUP($A41&amp;"*",各都道府県の状況!$A:$I,E$3,FALSE), "※5", ""))), "")</f>
        <v>121534</v>
      </c>
      <c r="F41" s="40">
        <f>IFERROR(INT(TRIM(SUBSTITUTE(VLOOKUP($A41&amp;"*",各都道府県の状況!$A:$I,F$3,FALSE), "※5", ""))), "")</f>
        <v>4391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158</v>
      </c>
      <c r="I41" s="40">
        <f>IFERROR(INT(TRIM(SUBSTITUTE(VLOOKUP($A41&amp;"*",各都道府県の状況!$A:$I,I$3,FALSE), "※5", ""))), "")</f>
        <v>4</v>
      </c>
    </row>
    <row r="42" spans="1:9" x14ac:dyDescent="0.55000000000000004">
      <c r="A42" s="12" t="s">
        <v>218</v>
      </c>
      <c r="B42" s="13">
        <f t="shared" si="0"/>
        <v>44453</v>
      </c>
      <c r="C42" s="30" t="s">
        <v>47</v>
      </c>
      <c r="D42" s="40">
        <f>IFERROR(INT(TRIM(SUBSTITUTE(VLOOKUP($A42&amp;"*",各都道府県の状況!$A:$I,D$3,FALSE), "※5", ""))), "")</f>
        <v>4963</v>
      </c>
      <c r="E42" s="40">
        <f>IFERROR(INT(TRIM(SUBSTITUTE(VLOOKUP($A42&amp;"*",各都道府県の状況!$A:$I,E$3,FALSE), "※5", ""))), "")</f>
        <v>139516</v>
      </c>
      <c r="F42" s="40">
        <f>IFERROR(INT(TRIM(SUBSTITUTE(VLOOKUP($A42&amp;"*",各都道府県の状況!$A:$I,F$3,FALSE), "※5", ""))), "")</f>
        <v>4679</v>
      </c>
      <c r="G42" s="40">
        <f>IFERROR(INT(TRIM(SUBSTITUTE(VLOOKUP($A42&amp;"*",各都道府県の状況!$A:$I,G$3,FALSE), "※5", ""))), "")</f>
        <v>81</v>
      </c>
      <c r="H42" s="40">
        <f>IFERROR(INT(TRIM(SUBSTITUTE(VLOOKUP($A42&amp;"*",各都道府県の状況!$A:$I,H$3,FALSE), "※5", ""))), "")</f>
        <v>203</v>
      </c>
      <c r="I42" s="40">
        <f>IFERROR(INT(TRIM(SUBSTITUTE(VLOOKUP($A42&amp;"*",各都道府県の状況!$A:$I,I$3,FALSE), "※5", ""))), "")</f>
        <v>6</v>
      </c>
    </row>
    <row r="43" spans="1:9" x14ac:dyDescent="0.55000000000000004">
      <c r="A43" s="12" t="s">
        <v>219</v>
      </c>
      <c r="B43" s="13">
        <f t="shared" si="0"/>
        <v>44453</v>
      </c>
      <c r="C43" s="30" t="s">
        <v>48</v>
      </c>
      <c r="D43" s="40">
        <f>IFERROR(INT(TRIM(SUBSTITUTE(VLOOKUP($A43&amp;"*",各都道府県の状況!$A:$I,D$3,FALSE), "※5", ""))), "")</f>
        <v>4001</v>
      </c>
      <c r="E43" s="40">
        <f>IFERROR(INT(TRIM(SUBSTITUTE(VLOOKUP($A43&amp;"*",各都道府県の状況!$A:$I,E$3,FALSE), "※5", ""))), "")</f>
        <v>89876</v>
      </c>
      <c r="F43" s="40">
        <f>IFERROR(INT(TRIM(SUBSTITUTE(VLOOKUP($A43&amp;"*",各都道府県の状況!$A:$I,F$3,FALSE), "※5", ""))), "")</f>
        <v>3737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233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44453</v>
      </c>
      <c r="C44" s="30" t="s">
        <v>49</v>
      </c>
      <c r="D44" s="40">
        <f>IFERROR(INT(TRIM(SUBSTITUTE(VLOOKUP($A44&amp;"*",各都道府県の状況!$A:$I,D$3,FALSE), "※5", ""))), "")</f>
        <v>72151</v>
      </c>
      <c r="E44" s="40">
        <f>IFERROR(INT(TRIM(SUBSTITUTE(VLOOKUP($A44&amp;"*",各都道府県の状況!$A:$I,E$3,FALSE), "※5", ""))), "")</f>
        <v>1174610</v>
      </c>
      <c r="F44" s="40">
        <f>IFERROR(INT(TRIM(SUBSTITUTE(VLOOKUP($A44&amp;"*",各都道府県の状況!$A:$I,F$3,FALSE), "※5", ""))), "")</f>
        <v>64846</v>
      </c>
      <c r="G44" s="40">
        <f>IFERROR(INT(TRIM(SUBSTITUTE(VLOOKUP($A44&amp;"*",各都道府県の状況!$A:$I,G$3,FALSE), "※5", ""))), "")</f>
        <v>590</v>
      </c>
      <c r="H44" s="40">
        <f>IFERROR(INT(TRIM(SUBSTITUTE(VLOOKUP($A44&amp;"*",各都道府県の状況!$A:$I,H$3,FALSE), "※5", ""))), "")</f>
        <v>6508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44453</v>
      </c>
      <c r="C45" s="30" t="s">
        <v>50</v>
      </c>
      <c r="D45" s="40">
        <f>IFERROR(INT(TRIM(SUBSTITUTE(VLOOKUP($A45&amp;"*",各都道府県の状況!$A:$I,D$3,FALSE), "※5", ""))), "")</f>
        <v>5622</v>
      </c>
      <c r="E45" s="40">
        <f>IFERROR(INT(TRIM(SUBSTITUTE(VLOOKUP($A45&amp;"*",各都道府県の状況!$A:$I,E$3,FALSE), "※5", ""))), "")</f>
        <v>94639</v>
      </c>
      <c r="F45" s="40">
        <f>IFERROR(INT(TRIM(SUBSTITUTE(VLOOKUP($A45&amp;"*",各都道府県の状況!$A:$I,F$3,FALSE), "※5", ""))), "")</f>
        <v>5416</v>
      </c>
      <c r="G45" s="40">
        <f>IFERROR(INT(TRIM(SUBSTITUTE(VLOOKUP($A45&amp;"*",各都道府県の状況!$A:$I,G$3,FALSE), "※5", ""))), "")</f>
        <v>29</v>
      </c>
      <c r="H45" s="40">
        <f>IFERROR(INT(TRIM(SUBSTITUTE(VLOOKUP($A45&amp;"*",各都道府県の状況!$A:$I,H$3,FALSE), "※5", ""))), "")</f>
        <v>208</v>
      </c>
      <c r="I45" s="40">
        <f>IFERROR(INT(TRIM(SUBSTITUTE(VLOOKUP($A45&amp;"*",各都道府県の状況!$A:$I,I$3,FALSE), "※5", ""))), "")</f>
        <v>1</v>
      </c>
    </row>
    <row r="46" spans="1:9" ht="21" customHeight="1" x14ac:dyDescent="0.55000000000000004">
      <c r="A46" s="12" t="s">
        <v>222</v>
      </c>
      <c r="B46" s="13">
        <f t="shared" si="0"/>
        <v>44453</v>
      </c>
      <c r="C46" s="30" t="s">
        <v>51</v>
      </c>
      <c r="D46" s="40">
        <f>IFERROR(INT(TRIM(SUBSTITUTE(VLOOKUP($A46&amp;"*",各都道府県の状況!$A:$I,D$3,FALSE), "※5", ""))), "")</f>
        <v>5812</v>
      </c>
      <c r="E46" s="40">
        <f>IFERROR(INT(TRIM(SUBSTITUTE(VLOOKUP($A46&amp;"*",各都道府県の状況!$A:$I,E$3,FALSE), "※5", ""))), "")</f>
        <v>168329</v>
      </c>
      <c r="F46" s="40">
        <f>IFERROR(INT(TRIM(SUBSTITUTE(VLOOKUP($A46&amp;"*",各都道府県の状況!$A:$I,F$3,FALSE), "※5", ""))), "")</f>
        <v>5405</v>
      </c>
      <c r="G46" s="40">
        <f>IFERROR(INT(TRIM(SUBSTITUTE(VLOOKUP($A46&amp;"*",各都道府県の状況!$A:$I,G$3,FALSE), "※5", ""))), "")</f>
        <v>71</v>
      </c>
      <c r="H46" s="40">
        <f>IFERROR(INT(TRIM(SUBSTITUTE(VLOOKUP($A46&amp;"*",各都道府県の状況!$A:$I,H$3,FALSE), "※5", ""))), "")</f>
        <v>338</v>
      </c>
      <c r="I46" s="40">
        <f>IFERROR(INT(TRIM(SUBSTITUTE(VLOOKUP($A46&amp;"*",各都道府県の状況!$A:$I,I$3,FALSE), "※5", ""))), "")</f>
        <v>2</v>
      </c>
    </row>
    <row r="47" spans="1:9" x14ac:dyDescent="0.55000000000000004">
      <c r="A47" s="12" t="s">
        <v>223</v>
      </c>
      <c r="B47" s="13">
        <f t="shared" si="0"/>
        <v>44453</v>
      </c>
      <c r="C47" s="30" t="s">
        <v>52</v>
      </c>
      <c r="D47" s="40">
        <f>IFERROR(INT(TRIM(SUBSTITUTE(VLOOKUP($A47&amp;"*",各都道府県の状況!$A:$I,D$3,FALSE), "※5", ""))), "")</f>
        <v>13863</v>
      </c>
      <c r="E47" s="40">
        <f>IFERROR(INT(TRIM(SUBSTITUTE(VLOOKUP($A47&amp;"*",各都道府県の状況!$A:$I,E$3,FALSE), "※5", ""))), "")</f>
        <v>116603</v>
      </c>
      <c r="F47" s="40">
        <f>IFERROR(INT(TRIM(SUBSTITUTE(VLOOKUP($A47&amp;"*",各都道府県の状況!$A:$I,F$3,FALSE), "※5", ""))), "")</f>
        <v>12956</v>
      </c>
      <c r="G47" s="40">
        <f>IFERROR(INT(TRIM(SUBSTITUTE(VLOOKUP($A47&amp;"*",各都道府県の状況!$A:$I,G$3,FALSE), "※5", ""))), "")</f>
        <v>131</v>
      </c>
      <c r="H47" s="40">
        <f>IFERROR(INT(TRIM(SUBSTITUTE(VLOOKUP($A47&amp;"*",各都道府県の状況!$A:$I,H$3,FALSE), "※5", ""))), "")</f>
        <v>776</v>
      </c>
      <c r="I47" s="40">
        <f>IFERROR(INT(TRIM(SUBSTITUTE(VLOOKUP($A47&amp;"*",各都道府県の状況!$A:$I,I$3,FALSE), "※5", ""))), "")</f>
        <v>16</v>
      </c>
    </row>
    <row r="48" spans="1:9" x14ac:dyDescent="0.55000000000000004">
      <c r="A48" s="12" t="s">
        <v>224</v>
      </c>
      <c r="B48" s="13">
        <f t="shared" si="0"/>
        <v>44453</v>
      </c>
      <c r="C48" s="30" t="s">
        <v>53</v>
      </c>
      <c r="D48" s="40">
        <f>IFERROR(INT(TRIM(SUBSTITUTE(VLOOKUP($A48&amp;"*",各都道府県の状況!$A:$I,D$3,FALSE), "※5", ""))), "")</f>
        <v>7808</v>
      </c>
      <c r="E48" s="40">
        <f>IFERROR(INT(TRIM(SUBSTITUTE(VLOOKUP($A48&amp;"*",各都道府県の状況!$A:$I,E$3,FALSE), "※5", ""))), "")</f>
        <v>243501</v>
      </c>
      <c r="F48" s="40">
        <f>IFERROR(INT(TRIM(SUBSTITUTE(VLOOKUP($A48&amp;"*",各都道府県の状況!$A:$I,F$3,FALSE), "※5", ""))), "")</f>
        <v>7358</v>
      </c>
      <c r="G48" s="40">
        <f>IFERROR(INT(TRIM(SUBSTITUTE(VLOOKUP($A48&amp;"*",各都道府県の状況!$A:$I,G$3,FALSE), "※5", ""))), "")</f>
        <v>75</v>
      </c>
      <c r="H48" s="40">
        <f>IFERROR(INT(TRIM(SUBSTITUTE(VLOOKUP($A48&amp;"*",各都道府県の状況!$A:$I,H$3,FALSE), "※5", ""))), "")</f>
        <v>375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44453</v>
      </c>
      <c r="C49" s="30" t="s">
        <v>54</v>
      </c>
      <c r="D49" s="40">
        <f>IFERROR(INT(TRIM(SUBSTITUTE(VLOOKUP($A49&amp;"*",各都道府県の状況!$A:$I,D$3,FALSE), "※5", ""))), "")</f>
        <v>5991</v>
      </c>
      <c r="E49" s="40">
        <f>IFERROR(INT(TRIM(SUBSTITUTE(VLOOKUP($A49&amp;"*",各都道府県の状況!$A:$I,E$3,FALSE), "※5", ""))), "")</f>
        <v>70277</v>
      </c>
      <c r="F49" s="40">
        <f>IFERROR(INT(TRIM(SUBSTITUTE(VLOOKUP($A49&amp;"*",各都道府県の状況!$A:$I,F$3,FALSE), "※5", ""))), "")</f>
        <v>5603</v>
      </c>
      <c r="G49" s="40">
        <f>IFERROR(INT(TRIM(SUBSTITUTE(VLOOKUP($A49&amp;"*",各都道府県の状況!$A:$I,G$3,FALSE), "※5", ""))), "")</f>
        <v>38</v>
      </c>
      <c r="H49" s="40">
        <f>IFERROR(INT(TRIM(SUBSTITUTE(VLOOKUP($A49&amp;"*",各都道府県の状況!$A:$I,H$3,FALSE), "※5", ""))), "")</f>
        <v>319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44453</v>
      </c>
      <c r="C50" s="30" t="s">
        <v>55</v>
      </c>
      <c r="D50" s="40">
        <f>IFERROR(INT(TRIM(SUBSTITUTE(VLOOKUP($A50&amp;"*",各都道府県の状況!$A:$I,D$3,FALSE), "※5", ""))), "")</f>
        <v>8899</v>
      </c>
      <c r="E50" s="40">
        <f>IFERROR(INT(TRIM(SUBSTITUTE(VLOOKUP($A50&amp;"*",各都道府県の状況!$A:$I,E$3,FALSE), "※5", ""))), "")</f>
        <v>160854</v>
      </c>
      <c r="F50" s="40">
        <f>IFERROR(INT(TRIM(SUBSTITUTE(VLOOKUP($A50&amp;"*",各都道府県の状況!$A:$I,F$3,FALSE), "※5", ""))), "")</f>
        <v>8408</v>
      </c>
      <c r="G50" s="40">
        <f>IFERROR(INT(TRIM(SUBSTITUTE(VLOOKUP($A50&amp;"*",各都道府県の状況!$A:$I,G$3,FALSE), "※5", ""))), "")</f>
        <v>58</v>
      </c>
      <c r="H50" s="40">
        <f>IFERROR(INT(TRIM(SUBSTITUTE(VLOOKUP($A50&amp;"*",各都道府県の状況!$A:$I,H$3,FALSE), "※5", ""))), "")</f>
        <v>455</v>
      </c>
      <c r="I50" s="40">
        <f>IFERROR(INT(TRIM(SUBSTITUTE(VLOOKUP($A50&amp;"*",各都道府県の状況!$A:$I,I$3,FALSE), "※5", ""))), "")</f>
        <v>7</v>
      </c>
    </row>
    <row r="51" spans="1:9" x14ac:dyDescent="0.55000000000000004">
      <c r="A51" s="12" t="s">
        <v>227</v>
      </c>
      <c r="B51" s="13">
        <f t="shared" si="0"/>
        <v>44453</v>
      </c>
      <c r="C51" s="30" t="s">
        <v>56</v>
      </c>
      <c r="D51" s="40">
        <f>IFERROR(INT(TRIM(SUBSTITUTE(VLOOKUP($A51&amp;"*",各都道府県の状況!$A:$I,D$3,FALSE), "※5", ""))), "")</f>
        <v>47748</v>
      </c>
      <c r="E51" s="40">
        <f>IFERROR(INT(TRIM(SUBSTITUTE(VLOOKUP($A51&amp;"*",各都道府県の状況!$A:$I,E$3,FALSE), "※5", ""))), "")</f>
        <v>368681</v>
      </c>
      <c r="F51" s="40">
        <f>IFERROR(INT(TRIM(SUBSTITUTE(VLOOKUP($A51&amp;"*",各都道府県の状況!$A:$I,F$3,FALSE), "※5", ""))), "")</f>
        <v>42473</v>
      </c>
      <c r="G51" s="40">
        <f>IFERROR(INT(TRIM(SUBSTITUTE(VLOOKUP($A51&amp;"*",各都道府県の状況!$A:$I,G$3,FALSE), "※5", ""))), "")</f>
        <v>273</v>
      </c>
      <c r="H51" s="40">
        <f>IFERROR(INT(TRIM(SUBSTITUTE(VLOOKUP($A51&amp;"*",各都道府県の状況!$A:$I,H$3,FALSE), "※5", ""))), "")</f>
        <v>4479</v>
      </c>
      <c r="I51" s="40">
        <f>IFERROR(INT(TRIM(SUBSTITUTE(VLOOKUP($A51&amp;"*",各都道府県の状況!$A:$I,I$3,FALSE), "※5", ""))), "")</f>
        <v>82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2"/>
      <c r="C1" s="123"/>
      <c r="D1" s="123"/>
      <c r="E1" s="123"/>
      <c r="F1" s="123"/>
      <c r="G1" s="123"/>
      <c r="H1" s="123"/>
      <c r="I1" s="123"/>
    </row>
    <row r="2" spans="1:9" ht="28.5" customHeight="1" x14ac:dyDescent="0.55000000000000004">
      <c r="B2" s="124" t="s">
        <v>228</v>
      </c>
      <c r="C2" s="123"/>
      <c r="D2" s="123"/>
      <c r="E2" s="123"/>
      <c r="F2" s="123"/>
      <c r="G2" s="123"/>
      <c r="H2" s="123"/>
      <c r="I2" s="123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5" t="s">
        <v>180</v>
      </c>
      <c r="C4" s="127" t="s">
        <v>353</v>
      </c>
      <c r="D4" s="129" t="s">
        <v>354</v>
      </c>
      <c r="E4" s="131" t="s">
        <v>355</v>
      </c>
      <c r="F4" s="132"/>
      <c r="G4" s="133" t="s">
        <v>356</v>
      </c>
      <c r="H4" s="133" t="s">
        <v>357</v>
      </c>
      <c r="I4" s="19"/>
    </row>
    <row r="5" spans="1:9" ht="13.25" customHeight="1" x14ac:dyDescent="0.55000000000000004">
      <c r="B5" s="126"/>
      <c r="C5" s="128"/>
      <c r="D5" s="130"/>
      <c r="E5" s="106" t="s">
        <v>358</v>
      </c>
      <c r="F5" s="107" t="s">
        <v>359</v>
      </c>
      <c r="G5" s="134"/>
      <c r="H5" s="134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59284</v>
      </c>
      <c r="D6" s="108">
        <v>1054178</v>
      </c>
      <c r="E6" s="108">
        <v>1756</v>
      </c>
      <c r="F6" s="109">
        <v>26</v>
      </c>
      <c r="G6" s="108">
        <v>56288</v>
      </c>
      <c r="H6" s="108">
        <v>1463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5214</v>
      </c>
      <c r="D7" s="108">
        <v>79475</v>
      </c>
      <c r="E7" s="109">
        <v>485</v>
      </c>
      <c r="F7" s="109">
        <v>9</v>
      </c>
      <c r="G7" s="108">
        <v>4696</v>
      </c>
      <c r="H7" s="109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3408</v>
      </c>
      <c r="D8" s="108">
        <v>114639</v>
      </c>
      <c r="E8" s="109">
        <v>199</v>
      </c>
      <c r="F8" s="109">
        <v>0</v>
      </c>
      <c r="G8" s="108">
        <v>3159</v>
      </c>
      <c r="H8" s="109">
        <v>50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15799</v>
      </c>
      <c r="D9" s="108">
        <v>227183</v>
      </c>
      <c r="E9" s="109">
        <v>698</v>
      </c>
      <c r="F9" s="109">
        <v>17</v>
      </c>
      <c r="G9" s="108">
        <v>14965</v>
      </c>
      <c r="H9" s="109">
        <v>108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1791</v>
      </c>
      <c r="D10" s="108">
        <v>24657</v>
      </c>
      <c r="E10" s="109">
        <v>101</v>
      </c>
      <c r="F10" s="109">
        <v>2</v>
      </c>
      <c r="G10" s="108">
        <v>1664</v>
      </c>
      <c r="H10" s="109">
        <v>26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3434</v>
      </c>
      <c r="D11" s="108">
        <v>90700</v>
      </c>
      <c r="E11" s="109">
        <v>182</v>
      </c>
      <c r="F11" s="109">
        <v>3</v>
      </c>
      <c r="G11" s="108">
        <v>3199</v>
      </c>
      <c r="H11" s="109">
        <v>53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9282</v>
      </c>
      <c r="D12" s="108">
        <v>386423</v>
      </c>
      <c r="E12" s="109">
        <v>331</v>
      </c>
      <c r="F12" s="109">
        <v>6</v>
      </c>
      <c r="G12" s="108">
        <v>8778</v>
      </c>
      <c r="H12" s="109">
        <v>173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23146</v>
      </c>
      <c r="D13" s="108">
        <v>38857</v>
      </c>
      <c r="E13" s="108">
        <v>1085</v>
      </c>
      <c r="F13" s="109">
        <v>25</v>
      </c>
      <c r="G13" s="108">
        <v>21857</v>
      </c>
      <c r="H13" s="109">
        <v>204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14629</v>
      </c>
      <c r="D14" s="108">
        <v>427430</v>
      </c>
      <c r="E14" s="109">
        <v>764</v>
      </c>
      <c r="F14" s="109">
        <v>14</v>
      </c>
      <c r="G14" s="108">
        <v>13759</v>
      </c>
      <c r="H14" s="109">
        <v>106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16172</v>
      </c>
      <c r="D15" s="108">
        <v>275331</v>
      </c>
      <c r="E15" s="109">
        <v>619</v>
      </c>
      <c r="F15" s="109">
        <v>21</v>
      </c>
      <c r="G15" s="108">
        <v>15387</v>
      </c>
      <c r="H15" s="109">
        <v>166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111352</v>
      </c>
      <c r="D16" s="108">
        <v>1375805</v>
      </c>
      <c r="E16" s="108">
        <v>8297</v>
      </c>
      <c r="F16" s="109">
        <v>113</v>
      </c>
      <c r="G16" s="108">
        <v>102098</v>
      </c>
      <c r="H16" s="109">
        <v>957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96657</v>
      </c>
      <c r="D17" s="108">
        <v>1001512</v>
      </c>
      <c r="E17" s="108">
        <v>6813</v>
      </c>
      <c r="F17" s="109">
        <v>75</v>
      </c>
      <c r="G17" s="108">
        <v>88897</v>
      </c>
      <c r="H17" s="109">
        <v>947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367898</v>
      </c>
      <c r="D18" s="108">
        <v>3460538</v>
      </c>
      <c r="E18" s="108">
        <v>13159</v>
      </c>
      <c r="F18" s="109">
        <v>208</v>
      </c>
      <c r="G18" s="108">
        <v>352047</v>
      </c>
      <c r="H18" s="108">
        <v>2692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163153</v>
      </c>
      <c r="D19" s="108">
        <v>1507847</v>
      </c>
      <c r="E19" s="108">
        <v>6619</v>
      </c>
      <c r="F19" s="109">
        <v>161</v>
      </c>
      <c r="G19" s="108">
        <v>155344</v>
      </c>
      <c r="H19" s="108">
        <v>1190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7432</v>
      </c>
      <c r="D20" s="108">
        <v>264294</v>
      </c>
      <c r="E20" s="109">
        <v>426</v>
      </c>
      <c r="F20" s="109">
        <v>8</v>
      </c>
      <c r="G20" s="108">
        <v>6948</v>
      </c>
      <c r="H20" s="109">
        <v>58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4690</v>
      </c>
      <c r="D21" s="108">
        <v>107198</v>
      </c>
      <c r="E21" s="109">
        <v>243</v>
      </c>
      <c r="F21" s="109">
        <v>8</v>
      </c>
      <c r="G21" s="108">
        <v>4401</v>
      </c>
      <c r="H21" s="109">
        <v>46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7647</v>
      </c>
      <c r="D22" s="108">
        <v>179901</v>
      </c>
      <c r="E22" s="109">
        <v>249</v>
      </c>
      <c r="F22" s="109">
        <v>3</v>
      </c>
      <c r="G22" s="108">
        <v>7254</v>
      </c>
      <c r="H22" s="109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2877</v>
      </c>
      <c r="D23" s="108">
        <v>108736</v>
      </c>
      <c r="E23" s="109">
        <v>157</v>
      </c>
      <c r="F23" s="109">
        <v>0</v>
      </c>
      <c r="G23" s="108">
        <v>2684</v>
      </c>
      <c r="H23" s="109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4910</v>
      </c>
      <c r="D24" s="108">
        <v>101838</v>
      </c>
      <c r="E24" s="109">
        <v>246</v>
      </c>
      <c r="F24" s="109">
        <v>2</v>
      </c>
      <c r="G24" s="108">
        <v>4637</v>
      </c>
      <c r="H24" s="109">
        <v>28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8439</v>
      </c>
      <c r="D25" s="108">
        <v>293047</v>
      </c>
      <c r="E25" s="109">
        <v>278</v>
      </c>
      <c r="F25" s="109">
        <v>2</v>
      </c>
      <c r="G25" s="108">
        <v>8117</v>
      </c>
      <c r="H25" s="109">
        <v>95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17982</v>
      </c>
      <c r="D26" s="108">
        <v>378479</v>
      </c>
      <c r="E26" s="108">
        <v>1125</v>
      </c>
      <c r="F26" s="109">
        <v>17</v>
      </c>
      <c r="G26" s="108">
        <v>16781</v>
      </c>
      <c r="H26" s="109">
        <v>207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25648</v>
      </c>
      <c r="D27" s="108">
        <v>576894</v>
      </c>
      <c r="E27" s="108">
        <v>1646</v>
      </c>
      <c r="F27" s="109">
        <v>20</v>
      </c>
      <c r="G27" s="108">
        <v>23806</v>
      </c>
      <c r="H27" s="109">
        <v>196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100238</v>
      </c>
      <c r="D28" s="108">
        <v>1189800</v>
      </c>
      <c r="E28" s="108">
        <v>15629</v>
      </c>
      <c r="F28" s="109">
        <v>82</v>
      </c>
      <c r="G28" s="108">
        <v>83530</v>
      </c>
      <c r="H28" s="108">
        <v>1079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14232</v>
      </c>
      <c r="D29" s="108">
        <v>202459</v>
      </c>
      <c r="E29" s="108">
        <v>1789</v>
      </c>
      <c r="F29" s="109">
        <v>24</v>
      </c>
      <c r="G29" s="108">
        <v>12601</v>
      </c>
      <c r="H29" s="109">
        <v>149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11834</v>
      </c>
      <c r="D30" s="108">
        <v>222376</v>
      </c>
      <c r="E30" s="109">
        <v>723</v>
      </c>
      <c r="F30" s="109">
        <v>7</v>
      </c>
      <c r="G30" s="108">
        <v>11013</v>
      </c>
      <c r="H30" s="109">
        <v>98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34322</v>
      </c>
      <c r="D31" s="108">
        <v>394620</v>
      </c>
      <c r="E31" s="108">
        <v>2259</v>
      </c>
      <c r="F31" s="109">
        <v>79</v>
      </c>
      <c r="G31" s="108">
        <v>31590</v>
      </c>
      <c r="H31" s="109">
        <v>258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191888</v>
      </c>
      <c r="D32" s="108">
        <v>3176268</v>
      </c>
      <c r="E32" s="108">
        <v>15603</v>
      </c>
      <c r="F32" s="109">
        <v>598</v>
      </c>
      <c r="G32" s="108">
        <v>171435</v>
      </c>
      <c r="H32" s="108">
        <v>2879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73857</v>
      </c>
      <c r="D33" s="108">
        <v>694346</v>
      </c>
      <c r="E33" s="108">
        <v>4823</v>
      </c>
      <c r="F33" s="109">
        <v>67</v>
      </c>
      <c r="G33" s="108">
        <v>67665</v>
      </c>
      <c r="H33" s="108">
        <v>1371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15097</v>
      </c>
      <c r="D34" s="108">
        <v>234504</v>
      </c>
      <c r="E34" s="109">
        <v>860</v>
      </c>
      <c r="F34" s="109">
        <v>17</v>
      </c>
      <c r="G34" s="108">
        <v>14093</v>
      </c>
      <c r="H34" s="109">
        <v>144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5076</v>
      </c>
      <c r="D35" s="108">
        <v>61958</v>
      </c>
      <c r="E35" s="109">
        <v>183</v>
      </c>
      <c r="F35" s="109">
        <v>13</v>
      </c>
      <c r="G35" s="108">
        <v>4732</v>
      </c>
      <c r="H35" s="109">
        <v>59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1594</v>
      </c>
      <c r="D36" s="108">
        <v>136801</v>
      </c>
      <c r="E36" s="109">
        <v>114</v>
      </c>
      <c r="F36" s="109">
        <v>2</v>
      </c>
      <c r="G36" s="108">
        <v>1453</v>
      </c>
      <c r="H36" s="109">
        <v>5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1523</v>
      </c>
      <c r="D37" s="108">
        <v>48532</v>
      </c>
      <c r="E37" s="109">
        <v>101</v>
      </c>
      <c r="F37" s="109">
        <v>1</v>
      </c>
      <c r="G37" s="108">
        <v>1420</v>
      </c>
      <c r="H37" s="109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14792</v>
      </c>
      <c r="D38" s="108">
        <v>241401</v>
      </c>
      <c r="E38" s="108">
        <v>1161</v>
      </c>
      <c r="F38" s="109">
        <v>17</v>
      </c>
      <c r="G38" s="108">
        <v>13160</v>
      </c>
      <c r="H38" s="109">
        <v>134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20794</v>
      </c>
      <c r="D39" s="108">
        <v>821060</v>
      </c>
      <c r="E39" s="109">
        <v>730</v>
      </c>
      <c r="F39" s="109">
        <v>12</v>
      </c>
      <c r="G39" s="108">
        <v>19338</v>
      </c>
      <c r="H39" s="109">
        <v>189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5429</v>
      </c>
      <c r="D40" s="108">
        <v>166210</v>
      </c>
      <c r="E40" s="109">
        <v>267</v>
      </c>
      <c r="F40" s="109">
        <v>1</v>
      </c>
      <c r="G40" s="108">
        <v>5074</v>
      </c>
      <c r="H40" s="109">
        <v>88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3129</v>
      </c>
      <c r="D41" s="108">
        <v>96067</v>
      </c>
      <c r="E41" s="109">
        <v>262</v>
      </c>
      <c r="F41" s="109">
        <v>4</v>
      </c>
      <c r="G41" s="108">
        <v>2803</v>
      </c>
      <c r="H41" s="109">
        <v>64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4584</v>
      </c>
      <c r="D42" s="108">
        <v>121534</v>
      </c>
      <c r="E42" s="109">
        <v>158</v>
      </c>
      <c r="F42" s="109">
        <v>4</v>
      </c>
      <c r="G42" s="108">
        <v>4391</v>
      </c>
      <c r="H42" s="109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4963</v>
      </c>
      <c r="D43" s="108">
        <v>139516</v>
      </c>
      <c r="E43" s="109">
        <v>203</v>
      </c>
      <c r="F43" s="109">
        <v>6</v>
      </c>
      <c r="G43" s="108">
        <v>4679</v>
      </c>
      <c r="H43" s="109">
        <v>81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4001</v>
      </c>
      <c r="D44" s="108">
        <v>89876</v>
      </c>
      <c r="E44" s="109">
        <v>233</v>
      </c>
      <c r="F44" s="109">
        <v>6</v>
      </c>
      <c r="G44" s="108">
        <v>3737</v>
      </c>
      <c r="H44" s="109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72151</v>
      </c>
      <c r="D45" s="108">
        <v>1174610</v>
      </c>
      <c r="E45" s="108">
        <v>6508</v>
      </c>
      <c r="F45" s="109">
        <v>34</v>
      </c>
      <c r="G45" s="108">
        <v>64846</v>
      </c>
      <c r="H45" s="109">
        <v>590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5622</v>
      </c>
      <c r="D46" s="108">
        <v>94639</v>
      </c>
      <c r="E46" s="109">
        <v>208</v>
      </c>
      <c r="F46" s="109">
        <v>1</v>
      </c>
      <c r="G46" s="108">
        <v>5416</v>
      </c>
      <c r="H46" s="109">
        <v>29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5812</v>
      </c>
      <c r="D47" s="108">
        <v>168329</v>
      </c>
      <c r="E47" s="109">
        <v>338</v>
      </c>
      <c r="F47" s="109">
        <v>2</v>
      </c>
      <c r="G47" s="108">
        <v>5405</v>
      </c>
      <c r="H47" s="109">
        <v>71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13863</v>
      </c>
      <c r="D48" s="108">
        <v>116603</v>
      </c>
      <c r="E48" s="109">
        <v>776</v>
      </c>
      <c r="F48" s="109">
        <v>16</v>
      </c>
      <c r="G48" s="108">
        <v>12956</v>
      </c>
      <c r="H48" s="109">
        <v>131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7808</v>
      </c>
      <c r="D49" s="108">
        <v>243501</v>
      </c>
      <c r="E49" s="109">
        <v>375</v>
      </c>
      <c r="F49" s="109">
        <v>4</v>
      </c>
      <c r="G49" s="108">
        <v>7358</v>
      </c>
      <c r="H49" s="109">
        <v>75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5991</v>
      </c>
      <c r="D50" s="108">
        <v>70277</v>
      </c>
      <c r="E50" s="109">
        <v>319</v>
      </c>
      <c r="F50" s="109">
        <v>8</v>
      </c>
      <c r="G50" s="108">
        <v>5603</v>
      </c>
      <c r="H50" s="109">
        <v>38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8899</v>
      </c>
      <c r="D51" s="108">
        <v>160854</v>
      </c>
      <c r="E51" s="109">
        <v>455</v>
      </c>
      <c r="F51" s="109">
        <v>7</v>
      </c>
      <c r="G51" s="108">
        <v>8408</v>
      </c>
      <c r="H51" s="109">
        <v>58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47748</v>
      </c>
      <c r="D52" s="108">
        <v>368681</v>
      </c>
      <c r="E52" s="108">
        <v>4479</v>
      </c>
      <c r="F52" s="109">
        <v>82</v>
      </c>
      <c r="G52" s="108">
        <v>42473</v>
      </c>
      <c r="H52" s="109">
        <v>273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360</v>
      </c>
      <c r="E53" s="109">
        <v>0</v>
      </c>
      <c r="F53" s="110" t="s">
        <v>360</v>
      </c>
      <c r="G53" s="109">
        <v>149</v>
      </c>
      <c r="H53" s="110" t="s">
        <v>360</v>
      </c>
      <c r="I53" s="25"/>
    </row>
    <row r="54" spans="1:9" ht="12" customHeight="1" x14ac:dyDescent="0.55000000000000004">
      <c r="B54" s="21" t="s">
        <v>164</v>
      </c>
      <c r="C54" s="108">
        <v>1646240</v>
      </c>
      <c r="D54" s="108">
        <v>22509784</v>
      </c>
      <c r="E54" s="108">
        <v>104034</v>
      </c>
      <c r="F54" s="108">
        <v>1834</v>
      </c>
      <c r="G54" s="108">
        <v>1522094</v>
      </c>
      <c r="H54" s="108">
        <v>16887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59" activePane="bottomLeft" state="frozen"/>
      <selection pane="bottomLeft" activeCell="C162" sqref="A6:C162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6" t="s">
        <v>292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</row>
    <row r="2" spans="1:17" x14ac:dyDescent="0.55000000000000004">
      <c r="A2" s="116" t="s">
        <v>315</v>
      </c>
      <c r="B2" s="116"/>
      <c r="C2" s="116"/>
      <c r="D2" s="137" t="s">
        <v>342</v>
      </c>
      <c r="E2" s="137"/>
      <c r="F2" s="137"/>
      <c r="G2" s="137"/>
      <c r="H2" s="137"/>
      <c r="I2" s="137"/>
      <c r="J2" s="137"/>
      <c r="K2" s="137"/>
      <c r="L2" s="137"/>
      <c r="M2" s="116" t="s">
        <v>346</v>
      </c>
      <c r="N2" s="116"/>
      <c r="O2" s="116"/>
      <c r="P2" s="116"/>
      <c r="Q2" s="116"/>
    </row>
    <row r="3" spans="1:17" x14ac:dyDescent="0.55000000000000004">
      <c r="A3" s="87"/>
      <c r="D3" s="135" t="s">
        <v>345</v>
      </c>
      <c r="E3" s="135"/>
      <c r="F3" s="135"/>
      <c r="G3" s="135"/>
      <c r="H3" s="135"/>
      <c r="I3" s="135"/>
      <c r="J3" s="138" t="s">
        <v>344</v>
      </c>
      <c r="K3" s="138"/>
      <c r="L3" s="138"/>
      <c r="M3" s="138"/>
      <c r="N3" s="138" t="s">
        <v>340</v>
      </c>
      <c r="O3" s="138"/>
      <c r="P3" s="116" t="s">
        <v>343</v>
      </c>
      <c r="Q3" s="116"/>
    </row>
    <row r="4" spans="1:17" x14ac:dyDescent="0.55000000000000004">
      <c r="A4" s="116"/>
      <c r="B4" s="116"/>
      <c r="C4" s="116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9" t="s">
        <v>282</v>
      </c>
      <c r="G5" s="139"/>
      <c r="H5" s="139" t="s">
        <v>312</v>
      </c>
      <c r="I5" s="139"/>
      <c r="J5" s="139" t="s">
        <v>282</v>
      </c>
      <c r="K5" s="139"/>
      <c r="L5" s="139" t="s">
        <v>312</v>
      </c>
      <c r="M5" s="139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31640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4790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17905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4009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14747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5178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25544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8907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40035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10339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7689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7689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9428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9428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98597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33872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150818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52196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189081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62893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188993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60359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204342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56353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36282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36282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25431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25431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282999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61322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252331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80262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281126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87121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20490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20490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293000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65333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40952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40952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26772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26772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7668</v>
      </c>
      <c r="C28" s="50">
        <f t="shared" si="2"/>
        <v>873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7668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873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8610</v>
      </c>
      <c r="C29" s="50">
        <f t="shared" si="2"/>
        <v>734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8610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734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10069</v>
      </c>
      <c r="C30" s="50">
        <f t="shared" si="2"/>
        <v>924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10069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924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317102</v>
      </c>
      <c r="C31" s="50">
        <f t="shared" si="2"/>
        <v>71469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48124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8533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147381</v>
      </c>
      <c r="C32" s="50">
        <f t="shared" si="2"/>
        <v>54042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50216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10863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62458</v>
      </c>
      <c r="C33" s="50">
        <f t="shared" si="2"/>
        <v>7879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62458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7879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74930</v>
      </c>
      <c r="C34" s="50">
        <f t="shared" si="2"/>
        <v>8878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74930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8878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261732</v>
      </c>
      <c r="C35" s="50">
        <f t="shared" si="2"/>
        <v>98120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106477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29871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222676</v>
      </c>
      <c r="C36" s="50">
        <f t="shared" si="2"/>
        <v>124742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132389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46291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245952</v>
      </c>
      <c r="C37" s="50">
        <f t="shared" si="2"/>
        <v>153906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162993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55145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252082</v>
      </c>
      <c r="C38" s="50">
        <f t="shared" si="2"/>
        <v>179705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158653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53995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236332</v>
      </c>
      <c r="C39" s="50">
        <f t="shared" si="2"/>
        <v>193177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136839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49792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137912</v>
      </c>
      <c r="C40" s="50">
        <f t="shared" si="2"/>
        <v>34625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137912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34625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187105</v>
      </c>
      <c r="C41" s="50">
        <f t="shared" si="2"/>
        <v>23330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187105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23330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344685</v>
      </c>
      <c r="C42" s="50">
        <f t="shared" si="2"/>
        <v>269306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210842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53583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349148</v>
      </c>
      <c r="C43" s="50">
        <f t="shared" si="2"/>
        <v>224120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254571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68453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396848</v>
      </c>
      <c r="C44" s="50">
        <f t="shared" si="2"/>
        <v>253565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308685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73862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403499</v>
      </c>
      <c r="C45" s="50">
        <f t="shared" si="2"/>
        <v>136264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322077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27153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379657</v>
      </c>
      <c r="C46" s="50">
        <f t="shared" si="2"/>
        <v>209333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279739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60230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285163</v>
      </c>
      <c r="C47" s="50">
        <f t="shared" si="2"/>
        <v>43574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285163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43574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326020</v>
      </c>
      <c r="C48" s="50">
        <f t="shared" si="2"/>
        <v>26427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326020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26427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585066</v>
      </c>
      <c r="C49" s="50">
        <f t="shared" si="2"/>
        <v>204058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438489</v>
      </c>
      <c r="K49" s="98">
        <f>IFERROR(VLOOKUP($D49, V一般接種!$A:$G, K$4, FALSE), 0)</f>
        <v>9817</v>
      </c>
      <c r="L49" s="98">
        <f>IFERROR(VLOOKUP($D49, V一般接種!$A:$G, L$4, FALSE), 0)</f>
        <v>0</v>
      </c>
      <c r="M49" s="98">
        <f>IFERROR(VLOOKUP($D49, V一般接種!$A:$G, M$4, FALSE), 0)</f>
        <v>10229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605552</v>
      </c>
      <c r="C50" s="50">
        <f t="shared" si="2"/>
        <v>63106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508204</v>
      </c>
      <c r="K50" s="98">
        <f>IFERROR(VLOOKUP($D50, V一般接種!$A:$G, K$4, FALSE), 0)</f>
        <v>9758</v>
      </c>
      <c r="L50" s="98">
        <f>IFERROR(VLOOKUP($D50, V一般接種!$A:$G, L$4, FALSE), 0)</f>
        <v>0</v>
      </c>
      <c r="M50" s="98">
        <f>IFERROR(VLOOKUP($D50, V一般接種!$A:$G, M$4, FALSE), 0)</f>
        <v>11044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667633</v>
      </c>
      <c r="C51" s="50">
        <f t="shared" si="2"/>
        <v>61882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562752</v>
      </c>
      <c r="K51" s="98">
        <f>IFERROR(VLOOKUP($D51, V一般接種!$A:$G, K$4, FALSE), 0)</f>
        <v>11466</v>
      </c>
      <c r="L51" s="98">
        <f>IFERROR(VLOOKUP($D51, V一般接種!$A:$G, L$4, FALSE), 0)</f>
        <v>0</v>
      </c>
      <c r="M51" s="98">
        <f>IFERROR(VLOOKUP($D51, V一般接種!$A:$G, M$4, FALSE), 0)</f>
        <v>12708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638589</v>
      </c>
      <c r="C52" s="50">
        <f t="shared" si="2"/>
        <v>106751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541939</v>
      </c>
      <c r="K52" s="98">
        <f>IFERROR(VLOOKUP($D52, V一般接種!$A:$G, K$4, FALSE), 0)</f>
        <v>12393</v>
      </c>
      <c r="L52" s="98">
        <f>IFERROR(VLOOKUP($D52, V一般接種!$A:$G, L$4, FALSE), 0)</f>
        <v>0</v>
      </c>
      <c r="M52" s="98">
        <f>IFERROR(VLOOKUP($D52, V一般接種!$A:$G, M$4, FALSE), 0)</f>
        <v>45859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617517</v>
      </c>
      <c r="C53" s="50">
        <f t="shared" si="2"/>
        <v>123683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515526</v>
      </c>
      <c r="K53" s="98">
        <f>IFERROR(VLOOKUP($D53, V一般接種!$A:$G, K$4, FALSE), 0)</f>
        <v>14250</v>
      </c>
      <c r="L53" s="98">
        <f>IFERROR(VLOOKUP($D53, V一般接種!$A:$G, L$4, FALSE), 0)</f>
        <v>0</v>
      </c>
      <c r="M53" s="98">
        <f>IFERROR(VLOOKUP($D53, V一般接種!$A:$G, M$4, FALSE), 0)</f>
        <v>46908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472658</v>
      </c>
      <c r="C54" s="50">
        <f t="shared" si="2"/>
        <v>59703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457137</v>
      </c>
      <c r="K54" s="98">
        <f>IFERROR(VLOOKUP($D54, V一般接種!$A:$G, K$4, FALSE), 0)</f>
        <v>15521</v>
      </c>
      <c r="L54" s="98">
        <f>IFERROR(VLOOKUP($D54, V一般接種!$A:$G, L$4, FALSE), 0)</f>
        <v>0</v>
      </c>
      <c r="M54" s="98">
        <f>IFERROR(VLOOKUP($D54, V一般接種!$A:$G, M$4, FALSE), 0)</f>
        <v>59703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462627</v>
      </c>
      <c r="C55" s="50">
        <f t="shared" si="2"/>
        <v>66432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446675</v>
      </c>
      <c r="K55" s="98">
        <f>IFERROR(VLOOKUP($D55, V一般接種!$A:$G, K$4, FALSE), 0)</f>
        <v>15952</v>
      </c>
      <c r="L55" s="98">
        <f>IFERROR(VLOOKUP($D55, V一般接種!$A:$G, L$4, FALSE), 0)</f>
        <v>0</v>
      </c>
      <c r="M55" s="98">
        <f>IFERROR(VLOOKUP($D55, V一般接種!$A:$G, M$4, FALSE), 0)</f>
        <v>66432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665979</v>
      </c>
      <c r="C56" s="50">
        <f t="shared" si="2"/>
        <v>237124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515636</v>
      </c>
      <c r="K56" s="98">
        <f>IFERROR(VLOOKUP($D56, V一般接種!$A:$G, K$4, FALSE), 0)</f>
        <v>18338</v>
      </c>
      <c r="L56" s="98">
        <f>IFERROR(VLOOKUP($D56, V一般接種!$A:$G, L$4, FALSE), 0)</f>
        <v>0</v>
      </c>
      <c r="M56" s="98">
        <f>IFERROR(VLOOKUP($D56, V一般接種!$A:$G, M$4, FALSE), 0)</f>
        <v>95874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711933</v>
      </c>
      <c r="C57" s="50">
        <f t="shared" si="2"/>
        <v>210142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626320</v>
      </c>
      <c r="K57" s="98">
        <f>IFERROR(VLOOKUP($D57, V一般接種!$A:$G, K$4, FALSE), 0)</f>
        <v>19226</v>
      </c>
      <c r="L57" s="98">
        <f>IFERROR(VLOOKUP($D57, V一般接種!$A:$G, L$4, FALSE), 0)</f>
        <v>0</v>
      </c>
      <c r="M57" s="98">
        <f>IFERROR(VLOOKUP($D57, V一般接種!$A:$G, M$4, FALSE), 0)</f>
        <v>117472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738363</v>
      </c>
      <c r="C58" s="50">
        <f t="shared" si="2"/>
        <v>232394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647228</v>
      </c>
      <c r="K58" s="98">
        <f>IFERROR(VLOOKUP($D58, V一般接種!$A:$G, K$4, FALSE), 0)</f>
        <v>19679</v>
      </c>
      <c r="L58" s="98">
        <f>IFERROR(VLOOKUP($D58, V一般接種!$A:$G, L$4, FALSE), 0)</f>
        <v>0</v>
      </c>
      <c r="M58" s="98">
        <f>IFERROR(VLOOKUP($D58, V一般接種!$A:$G, M$4, FALSE), 0)</f>
        <v>144724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730149</v>
      </c>
      <c r="C59" s="50">
        <f t="shared" si="2"/>
        <v>225347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650312</v>
      </c>
      <c r="K59" s="98">
        <f>IFERROR(VLOOKUP($D59, V一般接種!$A:$G, K$4, FALSE), 0)</f>
        <v>20071</v>
      </c>
      <c r="L59" s="98">
        <f>IFERROR(VLOOKUP($D59, V一般接種!$A:$G, L$4, FALSE), 0)</f>
        <v>0</v>
      </c>
      <c r="M59" s="98">
        <f>IFERROR(VLOOKUP($D59, V一般接種!$A:$G, M$4, FALSE), 0)</f>
        <v>141956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716595</v>
      </c>
      <c r="C60" s="50">
        <f t="shared" si="2"/>
        <v>217528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632793</v>
      </c>
      <c r="K60" s="98">
        <f>IFERROR(VLOOKUP($D60, V一般接種!$A:$G, K$4, FALSE), 0)</f>
        <v>20239</v>
      </c>
      <c r="L60" s="98">
        <f>IFERROR(VLOOKUP($D60, V一般接種!$A:$G, L$4, FALSE), 0)</f>
        <v>0</v>
      </c>
      <c r="M60" s="98">
        <f>IFERROR(VLOOKUP($D60, V一般接種!$A:$G, M$4, FALSE), 0)</f>
        <v>121888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616294</v>
      </c>
      <c r="C61" s="50">
        <f t="shared" si="2"/>
        <v>127629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595916</v>
      </c>
      <c r="K61" s="98">
        <f>IFERROR(VLOOKUP($D61, V一般接種!$A:$G, K$4, FALSE), 0)</f>
        <v>20378</v>
      </c>
      <c r="L61" s="98">
        <f>IFERROR(VLOOKUP($D61, V一般接種!$A:$G, L$4, FALSE), 0)</f>
        <v>0</v>
      </c>
      <c r="M61" s="98">
        <f>IFERROR(VLOOKUP($D61, V一般接種!$A:$G, M$4, FALSE), 0)</f>
        <v>127629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562993</v>
      </c>
      <c r="C62" s="50">
        <f t="shared" si="2"/>
        <v>179692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540159</v>
      </c>
      <c r="K62" s="98">
        <f>IFERROR(VLOOKUP($D62, V一般接種!$A:$G, K$4, FALSE), 0)</f>
        <v>22834</v>
      </c>
      <c r="L62" s="98">
        <f>IFERROR(VLOOKUP($D62, V一般接種!$A:$G, L$4, FALSE), 0)</f>
        <v>0</v>
      </c>
      <c r="M62" s="98">
        <f>IFERROR(VLOOKUP($D62, V一般接種!$A:$G, M$4, FALSE), 0)</f>
        <v>179692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769882</v>
      </c>
      <c r="C63" s="50">
        <f t="shared" si="2"/>
        <v>322973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634160</v>
      </c>
      <c r="K63" s="98">
        <f>IFERROR(VLOOKUP($D63, V一般接種!$A:$G, K$4, FALSE), 0)</f>
        <v>29141</v>
      </c>
      <c r="L63" s="98">
        <f>IFERROR(VLOOKUP($D63, V一般接種!$A:$G, L$4, FALSE), 0)</f>
        <v>0</v>
      </c>
      <c r="M63" s="98">
        <f>IFERROR(VLOOKUP($D63, V一般接種!$A:$G, M$4, FALSE), 0)</f>
        <v>190217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793836</v>
      </c>
      <c r="C64" s="50">
        <f t="shared" si="2"/>
        <v>321085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691879</v>
      </c>
      <c r="K64" s="98">
        <f>IFERROR(VLOOKUP($D64, V一般接種!$A:$G, K$4, FALSE), 0)</f>
        <v>29278</v>
      </c>
      <c r="L64" s="98">
        <f>IFERROR(VLOOKUP($D64, V一般接種!$A:$G, L$4, FALSE), 0)</f>
        <v>0</v>
      </c>
      <c r="M64" s="98">
        <f>IFERROR(VLOOKUP($D64, V一般接種!$A:$G, M$4, FALSE), 0)</f>
        <v>231842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772442</v>
      </c>
      <c r="C65" s="50">
        <f t="shared" si="2"/>
        <v>384264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676022</v>
      </c>
      <c r="K65" s="98">
        <f>IFERROR(VLOOKUP($D65, V一般接種!$A:$G, K$4, FALSE), 0)</f>
        <v>27679</v>
      </c>
      <c r="L65" s="98">
        <f>IFERROR(VLOOKUP($D65, V一般接種!$A:$G, L$4, FALSE), 0)</f>
        <v>0</v>
      </c>
      <c r="M65" s="98">
        <f>IFERROR(VLOOKUP($D65, V一般接種!$A:$G, M$4, FALSE), 0)</f>
        <v>285621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743833</v>
      </c>
      <c r="C66" s="50">
        <f t="shared" si="2"/>
        <v>384220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660234</v>
      </c>
      <c r="K66" s="98">
        <f>IFERROR(VLOOKUP($D66, V一般接種!$A:$G, K$4, FALSE), 0)</f>
        <v>29630</v>
      </c>
      <c r="L66" s="98">
        <f>IFERROR(VLOOKUP($D66, V一般接種!$A:$G, L$4, FALSE), 0)</f>
        <v>0</v>
      </c>
      <c r="M66" s="98">
        <f>IFERROR(VLOOKUP($D66, V一般接種!$A:$G, M$4, FALSE), 0)</f>
        <v>301598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754363</v>
      </c>
      <c r="C67" s="50">
        <f t="shared" si="2"/>
        <v>356897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665188</v>
      </c>
      <c r="K67" s="98">
        <f>IFERROR(VLOOKUP($D67, V一般接種!$A:$G, K$4, FALSE), 0)</f>
        <v>32672</v>
      </c>
      <c r="L67" s="98">
        <f>IFERROR(VLOOKUP($D67, V一般接種!$A:$G, L$4, FALSE), 0)</f>
        <v>0</v>
      </c>
      <c r="M67" s="98">
        <f>IFERROR(VLOOKUP($D67, V一般接種!$A:$G, M$4, FALSE), 0)</f>
        <v>265417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655738</v>
      </c>
      <c r="C68" s="50">
        <f t="shared" si="2"/>
        <v>273364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622276</v>
      </c>
      <c r="K68" s="98">
        <f>IFERROR(VLOOKUP($D68, V一般接種!$A:$G, K$4, FALSE), 0)</f>
        <v>33462</v>
      </c>
      <c r="L68" s="98">
        <f>IFERROR(VLOOKUP($D68, V一般接種!$A:$G, L$4, FALSE), 0)</f>
        <v>0</v>
      </c>
      <c r="M68" s="98">
        <f>IFERROR(VLOOKUP($D68, V一般接種!$A:$G, M$4, FALSE), 0)</f>
        <v>273364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599890</v>
      </c>
      <c r="C69" s="50">
        <f t="shared" si="2"/>
        <v>316281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562014</v>
      </c>
      <c r="K69" s="98">
        <f>IFERROR(VLOOKUP($D69, V一般接種!$A:$G, K$4, FALSE), 0)</f>
        <v>37876</v>
      </c>
      <c r="L69" s="98">
        <f>IFERROR(VLOOKUP($D69, V一般接種!$A:$G, L$4, FALSE), 0)</f>
        <v>0</v>
      </c>
      <c r="M69" s="98">
        <f>IFERROR(VLOOKUP($D69, V一般接種!$A:$G, M$4, FALSE), 0)</f>
        <v>316281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691477</v>
      </c>
      <c r="C70" s="50">
        <f t="shared" si="2"/>
        <v>537426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568875</v>
      </c>
      <c r="K70" s="98">
        <f>IFERROR(VLOOKUP($D70, V一般接種!$A:$G, K$4, FALSE), 0)</f>
        <v>31173</v>
      </c>
      <c r="L70" s="98">
        <f>IFERROR(VLOOKUP($D70, V一般接種!$A:$G, L$4, FALSE), 0)</f>
        <v>0</v>
      </c>
      <c r="M70" s="98">
        <f>IFERROR(VLOOKUP($D70, V一般接種!$A:$G, M$4, FALSE), 0)</f>
        <v>413890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693360</v>
      </c>
      <c r="C71" s="50">
        <f t="shared" si="2"/>
        <v>551987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616412</v>
      </c>
      <c r="K71" s="98">
        <f>IFERROR(VLOOKUP($D71, V一般接種!$A:$G, K$4, FALSE), 0)</f>
        <v>33533</v>
      </c>
      <c r="L71" s="98">
        <f>IFERROR(VLOOKUP($D71, V一般接種!$A:$G, L$4, FALSE), 0)</f>
        <v>0</v>
      </c>
      <c r="M71" s="98">
        <f>IFERROR(VLOOKUP($D71, V一般接種!$A:$G, M$4, FALSE), 0)</f>
        <v>480039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676978</v>
      </c>
      <c r="C72" s="50">
        <f t="shared" ref="C72:C135" si="5">IF($D72="", "", H72+I72+L72+M72+O72-Q72)</f>
        <v>603990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595464</v>
      </c>
      <c r="K72" s="98">
        <f>IFERROR(VLOOKUP($D72, V一般接種!$A:$G, K$4, FALSE), 0)</f>
        <v>34820</v>
      </c>
      <c r="L72" s="98">
        <f>IFERROR(VLOOKUP($D72, V一般接種!$A:$G, L$4, FALSE), 0)</f>
        <v>0</v>
      </c>
      <c r="M72" s="98">
        <f>IFERROR(VLOOKUP($D72, V一般接種!$A:$G, M$4, FALSE), 0)</f>
        <v>531949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688041</v>
      </c>
      <c r="C73" s="50">
        <f t="shared" si="5"/>
        <v>595713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601608</v>
      </c>
      <c r="K73" s="98">
        <f>IFERROR(VLOOKUP($D73, V一般接種!$A:$G, K$4, FALSE), 0)</f>
        <v>34896</v>
      </c>
      <c r="L73" s="98">
        <f>IFERROR(VLOOKUP($D73, V一般接種!$A:$G, L$4, FALSE), 0)</f>
        <v>0</v>
      </c>
      <c r="M73" s="98">
        <f>IFERROR(VLOOKUP($D73, V一般接種!$A:$G, M$4, FALSE), 0)</f>
        <v>517920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669932</v>
      </c>
      <c r="C74" s="50">
        <f t="shared" si="5"/>
        <v>568353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583948</v>
      </c>
      <c r="K74" s="98">
        <f>IFERROR(VLOOKUP($D74, V一般接種!$A:$G, K$4, FALSE), 0)</f>
        <v>33727</v>
      </c>
      <c r="L74" s="98">
        <f>IFERROR(VLOOKUP($D74, V一般接種!$A:$G, L$4, FALSE), 0)</f>
        <v>0</v>
      </c>
      <c r="M74" s="98">
        <f>IFERROR(VLOOKUP($D74, V一般接種!$A:$G, M$4, FALSE), 0)</f>
        <v>494662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655993</v>
      </c>
      <c r="C75" s="50">
        <f t="shared" si="5"/>
        <v>439635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614236</v>
      </c>
      <c r="K75" s="98">
        <f>IFERROR(VLOOKUP($D75, V一般接種!$A:$G, K$4, FALSE), 0)</f>
        <v>41757</v>
      </c>
      <c r="L75" s="98">
        <f>IFERROR(VLOOKUP($D75, V一般接種!$A:$G, L$4, FALSE), 0)</f>
        <v>0</v>
      </c>
      <c r="M75" s="98">
        <f>IFERROR(VLOOKUP($D75, V一般接種!$A:$G, M$4, FALSE), 0)</f>
        <v>439635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656058</v>
      </c>
      <c r="C76" s="50">
        <f t="shared" si="5"/>
        <v>438013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610841</v>
      </c>
      <c r="K76" s="98">
        <f>IFERROR(VLOOKUP($D76, V一般接種!$A:$G, K$4, FALSE), 0)</f>
        <v>45217</v>
      </c>
      <c r="L76" s="98">
        <f>IFERROR(VLOOKUP($D76, V一般接種!$A:$G, L$4, FALSE), 0)</f>
        <v>0</v>
      </c>
      <c r="M76" s="98">
        <f>IFERROR(VLOOKUP($D76, V一般接種!$A:$G, M$4, FALSE), 0)</f>
        <v>438013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748041</v>
      </c>
      <c r="C77" s="50">
        <f t="shared" si="5"/>
        <v>622428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594673</v>
      </c>
      <c r="K77" s="98">
        <f>IFERROR(VLOOKUP($D77, V一般接種!$A:$G, K$4, FALSE), 0)</f>
        <v>78371</v>
      </c>
      <c r="L77" s="98">
        <f>IFERROR(VLOOKUP($D77, V一般接種!$A:$G, L$4, FALSE), 0)</f>
        <v>0</v>
      </c>
      <c r="M77" s="98">
        <f>IFERROR(VLOOKUP($D77, V一般接種!$A:$G, M$4, FALSE), 0)</f>
        <v>498645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748785</v>
      </c>
      <c r="C78" s="50">
        <f t="shared" si="5"/>
        <v>650467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615903</v>
      </c>
      <c r="K78" s="98">
        <f>IFERROR(VLOOKUP($D78, V一般接種!$A:$G, K$4, FALSE), 0)</f>
        <v>86463</v>
      </c>
      <c r="L78" s="98">
        <f>IFERROR(VLOOKUP($D78, V一般接種!$A:$G, L$4, FALSE), 0)</f>
        <v>0</v>
      </c>
      <c r="M78" s="98">
        <f>IFERROR(VLOOKUP($D78, V一般接種!$A:$G, M$4, FALSE), 0)</f>
        <v>602751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759501</v>
      </c>
      <c r="C79" s="50">
        <f t="shared" si="5"/>
        <v>682355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618285</v>
      </c>
      <c r="K79" s="98">
        <f>IFERROR(VLOOKUP($D79, V一般接種!$A:$G, K$4, FALSE), 0)</f>
        <v>89562</v>
      </c>
      <c r="L79" s="98">
        <f>IFERROR(VLOOKUP($D79, V一般接種!$A:$G, L$4, FALSE), 0)</f>
        <v>0</v>
      </c>
      <c r="M79" s="98">
        <f>IFERROR(VLOOKUP($D79, V一般接種!$A:$G, M$4, FALSE), 0)</f>
        <v>622523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736890</v>
      </c>
      <c r="C80" s="50">
        <f t="shared" si="5"/>
        <v>689141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605125</v>
      </c>
      <c r="K80" s="98">
        <f>IFERROR(VLOOKUP($D80, V一般接種!$A:$G, K$4, FALSE), 0)</f>
        <v>86383</v>
      </c>
      <c r="L80" s="98">
        <f>IFERROR(VLOOKUP($D80, V一般接種!$A:$G, L$4, FALSE), 0)</f>
        <v>0</v>
      </c>
      <c r="M80" s="98">
        <f>IFERROR(VLOOKUP($D80, V一般接種!$A:$G, M$4, FALSE), 0)</f>
        <v>625102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729569</v>
      </c>
      <c r="C81" s="50">
        <f t="shared" si="5"/>
        <v>692798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583196</v>
      </c>
      <c r="K81" s="98">
        <f>IFERROR(VLOOKUP($D81, V一般接種!$A:$G, K$4, FALSE), 0)</f>
        <v>93078</v>
      </c>
      <c r="L81" s="98">
        <f>IFERROR(VLOOKUP($D81, V一般接種!$A:$G, L$4, FALSE), 0)</f>
        <v>0</v>
      </c>
      <c r="M81" s="98">
        <f>IFERROR(VLOOKUP($D81, V一般接種!$A:$G, M$4, FALSE), 0)</f>
        <v>617738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722229</v>
      </c>
      <c r="C82" s="50">
        <f t="shared" si="5"/>
        <v>582487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632950</v>
      </c>
      <c r="K82" s="98">
        <f>IFERROR(VLOOKUP($D82, V一般接種!$A:$G, K$4, FALSE), 0)</f>
        <v>89279</v>
      </c>
      <c r="L82" s="98">
        <f>IFERROR(VLOOKUP($D82, V一般接種!$A:$G, L$4, FALSE), 0)</f>
        <v>0</v>
      </c>
      <c r="M82" s="98">
        <f>IFERROR(VLOOKUP($D82, V一般接種!$A:$G, M$4, FALSE), 0)</f>
        <v>582487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754429</v>
      </c>
      <c r="C83" s="50">
        <f t="shared" si="5"/>
        <v>535843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664142</v>
      </c>
      <c r="K83" s="98">
        <f>IFERROR(VLOOKUP($D83, V一般接種!$A:$G, K$4, FALSE), 0)</f>
        <v>90287</v>
      </c>
      <c r="L83" s="98">
        <f>IFERROR(VLOOKUP($D83, V一般接種!$A:$G, L$4, FALSE), 0)</f>
        <v>0</v>
      </c>
      <c r="M83" s="98">
        <f>IFERROR(VLOOKUP($D83, V一般接種!$A:$G, M$4, FALSE), 0)</f>
        <v>535843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751767</v>
      </c>
      <c r="C84" s="50">
        <f t="shared" si="5"/>
        <v>700111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557293</v>
      </c>
      <c r="K84" s="98">
        <f>IFERROR(VLOOKUP($D84, V一般接種!$A:$G, K$4, FALSE), 0)</f>
        <v>115365</v>
      </c>
      <c r="L84" s="98">
        <f>IFERROR(VLOOKUP($D84, V一般接種!$A:$G, L$4, FALSE), 0)</f>
        <v>0</v>
      </c>
      <c r="M84" s="98">
        <f>IFERROR(VLOOKUP($D84, V一般接種!$A:$G, M$4, FALSE), 0)</f>
        <v>619565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759259</v>
      </c>
      <c r="C85" s="50">
        <f t="shared" si="5"/>
        <v>733988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596479</v>
      </c>
      <c r="K85" s="98">
        <f>IFERROR(VLOOKUP($D85, V一般接種!$A:$G, K$4, FALSE), 0)</f>
        <v>123344</v>
      </c>
      <c r="L85" s="98">
        <f>IFERROR(VLOOKUP($D85, V一般接種!$A:$G, L$4, FALSE), 0)</f>
        <v>0</v>
      </c>
      <c r="M85" s="98">
        <f>IFERROR(VLOOKUP($D85, V一般接種!$A:$G, M$4, FALSE), 0)</f>
        <v>678943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794131</v>
      </c>
      <c r="C86" s="50">
        <f t="shared" si="5"/>
        <v>721723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613623</v>
      </c>
      <c r="K86" s="98">
        <f>IFERROR(VLOOKUP($D86, V一般接種!$A:$G, K$4, FALSE), 0)</f>
        <v>148407</v>
      </c>
      <c r="L86" s="98">
        <f>IFERROR(VLOOKUP($D86, V一般接種!$A:$G, L$4, FALSE), 0)</f>
        <v>0</v>
      </c>
      <c r="M86" s="98">
        <f>IFERROR(VLOOKUP($D86, V一般接種!$A:$G, M$4, FALSE), 0)</f>
        <v>674645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604185</v>
      </c>
      <c r="C87" s="50">
        <f t="shared" si="5"/>
        <v>696769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408284</v>
      </c>
      <c r="K87" s="98">
        <f>IFERROR(VLOOKUP($D87, V一般接種!$A:$G, K$4, FALSE), 0)</f>
        <v>158966</v>
      </c>
      <c r="L87" s="98">
        <f>IFERROR(VLOOKUP($D87, V一般接種!$A:$G, L$4, FALSE), 0)</f>
        <v>0</v>
      </c>
      <c r="M87" s="98">
        <f>IFERROR(VLOOKUP($D87, V一般接種!$A:$G, M$4, FALSE), 0)</f>
        <v>638907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547321</v>
      </c>
      <c r="C88" s="50">
        <f t="shared" si="5"/>
        <v>705890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348300</v>
      </c>
      <c r="K88" s="98">
        <f>IFERROR(VLOOKUP($D88, V一般接種!$A:$G, K$4, FALSE), 0)</f>
        <v>172637</v>
      </c>
      <c r="L88" s="98">
        <f>IFERROR(VLOOKUP($D88, V一般接種!$A:$G, L$4, FALSE), 0)</f>
        <v>0</v>
      </c>
      <c r="M88" s="98">
        <f>IFERROR(VLOOKUP($D88, V一般接種!$A:$G, M$4, FALSE), 0)</f>
        <v>650450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818578</v>
      </c>
      <c r="C89" s="50">
        <f t="shared" si="5"/>
        <v>602648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669928</v>
      </c>
      <c r="K89" s="98">
        <f>IFERROR(VLOOKUP($D89, V一般接種!$A:$G, K$4, FALSE), 0)</f>
        <v>148650</v>
      </c>
      <c r="L89" s="98">
        <f>IFERROR(VLOOKUP($D89, V一般接種!$A:$G, L$4, FALSE), 0)</f>
        <v>0</v>
      </c>
      <c r="M89" s="98">
        <f>IFERROR(VLOOKUP($D89, V一般接種!$A:$G, M$4, FALSE), 0)</f>
        <v>602648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796086</v>
      </c>
      <c r="C90" s="50">
        <f t="shared" si="5"/>
        <v>535499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672319</v>
      </c>
      <c r="K90" s="98">
        <f>IFERROR(VLOOKUP($D90, V一般接種!$A:$G, K$4, FALSE), 0)</f>
        <v>123767</v>
      </c>
      <c r="L90" s="98">
        <f>IFERROR(VLOOKUP($D90, V一般接種!$A:$G, L$4, FALSE), 0)</f>
        <v>0</v>
      </c>
      <c r="M90" s="98">
        <f>IFERROR(VLOOKUP($D90, V一般接種!$A:$G, M$4, FALSE), 0)</f>
        <v>535499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920210</v>
      </c>
      <c r="C91" s="50">
        <f t="shared" si="5"/>
        <v>644519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667013</v>
      </c>
      <c r="K91" s="98">
        <f>IFERROR(VLOOKUP($D91, V一般接種!$A:$G, K$4, FALSE), 0)</f>
        <v>189519</v>
      </c>
      <c r="L91" s="98">
        <f>IFERROR(VLOOKUP($D91, V一般接種!$A:$G, L$4, FALSE), 0)</f>
        <v>0</v>
      </c>
      <c r="M91" s="98">
        <f>IFERROR(VLOOKUP($D91, V一般接種!$A:$G, M$4, FALSE), 0)</f>
        <v>563108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953062</v>
      </c>
      <c r="C92" s="50">
        <f t="shared" si="5"/>
        <v>658124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706268</v>
      </c>
      <c r="K92" s="98">
        <f>IFERROR(VLOOKUP($D92, V一般接種!$A:$G, K$4, FALSE), 0)</f>
        <v>200203</v>
      </c>
      <c r="L92" s="98">
        <f>IFERROR(VLOOKUP($D92, V一般接種!$A:$G, L$4, FALSE), 0)</f>
        <v>0</v>
      </c>
      <c r="M92" s="98">
        <f>IFERROR(VLOOKUP($D92, V一般接種!$A:$G, M$4, FALSE), 0)</f>
        <v>604950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970936</v>
      </c>
      <c r="C93" s="50">
        <f t="shared" si="5"/>
        <v>633208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736804</v>
      </c>
      <c r="K93" s="98">
        <f>IFERROR(VLOOKUP($D93, V一般接種!$A:$G, K$4, FALSE), 0)</f>
        <v>203167</v>
      </c>
      <c r="L93" s="98">
        <f>IFERROR(VLOOKUP($D93, V一般接種!$A:$G, L$4, FALSE), 0)</f>
        <v>0</v>
      </c>
      <c r="M93" s="98">
        <f>IFERROR(VLOOKUP($D93, V一般接種!$A:$G, M$4, FALSE), 0)</f>
        <v>587520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968735</v>
      </c>
      <c r="C94" s="50">
        <f t="shared" si="5"/>
        <v>630869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710429</v>
      </c>
      <c r="K94" s="98">
        <f>IFERROR(VLOOKUP($D94, V一般接種!$A:$G, K$4, FALSE), 0)</f>
        <v>221570</v>
      </c>
      <c r="L94" s="98">
        <f>IFERROR(VLOOKUP($D94, V一般接種!$A:$G, L$4, FALSE), 0)</f>
        <v>0</v>
      </c>
      <c r="M94" s="98">
        <f>IFERROR(VLOOKUP($D94, V一般接種!$A:$G, M$4, FALSE), 0)</f>
        <v>584265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971299</v>
      </c>
      <c r="C95" s="50">
        <f t="shared" si="5"/>
        <v>627678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706530</v>
      </c>
      <c r="K95" s="98">
        <f>IFERROR(VLOOKUP($D95, V一般接種!$A:$G, K$4, FALSE), 0)</f>
        <v>232810</v>
      </c>
      <c r="L95" s="98">
        <f>IFERROR(VLOOKUP($D95, V一般接種!$A:$G, L$4, FALSE), 0)</f>
        <v>0</v>
      </c>
      <c r="M95" s="98">
        <f>IFERROR(VLOOKUP($D95, V一般接種!$A:$G, M$4, FALSE), 0)</f>
        <v>581325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963780</v>
      </c>
      <c r="C96" s="50">
        <f t="shared" si="5"/>
        <v>607224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757825</v>
      </c>
      <c r="K96" s="98">
        <f>IFERROR(VLOOKUP($D96, V一般接種!$A:$G, K$4, FALSE), 0)</f>
        <v>205955</v>
      </c>
      <c r="L96" s="98">
        <f>IFERROR(VLOOKUP($D96, V一般接種!$A:$G, L$4, FALSE), 0)</f>
        <v>0</v>
      </c>
      <c r="M96" s="98">
        <f>IFERROR(VLOOKUP($D96, V一般接種!$A:$G, M$4, FALSE), 0)</f>
        <v>607224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715651</v>
      </c>
      <c r="C97" s="50">
        <f t="shared" si="5"/>
        <v>616810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558518</v>
      </c>
      <c r="K97" s="98">
        <f>IFERROR(VLOOKUP($D97, V一般接種!$A:$G, K$4, FALSE), 0)</f>
        <v>157133</v>
      </c>
      <c r="L97" s="98">
        <f>IFERROR(VLOOKUP($D97, V一般接種!$A:$G, L$4, FALSE), 0)</f>
        <v>0</v>
      </c>
      <c r="M97" s="98">
        <f>IFERROR(VLOOKUP($D97, V一般接種!$A:$G, M$4, FALSE), 0)</f>
        <v>616810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807465</v>
      </c>
      <c r="C98" s="50">
        <f t="shared" si="5"/>
        <v>670518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564191</v>
      </c>
      <c r="K98" s="98">
        <f>IFERROR(VLOOKUP($D98, V一般接種!$A:$G, K$4, FALSE), 0)</f>
        <v>173559</v>
      </c>
      <c r="L98" s="98">
        <f>IFERROR(VLOOKUP($D98, V一般接種!$A:$G, L$4, FALSE), 0)</f>
        <v>0</v>
      </c>
      <c r="M98" s="98">
        <f>IFERROR(VLOOKUP($D98, V一般接種!$A:$G, M$4, FALSE), 0)</f>
        <v>598649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836045</v>
      </c>
      <c r="C99" s="50">
        <f t="shared" si="5"/>
        <v>654326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598774</v>
      </c>
      <c r="K99" s="98">
        <f>IFERROR(VLOOKUP($D99, V一般接種!$A:$G, K$4, FALSE), 0)</f>
        <v>202165</v>
      </c>
      <c r="L99" s="98">
        <f>IFERROR(VLOOKUP($D99, V一般接種!$A:$G, L$4, FALSE), 0)</f>
        <v>0</v>
      </c>
      <c r="M99" s="98">
        <f>IFERROR(VLOOKUP($D99, V一般接種!$A:$G, M$4, FALSE), 0)</f>
        <v>615987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815344</v>
      </c>
      <c r="C100" s="50">
        <f t="shared" si="5"/>
        <v>661763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597909</v>
      </c>
      <c r="K100" s="98">
        <f>IFERROR(VLOOKUP($D100, V一般接種!$A:$G, K$4, FALSE), 0)</f>
        <v>195081</v>
      </c>
      <c r="L100" s="98">
        <f>IFERROR(VLOOKUP($D100, V一般接種!$A:$G, L$4, FALSE), 0)</f>
        <v>0</v>
      </c>
      <c r="M100" s="98">
        <f>IFERROR(VLOOKUP($D100, V一般接種!$A:$G, M$4, FALSE), 0)</f>
        <v>621960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797139</v>
      </c>
      <c r="C101" s="50">
        <f t="shared" si="5"/>
        <v>636783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583079</v>
      </c>
      <c r="K101" s="98">
        <f>IFERROR(VLOOKUP($D101, V一般接種!$A:$G, K$4, FALSE), 0)</f>
        <v>188964</v>
      </c>
      <c r="L101" s="98">
        <f>IFERROR(VLOOKUP($D101, V一般接種!$A:$G, L$4, FALSE), 0)</f>
        <v>0</v>
      </c>
      <c r="M101" s="98">
        <f>IFERROR(VLOOKUP($D101, V一般接種!$A:$G, M$4, FALSE), 0)</f>
        <v>603592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830758</v>
      </c>
      <c r="C102" s="50">
        <f t="shared" si="5"/>
        <v>627067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604619</v>
      </c>
      <c r="K102" s="98">
        <f>IFERROR(VLOOKUP($D102, V一般接種!$A:$G, K$4, FALSE), 0)</f>
        <v>197871</v>
      </c>
      <c r="L102" s="98">
        <f>IFERROR(VLOOKUP($D102, V一般接種!$A:$G, L$4, FALSE), 0)</f>
        <v>0</v>
      </c>
      <c r="M102" s="98">
        <f>IFERROR(VLOOKUP($D102, V一般接種!$A:$G, M$4, FALSE), 0)</f>
        <v>589881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775147</v>
      </c>
      <c r="C103" s="50">
        <f t="shared" si="5"/>
        <v>633772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620823</v>
      </c>
      <c r="K103" s="98">
        <f>IFERROR(VLOOKUP($D103, V一般接種!$A:$G, K$4, FALSE), 0)</f>
        <v>154324</v>
      </c>
      <c r="L103" s="98">
        <f>IFERROR(VLOOKUP($D103, V一般接種!$A:$G, L$4, FALSE), 0)</f>
        <v>0</v>
      </c>
      <c r="M103" s="98">
        <f>IFERROR(VLOOKUP($D103, V一般接種!$A:$G, M$4, FALSE), 0)</f>
        <v>633772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582064</v>
      </c>
      <c r="C104" s="50">
        <f t="shared" si="5"/>
        <v>650390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457344</v>
      </c>
      <c r="K104" s="98">
        <f>IFERROR(VLOOKUP($D104, V一般接種!$A:$G, K$4, FALSE), 0)</f>
        <v>124720</v>
      </c>
      <c r="L104" s="98">
        <f>IFERROR(VLOOKUP($D104, V一般接種!$A:$G, L$4, FALSE), 0)</f>
        <v>0</v>
      </c>
      <c r="M104" s="98">
        <f>IFERROR(VLOOKUP($D104, V一般接種!$A:$G, M$4, FALSE), 0)</f>
        <v>650390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488882</v>
      </c>
      <c r="C105" s="50">
        <f t="shared" si="5"/>
        <v>627839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271389</v>
      </c>
      <c r="K105" s="98">
        <f>IFERROR(VLOOKUP($D105, V一般接種!$A:$G, K$4, FALSE), 0)</f>
        <v>173296</v>
      </c>
      <c r="L105" s="98">
        <f>IFERROR(VLOOKUP($D105, V一般接種!$A:$G, L$4, FALSE), 0)</f>
        <v>0</v>
      </c>
      <c r="M105" s="98">
        <f>IFERROR(VLOOKUP($D105, V一般接種!$A:$G, M$4, FALSE), 0)</f>
        <v>559868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746795</v>
      </c>
      <c r="C106" s="50">
        <f t="shared" si="5"/>
        <v>641212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525187</v>
      </c>
      <c r="K106" s="98">
        <f>IFERROR(VLOOKUP($D106, V一般接種!$A:$G, K$4, FALSE), 0)</f>
        <v>181077</v>
      </c>
      <c r="L106" s="98">
        <f>IFERROR(VLOOKUP($D106, V一般接種!$A:$G, L$4, FALSE), 0)</f>
        <v>0</v>
      </c>
      <c r="M106" s="98">
        <f>IFERROR(VLOOKUP($D106, V一般接種!$A:$G, M$4, FALSE), 0)</f>
        <v>608172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679669</v>
      </c>
      <c r="C107" s="50">
        <f t="shared" si="5"/>
        <v>686688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487108</v>
      </c>
      <c r="K107" s="98">
        <f>IFERROR(VLOOKUP($D107, V一般接種!$A:$G, K$4, FALSE), 0)</f>
        <v>188571</v>
      </c>
      <c r="L107" s="98">
        <f>IFERROR(VLOOKUP($D107, V一般接種!$A:$G, L$4, FALSE), 0)</f>
        <v>0</v>
      </c>
      <c r="M107" s="98">
        <f>IFERROR(VLOOKUP($D107, V一般接種!$A:$G, M$4, FALSE), 0)</f>
        <v>643812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287260</v>
      </c>
      <c r="C108" s="50">
        <f t="shared" si="5"/>
        <v>272651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184268</v>
      </c>
      <c r="K108" s="98">
        <f>IFERROR(VLOOKUP($D108, V一般接種!$A:$G, K$4, FALSE), 0)</f>
        <v>102992</v>
      </c>
      <c r="L108" s="98">
        <f>IFERROR(VLOOKUP($D108, V一般接種!$A:$G, L$4, FALSE), 0)</f>
        <v>0</v>
      </c>
      <c r="M108" s="98">
        <f>IFERROR(VLOOKUP($D108, V一般接種!$A:$G, M$4, FALSE), 0)</f>
        <v>272651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224229</v>
      </c>
      <c r="C109" s="50">
        <f t="shared" si="5"/>
        <v>193104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125793</v>
      </c>
      <c r="K109" s="98">
        <f>IFERROR(VLOOKUP($D109, V一般接種!$A:$G, K$4, FALSE), 0)</f>
        <v>98436</v>
      </c>
      <c r="L109" s="98">
        <f>IFERROR(VLOOKUP($D109, V一般接種!$A:$G, L$4, FALSE), 0)</f>
        <v>0</v>
      </c>
      <c r="M109" s="98">
        <f>IFERROR(VLOOKUP($D109, V一般接種!$A:$G, M$4, FALSE), 0)</f>
        <v>193104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432689</v>
      </c>
      <c r="C110" s="50">
        <f t="shared" si="5"/>
        <v>728802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298667</v>
      </c>
      <c r="K110" s="98">
        <f>IFERROR(VLOOKUP($D110, V一般接種!$A:$G, K$4, FALSE), 0)</f>
        <v>134022</v>
      </c>
      <c r="L110" s="98">
        <f>IFERROR(VLOOKUP($D110, V一般接種!$A:$G, L$4, FALSE), 0)</f>
        <v>0</v>
      </c>
      <c r="M110" s="98">
        <f>IFERROR(VLOOKUP($D110, V一般接種!$A:$G, M$4, FALSE), 0)</f>
        <v>728802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388809</v>
      </c>
      <c r="C111" s="50">
        <f t="shared" si="5"/>
        <v>677776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267883</v>
      </c>
      <c r="K111" s="98">
        <f>IFERROR(VLOOKUP($D111, V一般接種!$A:$G, K$4, FALSE), 0)</f>
        <v>120926</v>
      </c>
      <c r="L111" s="98">
        <f>IFERROR(VLOOKUP($D111, V一般接種!$A:$G, L$4, FALSE), 0)</f>
        <v>0</v>
      </c>
      <c r="M111" s="98">
        <f>IFERROR(VLOOKUP($D111, V一般接種!$A:$G, M$4, FALSE), 0)</f>
        <v>677776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542029</v>
      </c>
      <c r="C112" s="50">
        <f t="shared" si="5"/>
        <v>766018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363026</v>
      </c>
      <c r="K112" s="98">
        <f>IFERROR(VLOOKUP($D112, V一般接種!$A:$G, K$4, FALSE), 0)</f>
        <v>152773</v>
      </c>
      <c r="L112" s="98">
        <f>IFERROR(VLOOKUP($D112, V一般接種!$A:$G, L$4, FALSE), 0)</f>
        <v>0</v>
      </c>
      <c r="M112" s="98">
        <f>IFERROR(VLOOKUP($D112, V一般接種!$A:$G, M$4, FALSE), 0)</f>
        <v>723103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582348</v>
      </c>
      <c r="C113" s="50">
        <f t="shared" si="5"/>
        <v>764281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430400</v>
      </c>
      <c r="K113" s="98">
        <f>IFERROR(VLOOKUP($D113, V一般接種!$A:$G, K$4, FALSE), 0)</f>
        <v>135425</v>
      </c>
      <c r="L113" s="98">
        <f>IFERROR(VLOOKUP($D113, V一般接種!$A:$G, L$4, FALSE), 0)</f>
        <v>0</v>
      </c>
      <c r="M113" s="98">
        <f>IFERROR(VLOOKUP($D113, V一般接種!$A:$G, M$4, FALSE), 0)</f>
        <v>738083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569232</v>
      </c>
      <c r="C114" s="50">
        <f t="shared" si="5"/>
        <v>771875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424992</v>
      </c>
      <c r="K114" s="98">
        <f>IFERROR(VLOOKUP($D114, V一般接種!$A:$G, K$4, FALSE), 0)</f>
        <v>132440</v>
      </c>
      <c r="L114" s="98">
        <f>IFERROR(VLOOKUP($D114, V一般接種!$A:$G, L$4, FALSE), 0)</f>
        <v>0</v>
      </c>
      <c r="M114" s="98">
        <f>IFERROR(VLOOKUP($D114, V一般接種!$A:$G, M$4, FALSE), 0)</f>
        <v>753428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568409</v>
      </c>
      <c r="C115" s="50">
        <f t="shared" si="5"/>
        <v>757004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421688</v>
      </c>
      <c r="K115" s="98">
        <f>IFERROR(VLOOKUP($D115, V一般接種!$A:$G, K$4, FALSE), 0)</f>
        <v>137624</v>
      </c>
      <c r="L115" s="98">
        <f>IFERROR(VLOOKUP($D115, V一般接種!$A:$G, L$4, FALSE), 0)</f>
        <v>0</v>
      </c>
      <c r="M115" s="98">
        <f>IFERROR(VLOOKUP($D115, V一般接種!$A:$G, M$4, FALSE), 0)</f>
        <v>735729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598525</v>
      </c>
      <c r="C116" s="50">
        <f t="shared" si="5"/>
        <v>762457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452199</v>
      </c>
      <c r="K116" s="98">
        <f>IFERROR(VLOOKUP($D116, V一般接種!$A:$G, K$4, FALSE), 0)</f>
        <v>134866</v>
      </c>
      <c r="L116" s="98">
        <f>IFERROR(VLOOKUP($D116, V一般接種!$A:$G, L$4, FALSE), 0)</f>
        <v>0</v>
      </c>
      <c r="M116" s="98">
        <f>IFERROR(VLOOKUP($D116, V一般接種!$A:$G, M$4, FALSE), 0)</f>
        <v>733329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610699</v>
      </c>
      <c r="C117" s="50">
        <f t="shared" si="5"/>
        <v>785618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493745</v>
      </c>
      <c r="K117" s="98">
        <f>IFERROR(VLOOKUP($D117, V一般接種!$A:$G, K$4, FALSE), 0)</f>
        <v>116954</v>
      </c>
      <c r="L117" s="98">
        <f>IFERROR(VLOOKUP($D117, V一般接種!$A:$G, L$4, FALSE), 0)</f>
        <v>0</v>
      </c>
      <c r="M117" s="98">
        <f>IFERROR(VLOOKUP($D117, V一般接種!$A:$G, M$4, FALSE), 0)</f>
        <v>785618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436762</v>
      </c>
      <c r="C118" s="50">
        <f t="shared" si="5"/>
        <v>1057428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429832</v>
      </c>
      <c r="K118" s="98">
        <f>IFERROR(VLOOKUP($D118, V一般接種!$A:$G, K$4, FALSE), 0)</f>
        <v>104585</v>
      </c>
      <c r="L118" s="98">
        <f>IFERROR(VLOOKUP($D118, V一般接種!$A:$G, L$4, FALSE), 0)</f>
        <v>0</v>
      </c>
      <c r="M118" s="98">
        <f>IFERROR(VLOOKUP($D118, V一般接種!$A:$G, M$4, FALSE), 0)</f>
        <v>531013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535979</v>
      </c>
      <c r="C119" s="50">
        <f t="shared" si="5"/>
        <v>557592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432134</v>
      </c>
      <c r="K119" s="98">
        <f>IFERROR(VLOOKUP($D119, V一般接種!$A:$G, K$4, FALSE), 0)</f>
        <v>103845</v>
      </c>
      <c r="L119" s="98">
        <f>IFERROR(VLOOKUP($D119, V一般接種!$A:$G, L$4, FALSE), 0)</f>
        <v>0</v>
      </c>
      <c r="M119" s="98">
        <f>IFERROR(VLOOKUP($D119, V一般接種!$A:$G, M$4, FALSE), 0)</f>
        <v>557592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553339</v>
      </c>
      <c r="C120" s="50">
        <f t="shared" si="5"/>
        <v>590861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453066</v>
      </c>
      <c r="K120" s="98">
        <f>IFERROR(VLOOKUP($D120, V一般接種!$A:$G, K$4, FALSE), 0)</f>
        <v>100273</v>
      </c>
      <c r="L120" s="98">
        <f>IFERROR(VLOOKUP($D120, V一般接種!$A:$G, L$4, FALSE), 0)</f>
        <v>0</v>
      </c>
      <c r="M120" s="98">
        <f>IFERROR(VLOOKUP($D120, V一般接種!$A:$G, M$4, FALSE), 0)</f>
        <v>590861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543720</v>
      </c>
      <c r="C121" s="50">
        <f t="shared" si="5"/>
        <v>586735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449369</v>
      </c>
      <c r="K121" s="98">
        <f>IFERROR(VLOOKUP($D121, V一般接種!$A:$G, K$4, FALSE), 0)</f>
        <v>94351</v>
      </c>
      <c r="L121" s="98">
        <f>IFERROR(VLOOKUP($D121, V一般接種!$A:$G, L$4, FALSE), 0)</f>
        <v>0</v>
      </c>
      <c r="M121" s="98">
        <f>IFERROR(VLOOKUP($D121, V一般接種!$A:$G, M$4, FALSE), 0)</f>
        <v>586735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534424</v>
      </c>
      <c r="C122" s="50">
        <f t="shared" si="5"/>
        <v>575120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435596</v>
      </c>
      <c r="K122" s="98">
        <f>IFERROR(VLOOKUP($D122, V一般接種!$A:$G, K$4, FALSE), 0)</f>
        <v>98828</v>
      </c>
      <c r="L122" s="98">
        <f>IFERROR(VLOOKUP($D122, V一般接種!$A:$G, L$4, FALSE), 0)</f>
        <v>0</v>
      </c>
      <c r="M122" s="98">
        <f>IFERROR(VLOOKUP($D122, V一般接種!$A:$G, M$4, FALSE), 0)</f>
        <v>575120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552353</v>
      </c>
      <c r="C123" s="50">
        <f t="shared" si="5"/>
        <v>606937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461033</v>
      </c>
      <c r="K123" s="98">
        <f>IFERROR(VLOOKUP($D123, V一般接種!$A:$G, K$4, FALSE), 0)</f>
        <v>91320</v>
      </c>
      <c r="L123" s="98">
        <f>IFERROR(VLOOKUP($D123, V一般接種!$A:$G, L$4, FALSE), 0)</f>
        <v>0</v>
      </c>
      <c r="M123" s="98">
        <f>IFERROR(VLOOKUP($D123, V一般接種!$A:$G, M$4, FALSE), 0)</f>
        <v>606937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679875</v>
      </c>
      <c r="C124" s="50">
        <f t="shared" si="5"/>
        <v>624082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576990</v>
      </c>
      <c r="K124" s="98">
        <f>IFERROR(VLOOKUP($D124, V一般接種!$A:$G, K$4, FALSE), 0)</f>
        <v>102885</v>
      </c>
      <c r="L124" s="98">
        <f>IFERROR(VLOOKUP($D124, V一般接種!$A:$G, L$4, FALSE), 0)</f>
        <v>0</v>
      </c>
      <c r="M124" s="98">
        <f>IFERROR(VLOOKUP($D124, V一般接種!$A:$G, M$4, FALSE), 0)</f>
        <v>624082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-3899566</v>
      </c>
      <c r="C125" s="50">
        <f t="shared" si="5"/>
        <v>-313610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489758</v>
      </c>
      <c r="K125" s="98">
        <f>IFERROR(VLOOKUP($D125, V一般接種!$A:$G, K$4, FALSE), 0)</f>
        <v>105717</v>
      </c>
      <c r="L125" s="98">
        <f>IFERROR(VLOOKUP($D125, V一般接種!$A:$G, L$4, FALSE), 0)</f>
        <v>0</v>
      </c>
      <c r="M125" s="98">
        <f>IFERROR(VLOOKUP($D125, V一般接種!$A:$G, M$4, FALSE), 0)</f>
        <v>438608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161163</v>
      </c>
      <c r="C126" s="50">
        <f t="shared" si="5"/>
        <v>100190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101974</v>
      </c>
      <c r="K126" s="98">
        <f>IFERROR(VLOOKUP($D126, V一般接種!$A:$G, K$4, FALSE), 0)</f>
        <v>59189</v>
      </c>
      <c r="L126" s="98">
        <f>IFERROR(VLOOKUP($D126, V一般接種!$A:$G, L$4, FALSE), 0)</f>
        <v>0</v>
      </c>
      <c r="M126" s="98">
        <f>IFERROR(VLOOKUP($D126, V一般接種!$A:$G, M$4, FALSE), 0)</f>
        <v>100190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468093</v>
      </c>
      <c r="C127" s="50">
        <f t="shared" si="5"/>
        <v>566784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387484</v>
      </c>
      <c r="K127" s="98">
        <f>IFERROR(VLOOKUP($D127, V一般接種!$A:$G, K$4, FALSE), 0)</f>
        <v>80609</v>
      </c>
      <c r="L127" s="98">
        <f>IFERROR(VLOOKUP($D127, V一般接種!$A:$G, L$4, FALSE), 0)</f>
        <v>0</v>
      </c>
      <c r="M127" s="98">
        <f>IFERROR(VLOOKUP($D127, V一般接種!$A:$G, M$4, FALSE), 0)</f>
        <v>566784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479663</v>
      </c>
      <c r="C128" s="50">
        <f t="shared" si="5"/>
        <v>493256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400433</v>
      </c>
      <c r="K128" s="98">
        <f>IFERROR(VLOOKUP($D128, V一般接種!$A:$G, K$4, FALSE), 0)</f>
        <v>79230</v>
      </c>
      <c r="L128" s="98">
        <f>IFERROR(VLOOKUP($D128, V一般接種!$A:$G, L$4, FALSE), 0)</f>
        <v>0</v>
      </c>
      <c r="M128" s="98">
        <f>IFERROR(VLOOKUP($D128, V一般接種!$A:$G, M$4, FALSE), 0)</f>
        <v>493256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471471</v>
      </c>
      <c r="C129" s="50">
        <f t="shared" si="5"/>
        <v>224065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393824</v>
      </c>
      <c r="K129" s="98">
        <f>IFERROR(VLOOKUP($D129, V一般接種!$A:$G, K$4, FALSE), 0)</f>
        <v>77647</v>
      </c>
      <c r="L129" s="98">
        <f>IFERROR(VLOOKUP($D129, V一般接種!$A:$G, L$4, FALSE), 0)</f>
        <v>0</v>
      </c>
      <c r="M129" s="98">
        <f>IFERROR(VLOOKUP($D129, V一般接種!$A:$G, M$4, FALSE), 0)</f>
        <v>224065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329598</v>
      </c>
      <c r="C130" s="50">
        <f t="shared" si="5"/>
        <v>134324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261557</v>
      </c>
      <c r="K130" s="98">
        <f>IFERROR(VLOOKUP($D130, V一般接種!$A:$G, K$4, FALSE), 0)</f>
        <v>68041</v>
      </c>
      <c r="L130" s="98">
        <f>IFERROR(VLOOKUP($D130, V一般接種!$A:$G, L$4, FALSE), 0)</f>
        <v>0</v>
      </c>
      <c r="M130" s="98">
        <f>IFERROR(VLOOKUP($D130, V一般接種!$A:$G, M$4, FALSE), 0)</f>
        <v>134324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345514</v>
      </c>
      <c r="C131" s="50">
        <f t="shared" si="5"/>
        <v>249703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265367</v>
      </c>
      <c r="K131" s="98">
        <f>IFERROR(VLOOKUP($D131, V一般接種!$A:$G, K$4, FALSE), 0)</f>
        <v>80147</v>
      </c>
      <c r="L131" s="98">
        <f>IFERROR(VLOOKUP($D131, V一般接種!$A:$G, L$4, FALSE), 0)</f>
        <v>0</v>
      </c>
      <c r="M131" s="98">
        <f>IFERROR(VLOOKUP($D131, V一般接種!$A:$G, M$4, FALSE), 0)</f>
        <v>249703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-7105451</v>
      </c>
      <c r="C132" s="50">
        <f t="shared" si="5"/>
        <v>-2492854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275724</v>
      </c>
      <c r="K132" s="98">
        <f>IFERROR(VLOOKUP($D132, V一般接種!$A:$G, K$4, FALSE), 0)</f>
        <v>84742</v>
      </c>
      <c r="L132" s="98">
        <f>IFERROR(VLOOKUP($D132, V一般接種!$A:$G, L$4, FALSE), 0)</f>
        <v>0</v>
      </c>
      <c r="M132" s="98">
        <f>IFERROR(VLOOKUP($D132, V一般接種!$A:$G, M$4, FALSE), 0)</f>
        <v>243224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415513</v>
      </c>
      <c r="C133" s="50">
        <f t="shared" si="5"/>
        <v>357240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345826</v>
      </c>
      <c r="K133" s="98">
        <f>IFERROR(VLOOKUP($D133, V一般接種!$A:$G, K$4, FALSE), 0)</f>
        <v>69687</v>
      </c>
      <c r="L133" s="98">
        <f>IFERROR(VLOOKUP($D133, V一般接種!$A:$G, L$4, FALSE), 0)</f>
        <v>0</v>
      </c>
      <c r="M133" s="98">
        <f>IFERROR(VLOOKUP($D133, V一般接種!$A:$G, M$4, FALSE), 0)</f>
        <v>357240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523397</v>
      </c>
      <c r="C134" s="50">
        <f t="shared" si="5"/>
        <v>442603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447687</v>
      </c>
      <c r="K134" s="98">
        <f>IFERROR(VLOOKUP($D134, V一般接種!$A:$G, K$4, FALSE), 0)</f>
        <v>75710</v>
      </c>
      <c r="L134" s="98">
        <f>IFERROR(VLOOKUP($D134, V一般接種!$A:$G, L$4, FALSE), 0)</f>
        <v>1</v>
      </c>
      <c r="M134" s="98">
        <f>IFERROR(VLOOKUP($D134, V一般接種!$A:$G, M$4, FALSE), 0)</f>
        <v>442602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550093</v>
      </c>
      <c r="C135" s="50">
        <f t="shared" si="5"/>
        <v>431677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473481</v>
      </c>
      <c r="K135" s="98">
        <f>IFERROR(VLOOKUP($D135, V一般接種!$A:$G, K$4, FALSE), 0)</f>
        <v>76612</v>
      </c>
      <c r="L135" s="98">
        <f>IFERROR(VLOOKUP($D135, V一般接種!$A:$G, L$4, FALSE), 0)</f>
        <v>0</v>
      </c>
      <c r="M135" s="98">
        <f>IFERROR(VLOOKUP($D135, V一般接種!$A:$G, M$4, FALSE), 0)</f>
        <v>431677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547396</v>
      </c>
      <c r="C136" s="50">
        <f t="shared" ref="C136:C199" si="8">IF($D136="", "", H136+I136+L136+M136+O136-Q136)</f>
        <v>420522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461235</v>
      </c>
      <c r="K136" s="98">
        <f>IFERROR(VLOOKUP($D136, V一般接種!$A:$G, K$4, FALSE), 0)</f>
        <v>86161</v>
      </c>
      <c r="L136" s="98">
        <f>IFERROR(VLOOKUP($D136, V一般接種!$A:$G, L$4, FALSE), 0)</f>
        <v>1</v>
      </c>
      <c r="M136" s="98">
        <f>IFERROR(VLOOKUP($D136, V一般接種!$A:$G, M$4, FALSE), 0)</f>
        <v>420521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578506</v>
      </c>
      <c r="C137" s="50">
        <f t="shared" si="8"/>
        <v>465129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500956</v>
      </c>
      <c r="K137" s="98">
        <f>IFERROR(VLOOKUP($D137, V一般接種!$A:$G, K$4, FALSE), 0)</f>
        <v>77550</v>
      </c>
      <c r="L137" s="98">
        <f>IFERROR(VLOOKUP($D137, V一般接種!$A:$G, L$4, FALSE), 0)</f>
        <v>0</v>
      </c>
      <c r="M137" s="98">
        <f>IFERROR(VLOOKUP($D137, V一般接種!$A:$G, M$4, FALSE), 0)</f>
        <v>465129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689057</v>
      </c>
      <c r="C138" s="50">
        <f t="shared" si="8"/>
        <v>524572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594695</v>
      </c>
      <c r="K138" s="98">
        <f>IFERROR(VLOOKUP($D138, V一般接種!$A:$G, K$4, FALSE), 0)</f>
        <v>94362</v>
      </c>
      <c r="L138" s="98">
        <f>IFERROR(VLOOKUP($D138, V一般接種!$A:$G, L$4, FALSE), 0)</f>
        <v>42</v>
      </c>
      <c r="M138" s="98">
        <f>IFERROR(VLOOKUP($D138, V一般接種!$A:$G, M$4, FALSE), 0)</f>
        <v>524530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-10566276</v>
      </c>
      <c r="C139" s="50">
        <f t="shared" si="8"/>
        <v>-5384523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508637</v>
      </c>
      <c r="K139" s="98">
        <f>IFERROR(VLOOKUP($D139, V一般接種!$A:$G, K$4, FALSE), 0)</f>
        <v>100829</v>
      </c>
      <c r="L139" s="98">
        <f>IFERROR(VLOOKUP($D139, V一般接種!$A:$G, L$4, FALSE), 0)</f>
        <v>0</v>
      </c>
      <c r="M139" s="98">
        <f>IFERROR(VLOOKUP($D139, V一般接種!$A:$G, M$4, FALSE), 0)</f>
        <v>441709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520100</v>
      </c>
      <c r="C140" s="50">
        <f t="shared" si="8"/>
        <v>434604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432005</v>
      </c>
      <c r="K140" s="98">
        <f>IFERROR(VLOOKUP($D140, V一般接種!$A:$G, K$4, FALSE), 0)</f>
        <v>88095</v>
      </c>
      <c r="L140" s="98">
        <f>IFERROR(VLOOKUP($D140, V一般接種!$A:$G, L$4, FALSE), 0)</f>
        <v>989</v>
      </c>
      <c r="M140" s="98">
        <f>IFERROR(VLOOKUP($D140, V一般接種!$A:$G, M$4, FALSE), 0)</f>
        <v>433615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578360</v>
      </c>
      <c r="C141" s="50">
        <f t="shared" si="8"/>
        <v>450675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468284</v>
      </c>
      <c r="K141" s="98">
        <f>IFERROR(VLOOKUP($D141, V一般接種!$A:$G, K$4, FALSE), 0)</f>
        <v>110076</v>
      </c>
      <c r="L141" s="98">
        <f>IFERROR(VLOOKUP($D141, V一般接種!$A:$G, L$4, FALSE), 0)</f>
        <v>975</v>
      </c>
      <c r="M141" s="98">
        <f>IFERROR(VLOOKUP($D141, V一般接種!$A:$G, M$4, FALSE), 0)</f>
        <v>449700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569436</v>
      </c>
      <c r="C142" s="50">
        <f t="shared" si="8"/>
        <v>445081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465169</v>
      </c>
      <c r="K142" s="98">
        <f>IFERROR(VLOOKUP($D142, V一般接種!$A:$G, K$4, FALSE), 0)</f>
        <v>104267</v>
      </c>
      <c r="L142" s="98">
        <f>IFERROR(VLOOKUP($D142, V一般接種!$A:$G, L$4, FALSE), 0)</f>
        <v>1947</v>
      </c>
      <c r="M142" s="98">
        <f>IFERROR(VLOOKUP($D142, V一般接種!$A:$G, M$4, FALSE), 0)</f>
        <v>443134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538627</v>
      </c>
      <c r="C143" s="50">
        <f t="shared" si="8"/>
        <v>429938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453038</v>
      </c>
      <c r="K143" s="98">
        <f>IFERROR(VLOOKUP($D143, V一般接種!$A:$G, K$4, FALSE), 0)</f>
        <v>85589</v>
      </c>
      <c r="L143" s="98">
        <f>IFERROR(VLOOKUP($D143, V一般接種!$A:$G, L$4, FALSE), 0)</f>
        <v>2009</v>
      </c>
      <c r="M143" s="98">
        <f>IFERROR(VLOOKUP($D143, V一般接種!$A:$G, M$4, FALSE), 0)</f>
        <v>427929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603028</v>
      </c>
      <c r="C144" s="50">
        <f t="shared" si="8"/>
        <v>474607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505831</v>
      </c>
      <c r="K144" s="98">
        <f>IFERROR(VLOOKUP($D144, V一般接種!$A:$G, K$4, FALSE), 0)</f>
        <v>97197</v>
      </c>
      <c r="L144" s="98">
        <f>IFERROR(VLOOKUP($D144, V一般接種!$A:$G, L$4, FALSE), 0)</f>
        <v>976</v>
      </c>
      <c r="M144" s="98">
        <f>IFERROR(VLOOKUP($D144, V一般接種!$A:$G, M$4, FALSE), 0)</f>
        <v>473631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694754</v>
      </c>
      <c r="C145" s="50">
        <f t="shared" si="8"/>
        <v>589715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573265</v>
      </c>
      <c r="K145" s="98">
        <f>IFERROR(VLOOKUP($D145, V一般接種!$A:$G, K$4, FALSE), 0)</f>
        <v>121489</v>
      </c>
      <c r="L145" s="98">
        <f>IFERROR(VLOOKUP($D145, V一般接種!$A:$G, L$4, FALSE), 0)</f>
        <v>536</v>
      </c>
      <c r="M145" s="98">
        <f>IFERROR(VLOOKUP($D145, V一般接種!$A:$G, M$4, FALSE), 0)</f>
        <v>589179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-14291781</v>
      </c>
      <c r="C146" s="50">
        <f t="shared" si="8"/>
        <v>-9136648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463623</v>
      </c>
      <c r="K146" s="98">
        <f>IFERROR(VLOOKUP($D146, V一般接種!$A:$G, K$4, FALSE), 0)</f>
        <v>109705</v>
      </c>
      <c r="L146" s="98">
        <f>IFERROR(VLOOKUP($D146, V一般接種!$A:$G, L$4, FALSE), 0)</f>
        <v>1124</v>
      </c>
      <c r="M146" s="98">
        <f>IFERROR(VLOOKUP($D146, V一般接種!$A:$G, M$4, FALSE), 0)</f>
        <v>494790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22291807</v>
      </c>
      <c r="Q146" s="98">
        <f>SUMIF(V重複!$C:$C, 'Conv-vaccine'!$D146, V重複!G:G)</f>
        <v>15430885</v>
      </c>
    </row>
    <row r="147" spans="1:17" x14ac:dyDescent="0.55000000000000004">
      <c r="A147" s="95">
        <f t="shared" si="6"/>
        <v>44438</v>
      </c>
      <c r="B147" s="50">
        <f t="shared" si="7"/>
        <v>351438</v>
      </c>
      <c r="C147" s="50">
        <f t="shared" si="8"/>
        <v>136549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244000</v>
      </c>
      <c r="K147" s="98">
        <f>IFERROR(VLOOKUP($D147, V一般接種!$A:$G, K$4, FALSE), 0)</f>
        <v>107438</v>
      </c>
      <c r="L147" s="98">
        <f>IFERROR(VLOOKUP($D147, V一般接種!$A:$G, L$4, FALSE), 0)</f>
        <v>1317</v>
      </c>
      <c r="M147" s="98">
        <f>IFERROR(VLOOKUP($D147, V一般接種!$A:$G, M$4, FALSE), 0)</f>
        <v>135232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595018</v>
      </c>
      <c r="C148" s="50">
        <f t="shared" si="8"/>
        <v>380043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484631</v>
      </c>
      <c r="K148" s="98">
        <f>IFERROR(VLOOKUP($D148, V一般接種!$A:$G, K$4, FALSE), 0)</f>
        <v>110387</v>
      </c>
      <c r="L148" s="98">
        <f>IFERROR(VLOOKUP($D148, V一般接種!$A:$G, L$4, FALSE), 0)</f>
        <v>1599</v>
      </c>
      <c r="M148" s="98">
        <f>IFERROR(VLOOKUP($D148, V一般接種!$A:$G, M$4, FALSE), 0)</f>
        <v>378444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569395</v>
      </c>
      <c r="C149" s="50">
        <f t="shared" si="8"/>
        <v>354129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458454</v>
      </c>
      <c r="K149" s="98">
        <f>IFERROR(VLOOKUP($D149, V一般接種!$A:$G, K$4, FALSE), 0)</f>
        <v>110941</v>
      </c>
      <c r="L149" s="98">
        <f>IFERROR(VLOOKUP($D149, V一般接種!$A:$G, L$4, FALSE), 0)</f>
        <v>1676</v>
      </c>
      <c r="M149" s="98">
        <f>IFERROR(VLOOKUP($D149, V一般接種!$A:$G, M$4, FALSE), 0)</f>
        <v>352453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362034</v>
      </c>
      <c r="C150" s="50">
        <f t="shared" si="8"/>
        <v>354405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245729</v>
      </c>
      <c r="K150" s="98">
        <f>IFERROR(VLOOKUP($D150, V一般接種!$A:$G, K$4, FALSE), 0)</f>
        <v>116305</v>
      </c>
      <c r="L150" s="98">
        <f>IFERROR(VLOOKUP($D150, V一般接種!$A:$G, L$4, FALSE), 0)</f>
        <v>1835</v>
      </c>
      <c r="M150" s="98">
        <f>IFERROR(VLOOKUP($D150, V一般接種!$A:$G, M$4, FALSE), 0)</f>
        <v>352570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638169</v>
      </c>
      <c r="C151" s="50">
        <f t="shared" si="8"/>
        <v>267690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524339</v>
      </c>
      <c r="K151" s="98">
        <f>IFERROR(VLOOKUP($D151, V一般接種!$A:$G, K$4, FALSE), 0)</f>
        <v>113830</v>
      </c>
      <c r="L151" s="98">
        <f>IFERROR(VLOOKUP($D151, V一般接種!$A:$G, L$4, FALSE), 0)</f>
        <v>1450</v>
      </c>
      <c r="M151" s="98">
        <f>IFERROR(VLOOKUP($D151, V一般接種!$A:$G, M$4, FALSE), 0)</f>
        <v>266240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862712</v>
      </c>
      <c r="C152" s="50">
        <f t="shared" si="8"/>
        <v>312357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715776</v>
      </c>
      <c r="K152" s="98">
        <f>IFERROR(VLOOKUP($D152, V一般接種!$A:$G, K$4, FALSE), 0)</f>
        <v>146936</v>
      </c>
      <c r="L152" s="98">
        <f>IFERROR(VLOOKUP($D152, V一般接種!$A:$G, L$4, FALSE), 0)</f>
        <v>1229</v>
      </c>
      <c r="M152" s="98">
        <f>IFERROR(VLOOKUP($D152, V一般接種!$A:$G, M$4, FALSE), 0)</f>
        <v>311128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-18520850</v>
      </c>
      <c r="C153" s="50">
        <f t="shared" si="8"/>
        <v>-12995943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575197</v>
      </c>
      <c r="K153" s="98">
        <f>IFERROR(VLOOKUP($D153, V一般接種!$A:$G, K$4, FALSE), 0)</f>
        <v>129789</v>
      </c>
      <c r="L153" s="98">
        <f>IFERROR(VLOOKUP($D153, V一般接種!$A:$G, L$4, FALSE), 0)</f>
        <v>1011</v>
      </c>
      <c r="M153" s="98">
        <f>IFERROR(VLOOKUP($D153, V一般接種!$A:$G, M$4, FALSE), 0)</f>
        <v>272051</v>
      </c>
      <c r="N153" s="98">
        <f>SUMIF(V職域接種!$C:$C, 'Conv-vaccine'!$D153, V職域接種!F:F)</f>
        <v>8141454</v>
      </c>
      <c r="O153" s="98">
        <f>SUMIF(V職域接種!$C:$C, 'Conv-vaccine'!$D153, V職域接種!G:G)</f>
        <v>6220621</v>
      </c>
      <c r="P153" s="98">
        <f>SUMIF(V重複!$C:$C, 'Conv-vaccine'!$D153, V重複!F:F)</f>
        <v>27367290</v>
      </c>
      <c r="Q153" s="98">
        <f>SUMIF(V重複!$C:$C, 'Conv-vaccine'!$D153, V重複!G:G)</f>
        <v>19489626</v>
      </c>
    </row>
    <row r="154" spans="1:17" x14ac:dyDescent="0.55000000000000004">
      <c r="A154" s="95">
        <f t="shared" si="6"/>
        <v>44445</v>
      </c>
      <c r="B154" s="50">
        <f t="shared" si="7"/>
        <v>521631</v>
      </c>
      <c r="C154" s="50">
        <f t="shared" si="8"/>
        <v>306406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409158</v>
      </c>
      <c r="K154" s="98">
        <f>IFERROR(VLOOKUP($D154, V一般接種!$A:$G, K$4, FALSE), 0)</f>
        <v>112473</v>
      </c>
      <c r="L154" s="98">
        <f>IFERROR(VLOOKUP($D154, V一般接種!$A:$G, L$4, FALSE), 0)</f>
        <v>1316</v>
      </c>
      <c r="M154" s="98">
        <f>IFERROR(VLOOKUP($D154, V一般接種!$A:$G, M$4, FALSE), 0)</f>
        <v>305090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525280</v>
      </c>
      <c r="C155" s="50">
        <f t="shared" si="8"/>
        <v>384134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410859</v>
      </c>
      <c r="K155" s="98">
        <f>IFERROR(VLOOKUP($D155, V一般接種!$A:$G, K$4, FALSE), 0)</f>
        <v>114421</v>
      </c>
      <c r="L155" s="98">
        <f>IFERROR(VLOOKUP($D155, V一般接種!$A:$G, L$4, FALSE), 0)</f>
        <v>1554</v>
      </c>
      <c r="M155" s="98">
        <f>IFERROR(VLOOKUP($D155, V一般接種!$A:$G, M$4, FALSE), 0)</f>
        <v>382580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487938</v>
      </c>
      <c r="C156" s="50">
        <f t="shared" si="8"/>
        <v>400786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382046</v>
      </c>
      <c r="K156" s="98">
        <f>IFERROR(VLOOKUP($D156, V一般接種!$A:$G, K$4, FALSE), 0)</f>
        <v>105892</v>
      </c>
      <c r="L156" s="98">
        <f>IFERROR(VLOOKUP($D156, V一般接種!$A:$G, L$4, FALSE), 0)</f>
        <v>1498</v>
      </c>
      <c r="M156" s="98">
        <f>IFERROR(VLOOKUP($D156, V一般接種!$A:$G, M$4, FALSE), 0)</f>
        <v>399288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460794</v>
      </c>
      <c r="C157" s="50">
        <f t="shared" si="8"/>
        <v>385867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358196</v>
      </c>
      <c r="K157" s="98">
        <f>IFERROR(VLOOKUP($D157, V一般接種!$A:$G, K$4, FALSE), 0)</f>
        <v>102598</v>
      </c>
      <c r="L157" s="98">
        <f>IFERROR(VLOOKUP($D157, V一般接種!$A:$G, L$4, FALSE), 0)</f>
        <v>1658</v>
      </c>
      <c r="M157" s="98">
        <f>IFERROR(VLOOKUP($D157, V一般接種!$A:$G, M$4, FALSE), 0)</f>
        <v>384209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484584</v>
      </c>
      <c r="C158" s="50">
        <f t="shared" si="8"/>
        <v>422383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375083</v>
      </c>
      <c r="K158" s="98">
        <f>IFERROR(VLOOKUP($D158, V一般接種!$A:$G, K$4, FALSE), 0)</f>
        <v>109501</v>
      </c>
      <c r="L158" s="98">
        <f>IFERROR(VLOOKUP($D158, V一般接種!$A:$G, L$4, FALSE), 0)</f>
        <v>1530</v>
      </c>
      <c r="M158" s="98">
        <f>IFERROR(VLOOKUP($D158, V一般接種!$A:$G, M$4, FALSE), 0)</f>
        <v>420853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595063</v>
      </c>
      <c r="C159" s="50">
        <f t="shared" si="8"/>
        <v>510649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477009</v>
      </c>
      <c r="K159" s="98">
        <f>IFERROR(VLOOKUP($D159, V一般接種!$A:$G, K$4, FALSE), 0)</f>
        <v>118054</v>
      </c>
      <c r="L159" s="98">
        <f>IFERROR(VLOOKUP($D159, V一般接種!$A:$G, L$4, FALSE), 0)</f>
        <v>1400</v>
      </c>
      <c r="M159" s="98">
        <f>IFERROR(VLOOKUP($D159, V一般接種!$A:$G, M$4, FALSE), 0)</f>
        <v>509249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3066679</v>
      </c>
      <c r="C160" s="50">
        <f t="shared" si="8"/>
        <v>2520254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378692</v>
      </c>
      <c r="K160" s="98">
        <f>IFERROR(VLOOKUP($D160, V一般接種!$A:$G, K$4, FALSE), 0)</f>
        <v>89101</v>
      </c>
      <c r="L160" s="98">
        <f>IFERROR(VLOOKUP($D160, V一般接種!$A:$G, L$4, FALSE), 0)</f>
        <v>1324</v>
      </c>
      <c r="M160" s="98">
        <f>IFERROR(VLOOKUP($D160, V一般接種!$A:$G, M$4, FALSE), 0)</f>
        <v>410732</v>
      </c>
      <c r="N160" s="98">
        <f>SUMIF(V職域接種!$C:$C, 'Conv-vaccine'!$D160, V職域接種!F:F)</f>
        <v>8914497</v>
      </c>
      <c r="O160" s="98">
        <f>SUMIF(V職域接種!$C:$C, 'Conv-vaccine'!$D160, V職域接種!G:G)</f>
        <v>6485722</v>
      </c>
      <c r="P160" s="98">
        <f>SUMIF(V重複!$C:$C, 'Conv-vaccine'!$D160, V重複!F:F)</f>
        <v>6315611</v>
      </c>
      <c r="Q160" s="98">
        <f>SUMIF(V重複!$C:$C, 'Conv-vaccine'!$D160, V重複!G:G)</f>
        <v>4377524</v>
      </c>
    </row>
    <row r="161" spans="1:17" x14ac:dyDescent="0.55000000000000004">
      <c r="A161" s="95">
        <f t="shared" si="6"/>
        <v>44452</v>
      </c>
      <c r="B161" s="50">
        <f t="shared" si="7"/>
        <v>352626</v>
      </c>
      <c r="C161" s="50">
        <f t="shared" si="8"/>
        <v>308586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282713</v>
      </c>
      <c r="K161" s="98">
        <f>IFERROR(VLOOKUP($D161, V一般接種!$A:$G, K$4, FALSE), 0)</f>
        <v>69913</v>
      </c>
      <c r="L161" s="98">
        <f>IFERROR(VLOOKUP($D161, V一般接種!$A:$G, L$4, FALSE), 0)</f>
        <v>1977</v>
      </c>
      <c r="M161" s="98">
        <f>IFERROR(VLOOKUP($D161, V一般接種!$A:$G, M$4, FALSE), 0)</f>
        <v>306609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294747</v>
      </c>
      <c r="C162" s="50">
        <f t="shared" si="8"/>
        <v>264589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247779</v>
      </c>
      <c r="K162" s="98">
        <f>IFERROR(VLOOKUP($D162, V一般接種!$A:$G, K$4, FALSE), 0)</f>
        <v>46968</v>
      </c>
      <c r="L162" s="98">
        <f>IFERROR(VLOOKUP($D162, V一般接種!$A:$G, L$4, FALSE), 0)</f>
        <v>1498</v>
      </c>
      <c r="M162" s="98">
        <f>IFERROR(VLOOKUP($D162, V一般接種!$A:$G, M$4, FALSE), 0)</f>
        <v>263091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65"/>
  <sheetViews>
    <sheetView workbookViewId="0">
      <selection sqref="A1:XFD1048576"/>
    </sheetView>
  </sheetViews>
  <sheetFormatPr defaultRowHeight="18" x14ac:dyDescent="0.55000000000000004"/>
  <cols>
    <col min="1" max="1" width="11.83203125" style="66" customWidth="1"/>
    <col min="2" max="2" width="5.25" style="66" bestFit="1" customWidth="1"/>
    <col min="3" max="3" width="11.83203125" style="66" bestFit="1" customWidth="1"/>
    <col min="4" max="4" width="13" style="66" bestFit="1" customWidth="1"/>
    <col min="5" max="5" width="16.08203125" style="66" bestFit="1" customWidth="1"/>
    <col min="6" max="6" width="17.25" style="66" bestFit="1" customWidth="1"/>
    <col min="7" max="7" width="13" style="66" bestFit="1" customWidth="1"/>
    <col min="8" max="8" width="16.08203125" style="66" bestFit="1" customWidth="1"/>
    <col min="9" max="9" width="17.25" style="66" bestFit="1" customWidth="1"/>
    <col min="10" max="10" width="13" style="66" bestFit="1" customWidth="1"/>
    <col min="11" max="11" width="16.08203125" style="66" bestFit="1" customWidth="1"/>
    <col min="12" max="12" width="17.25" style="66" bestFit="1" customWidth="1"/>
    <col min="13" max="13" width="13" style="66" bestFit="1" customWidth="1"/>
    <col min="14" max="14" width="16.08203125" style="66" bestFit="1" customWidth="1"/>
    <col min="15" max="15" width="19.33203125" style="66" bestFit="1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TEXT(MAX(A3:A162)+1,"m月d日") &amp; "公表時点）"</f>
        <v>（9月15日公表時点）</v>
      </c>
    </row>
    <row r="3" spans="1:15" x14ac:dyDescent="0.55000000000000004">
      <c r="A3" s="142" t="s">
        <v>323</v>
      </c>
      <c r="B3" s="142" t="s">
        <v>297</v>
      </c>
      <c r="C3" s="142" t="s">
        <v>298</v>
      </c>
      <c r="D3" s="143" t="s">
        <v>324</v>
      </c>
      <c r="E3" s="143"/>
      <c r="F3" s="143"/>
      <c r="G3" s="143"/>
      <c r="H3" s="143"/>
      <c r="I3" s="143"/>
      <c r="J3" s="143" t="s">
        <v>325</v>
      </c>
      <c r="K3" s="143"/>
      <c r="L3" s="143"/>
      <c r="M3" s="143"/>
      <c r="N3" s="143"/>
      <c r="O3" s="143"/>
    </row>
    <row r="4" spans="1:15" x14ac:dyDescent="0.55000000000000004">
      <c r="A4" s="142"/>
      <c r="B4" s="142"/>
      <c r="C4" s="142"/>
      <c r="D4" s="141" t="s">
        <v>299</v>
      </c>
      <c r="E4" s="141"/>
      <c r="F4" s="141"/>
      <c r="G4" s="141" t="s">
        <v>300</v>
      </c>
      <c r="H4" s="141"/>
      <c r="I4" s="141"/>
      <c r="J4" s="141" t="s">
        <v>299</v>
      </c>
      <c r="K4" s="141"/>
      <c r="L4" s="141"/>
      <c r="M4" s="141" t="s">
        <v>300</v>
      </c>
      <c r="N4" s="141"/>
      <c r="O4" s="141"/>
    </row>
    <row r="5" spans="1:15" x14ac:dyDescent="0.55000000000000004">
      <c r="A5" s="142"/>
      <c r="B5" s="142"/>
      <c r="C5" s="142"/>
      <c r="D5" s="111" t="s">
        <v>301</v>
      </c>
      <c r="E5" s="111" t="s">
        <v>302</v>
      </c>
      <c r="F5" s="111" t="s">
        <v>351</v>
      </c>
      <c r="G5" s="111" t="s">
        <v>301</v>
      </c>
      <c r="H5" s="111" t="s">
        <v>302</v>
      </c>
      <c r="I5" s="111" t="s">
        <v>351</v>
      </c>
      <c r="J5" s="111" t="s">
        <v>301</v>
      </c>
      <c r="K5" s="111" t="s">
        <v>302</v>
      </c>
      <c r="L5" s="111" t="s">
        <v>351</v>
      </c>
      <c r="M5" s="111" t="s">
        <v>301</v>
      </c>
      <c r="N5" s="111" t="s">
        <v>302</v>
      </c>
      <c r="O5" s="111" t="s">
        <v>351</v>
      </c>
    </row>
    <row r="6" spans="1:15" x14ac:dyDescent="0.55000000000000004">
      <c r="A6" s="140" t="s">
        <v>287</v>
      </c>
      <c r="B6" s="141"/>
      <c r="C6" s="62">
        <f t="shared" ref="C6" ca="1" si="0">SUM(D6:I6)</f>
        <v>130585493</v>
      </c>
      <c r="D6" s="62">
        <f ca="1">SUM(OFFSET(D$6,1,0,MAX($A$6:$A162)-DATE(2021,4,12)+1,1))</f>
        <v>61288266</v>
      </c>
      <c r="E6" s="62">
        <f ca="1">SUM(OFFSET(E$6,1,0,MAX($A$6:$A162)-DATE(2021,4,12)+1,1))</f>
        <v>11099070</v>
      </c>
      <c r="F6" s="62">
        <f ca="1">SUM(OFFSET(F$6,1,0,MAX($A$6:$A162)-DATE(2021,4,12)+1,1))</f>
        <v>32472</v>
      </c>
      <c r="G6" s="62">
        <f ca="1">SUM(OFFSET(G$6,1,0,MAX($A$6:$A162)-DATE(2021,4,12)+1,1))</f>
        <v>50513934</v>
      </c>
      <c r="H6" s="62">
        <f ca="1">SUM(OFFSET(H$6,1,0,MAX($A$6:$A162)-DATE(2021,4,12)+1,1))</f>
        <v>7651722</v>
      </c>
      <c r="I6" s="62">
        <f ca="1">SUM(OFFSET(I$6,1,0,MAX($A$6:$A162)-DATE(2021,4,12)+1,1))</f>
        <v>29</v>
      </c>
      <c r="J6" s="62">
        <f ca="1">SUM(OFFSET(J$6,1,0,MAX($A$6:$A162)-DATE(2021,4,12)+1,1))</f>
        <v>31238978</v>
      </c>
      <c r="K6" s="62">
        <f ca="1">SUM(OFFSET(K$6,1,0,MAX($A$6:$A162)-DATE(2021,4,12)+1,1))</f>
        <v>879853</v>
      </c>
      <c r="L6" s="62">
        <f ca="1">SUM(OFFSET(L$6,1,0,MAX($A$6:$A162)-DATE(2021,4,12)+1,1))</f>
        <v>1502</v>
      </c>
      <c r="M6" s="62">
        <f ca="1">SUM(OFFSET(M$6,1,0,MAX($A$6:$A162)-DATE(2021,4,12)+1,1))</f>
        <v>30685297</v>
      </c>
      <c r="N6" s="62">
        <f ca="1">SUM(OFFSET(N$6,1,0,MAX($A$6:$A162)-DATE(2021,4,12)+1,1))</f>
        <v>855841</v>
      </c>
      <c r="O6" s="62">
        <f ca="1">SUM(OFFSET(O$6,1,0,MAX($A$6:$A162)-DATE(2021,4,12)+1,1))</f>
        <v>4</v>
      </c>
    </row>
    <row r="7" spans="1:15" x14ac:dyDescent="0.55000000000000004">
      <c r="A7" s="113">
        <v>44453</v>
      </c>
      <c r="B7" s="105" t="str">
        <f t="shared" ref="B7:B70" si="1">"(" &amp; TEXT(A7,"aaa") &amp; ")"</f>
        <v>(火)</v>
      </c>
      <c r="C7" s="62">
        <f>SUM(D7:I7)</f>
        <v>608225</v>
      </c>
      <c r="D7" s="62">
        <v>247779</v>
      </c>
      <c r="E7" s="62">
        <v>46968</v>
      </c>
      <c r="F7" s="62">
        <v>1498</v>
      </c>
      <c r="G7" s="62">
        <v>263091</v>
      </c>
      <c r="H7" s="62">
        <v>48889</v>
      </c>
      <c r="I7" s="62">
        <v>0</v>
      </c>
      <c r="J7" s="62">
        <v>7969</v>
      </c>
      <c r="K7" s="62">
        <v>397</v>
      </c>
      <c r="L7" s="62">
        <v>111</v>
      </c>
      <c r="M7" s="62">
        <v>13829</v>
      </c>
      <c r="N7" s="62">
        <v>469</v>
      </c>
      <c r="O7" s="62">
        <v>0</v>
      </c>
    </row>
    <row r="8" spans="1:15" x14ac:dyDescent="0.55000000000000004">
      <c r="A8" s="113">
        <v>44452</v>
      </c>
      <c r="B8" s="105" t="str">
        <f t="shared" si="1"/>
        <v>(月)</v>
      </c>
      <c r="C8" s="62">
        <f>SUM(D8:I8)</f>
        <v>712768</v>
      </c>
      <c r="D8" s="62">
        <v>282713</v>
      </c>
      <c r="E8" s="62">
        <v>69913</v>
      </c>
      <c r="F8" s="62">
        <v>1977</v>
      </c>
      <c r="G8" s="62">
        <v>306609</v>
      </c>
      <c r="H8" s="62">
        <v>51555</v>
      </c>
      <c r="I8" s="62">
        <v>1</v>
      </c>
      <c r="J8" s="62">
        <v>9128</v>
      </c>
      <c r="K8" s="62">
        <v>491</v>
      </c>
      <c r="L8" s="62">
        <v>142</v>
      </c>
      <c r="M8" s="62">
        <v>16284</v>
      </c>
      <c r="N8" s="62">
        <v>438</v>
      </c>
      <c r="O8" s="62">
        <v>1</v>
      </c>
    </row>
    <row r="9" spans="1:15" x14ac:dyDescent="0.55000000000000004">
      <c r="A9" s="113">
        <v>44451</v>
      </c>
      <c r="B9" s="105" t="str">
        <f t="shared" si="1"/>
        <v>(日)</v>
      </c>
      <c r="C9" s="62">
        <f t="shared" ref="C9:C72" si="2">SUM(D9:I9)</f>
        <v>947492</v>
      </c>
      <c r="D9" s="62">
        <v>378692</v>
      </c>
      <c r="E9" s="62">
        <v>89101</v>
      </c>
      <c r="F9" s="62">
        <v>1324</v>
      </c>
      <c r="G9" s="62">
        <v>410732</v>
      </c>
      <c r="H9" s="62">
        <v>67643</v>
      </c>
      <c r="I9" s="62">
        <v>0</v>
      </c>
      <c r="J9" s="62">
        <v>6599</v>
      </c>
      <c r="K9" s="62">
        <v>772</v>
      </c>
      <c r="L9" s="62">
        <v>45</v>
      </c>
      <c r="M9" s="62">
        <v>9992</v>
      </c>
      <c r="N9" s="62">
        <v>808</v>
      </c>
      <c r="O9" s="62">
        <v>0</v>
      </c>
    </row>
    <row r="10" spans="1:15" x14ac:dyDescent="0.55000000000000004">
      <c r="A10" s="113">
        <v>44450</v>
      </c>
      <c r="B10" s="105" t="str">
        <f t="shared" si="1"/>
        <v>(土)</v>
      </c>
      <c r="C10" s="62">
        <f t="shared" si="2"/>
        <v>1178864</v>
      </c>
      <c r="D10" s="62">
        <v>477009</v>
      </c>
      <c r="E10" s="62">
        <v>118054</v>
      </c>
      <c r="F10" s="62">
        <v>1400</v>
      </c>
      <c r="G10" s="62">
        <v>509249</v>
      </c>
      <c r="H10" s="62">
        <v>73150</v>
      </c>
      <c r="I10" s="62">
        <v>2</v>
      </c>
      <c r="J10" s="62">
        <v>8065</v>
      </c>
      <c r="K10" s="62">
        <v>726</v>
      </c>
      <c r="L10" s="62">
        <v>33</v>
      </c>
      <c r="M10" s="62">
        <v>13515</v>
      </c>
      <c r="N10" s="62">
        <v>672</v>
      </c>
      <c r="O10" s="62">
        <v>0</v>
      </c>
    </row>
    <row r="11" spans="1:15" x14ac:dyDescent="0.55000000000000004">
      <c r="A11" s="113">
        <v>44449</v>
      </c>
      <c r="B11" s="105" t="str">
        <f t="shared" si="1"/>
        <v>(金)</v>
      </c>
      <c r="C11" s="62">
        <f t="shared" si="2"/>
        <v>966688</v>
      </c>
      <c r="D11" s="62">
        <v>375083</v>
      </c>
      <c r="E11" s="62">
        <v>109501</v>
      </c>
      <c r="F11" s="62">
        <v>1530</v>
      </c>
      <c r="G11" s="62">
        <v>420853</v>
      </c>
      <c r="H11" s="62">
        <v>59716</v>
      </c>
      <c r="I11" s="62">
        <v>5</v>
      </c>
      <c r="J11" s="62">
        <v>8847</v>
      </c>
      <c r="K11" s="62">
        <v>415</v>
      </c>
      <c r="L11" s="62">
        <v>71</v>
      </c>
      <c r="M11" s="62">
        <v>19011</v>
      </c>
      <c r="N11" s="62">
        <v>471</v>
      </c>
      <c r="O11" s="62">
        <v>0</v>
      </c>
    </row>
    <row r="12" spans="1:15" x14ac:dyDescent="0.55000000000000004">
      <c r="A12" s="113">
        <v>44448</v>
      </c>
      <c r="B12" s="105" t="str">
        <f t="shared" si="1"/>
        <v>(木)</v>
      </c>
      <c r="C12" s="62">
        <f t="shared" si="2"/>
        <v>909975</v>
      </c>
      <c r="D12" s="62">
        <v>358196</v>
      </c>
      <c r="E12" s="62">
        <v>102598</v>
      </c>
      <c r="F12" s="62">
        <v>1658</v>
      </c>
      <c r="G12" s="62">
        <v>384209</v>
      </c>
      <c r="H12" s="62">
        <v>63313</v>
      </c>
      <c r="I12" s="62">
        <v>1</v>
      </c>
      <c r="J12" s="62">
        <v>10727</v>
      </c>
      <c r="K12" s="62">
        <v>704</v>
      </c>
      <c r="L12" s="62">
        <v>93</v>
      </c>
      <c r="M12" s="62">
        <v>19819</v>
      </c>
      <c r="N12" s="62">
        <v>452</v>
      </c>
      <c r="O12" s="62">
        <v>0</v>
      </c>
    </row>
    <row r="13" spans="1:15" x14ac:dyDescent="0.55000000000000004">
      <c r="A13" s="113">
        <v>44447</v>
      </c>
      <c r="B13" s="105" t="str">
        <f t="shared" si="1"/>
        <v>(水)</v>
      </c>
      <c r="C13" s="62">
        <f t="shared" si="2"/>
        <v>954276</v>
      </c>
      <c r="D13" s="62">
        <v>382046</v>
      </c>
      <c r="E13" s="62">
        <v>105892</v>
      </c>
      <c r="F13" s="62">
        <v>1498</v>
      </c>
      <c r="G13" s="62">
        <v>399288</v>
      </c>
      <c r="H13" s="62">
        <v>65550</v>
      </c>
      <c r="I13" s="62">
        <v>2</v>
      </c>
      <c r="J13" s="62">
        <v>12196</v>
      </c>
      <c r="K13" s="62">
        <v>797</v>
      </c>
      <c r="L13" s="62">
        <v>69</v>
      </c>
      <c r="M13" s="62">
        <v>22777</v>
      </c>
      <c r="N13" s="62">
        <v>641</v>
      </c>
      <c r="O13" s="62">
        <v>0</v>
      </c>
    </row>
    <row r="14" spans="1:15" x14ac:dyDescent="0.55000000000000004">
      <c r="A14" s="113">
        <v>44446</v>
      </c>
      <c r="B14" s="105" t="str">
        <f t="shared" si="1"/>
        <v>(火)</v>
      </c>
      <c r="C14" s="62">
        <f t="shared" si="2"/>
        <v>980148</v>
      </c>
      <c r="D14" s="62">
        <v>410859</v>
      </c>
      <c r="E14" s="62">
        <v>114421</v>
      </c>
      <c r="F14" s="62">
        <v>1554</v>
      </c>
      <c r="G14" s="62">
        <v>382580</v>
      </c>
      <c r="H14" s="62">
        <v>70733</v>
      </c>
      <c r="I14" s="62">
        <v>1</v>
      </c>
      <c r="J14" s="62">
        <v>14103</v>
      </c>
      <c r="K14" s="62">
        <v>763</v>
      </c>
      <c r="L14" s="62">
        <v>85</v>
      </c>
      <c r="M14" s="62">
        <v>26068</v>
      </c>
      <c r="N14" s="62">
        <v>743</v>
      </c>
      <c r="O14" s="62">
        <v>0</v>
      </c>
    </row>
    <row r="15" spans="1:15" x14ac:dyDescent="0.55000000000000004">
      <c r="A15" s="113">
        <v>44445</v>
      </c>
      <c r="B15" s="105" t="str">
        <f t="shared" si="1"/>
        <v>(月)</v>
      </c>
      <c r="C15" s="62">
        <f t="shared" si="2"/>
        <v>886976</v>
      </c>
      <c r="D15" s="62">
        <v>409158</v>
      </c>
      <c r="E15" s="62">
        <v>112473</v>
      </c>
      <c r="F15" s="62">
        <v>1316</v>
      </c>
      <c r="G15" s="62">
        <v>305090</v>
      </c>
      <c r="H15" s="62">
        <v>58936</v>
      </c>
      <c r="I15" s="62">
        <v>3</v>
      </c>
      <c r="J15" s="62">
        <v>14020</v>
      </c>
      <c r="K15" s="62">
        <v>765</v>
      </c>
      <c r="L15" s="62">
        <v>63</v>
      </c>
      <c r="M15" s="62">
        <v>21221</v>
      </c>
      <c r="N15" s="62">
        <v>561</v>
      </c>
      <c r="O15" s="62">
        <v>0</v>
      </c>
    </row>
    <row r="16" spans="1:15" x14ac:dyDescent="0.55000000000000004">
      <c r="A16" s="113">
        <v>44444</v>
      </c>
      <c r="B16" s="105" t="str">
        <f t="shared" si="1"/>
        <v>(日)</v>
      </c>
      <c r="C16" s="62">
        <f t="shared" si="2"/>
        <v>1080032</v>
      </c>
      <c r="D16" s="62">
        <v>575197</v>
      </c>
      <c r="E16" s="62">
        <v>129789</v>
      </c>
      <c r="F16" s="62">
        <v>1011</v>
      </c>
      <c r="G16" s="62">
        <v>272051</v>
      </c>
      <c r="H16" s="62">
        <v>101983</v>
      </c>
      <c r="I16" s="62">
        <v>1</v>
      </c>
      <c r="J16" s="62">
        <v>10810</v>
      </c>
      <c r="K16" s="62">
        <v>891</v>
      </c>
      <c r="L16" s="62">
        <v>39</v>
      </c>
      <c r="M16" s="62">
        <v>8198</v>
      </c>
      <c r="N16" s="62">
        <v>1860</v>
      </c>
      <c r="O16" s="62">
        <v>0</v>
      </c>
    </row>
    <row r="17" spans="1:15" x14ac:dyDescent="0.55000000000000004">
      <c r="A17" s="113">
        <v>44443</v>
      </c>
      <c r="B17" s="105" t="str">
        <f t="shared" si="1"/>
        <v>(土)</v>
      </c>
      <c r="C17" s="62">
        <f t="shared" si="2"/>
        <v>1280791</v>
      </c>
      <c r="D17" s="62">
        <v>715776</v>
      </c>
      <c r="E17" s="62">
        <v>146936</v>
      </c>
      <c r="F17" s="62">
        <v>1229</v>
      </c>
      <c r="G17" s="62">
        <v>311128</v>
      </c>
      <c r="H17" s="62">
        <v>105722</v>
      </c>
      <c r="I17" s="62">
        <v>0</v>
      </c>
      <c r="J17" s="62">
        <v>13043</v>
      </c>
      <c r="K17" s="62">
        <v>770</v>
      </c>
      <c r="L17" s="62">
        <v>30</v>
      </c>
      <c r="M17" s="62">
        <v>9952</v>
      </c>
      <c r="N17" s="62">
        <v>1959</v>
      </c>
      <c r="O17" s="62">
        <v>0</v>
      </c>
    </row>
    <row r="18" spans="1:15" x14ac:dyDescent="0.55000000000000004">
      <c r="A18" s="113">
        <v>44442</v>
      </c>
      <c r="B18" s="105" t="str">
        <f t="shared" si="1"/>
        <v>(金)</v>
      </c>
      <c r="C18" s="62">
        <f t="shared" si="2"/>
        <v>1006898</v>
      </c>
      <c r="D18" s="62">
        <v>524339</v>
      </c>
      <c r="E18" s="62">
        <v>113830</v>
      </c>
      <c r="F18" s="62">
        <v>1450</v>
      </c>
      <c r="G18" s="62">
        <v>266240</v>
      </c>
      <c r="H18" s="62">
        <v>101034</v>
      </c>
      <c r="I18" s="62">
        <v>5</v>
      </c>
      <c r="J18" s="62">
        <v>14418</v>
      </c>
      <c r="K18" s="62">
        <v>467</v>
      </c>
      <c r="L18" s="62">
        <v>50</v>
      </c>
      <c r="M18" s="62">
        <v>13691</v>
      </c>
      <c r="N18" s="62">
        <v>867</v>
      </c>
      <c r="O18" s="62">
        <v>1</v>
      </c>
    </row>
    <row r="19" spans="1:15" x14ac:dyDescent="0.55000000000000004">
      <c r="A19" s="113">
        <v>44441</v>
      </c>
      <c r="B19" s="105" t="str">
        <f t="shared" si="1"/>
        <v>(木)</v>
      </c>
      <c r="C19" s="62">
        <f t="shared" si="2"/>
        <v>815251</v>
      </c>
      <c r="D19" s="62">
        <v>245729</v>
      </c>
      <c r="E19" s="62">
        <v>116305</v>
      </c>
      <c r="F19" s="62">
        <v>1835</v>
      </c>
      <c r="G19" s="62">
        <v>352570</v>
      </c>
      <c r="H19" s="62">
        <v>98812</v>
      </c>
      <c r="I19" s="62">
        <v>0</v>
      </c>
      <c r="J19" s="62">
        <v>6670</v>
      </c>
      <c r="K19" s="62">
        <v>661</v>
      </c>
      <c r="L19" s="62">
        <v>104</v>
      </c>
      <c r="M19" s="62">
        <v>22610</v>
      </c>
      <c r="N19" s="62">
        <v>996</v>
      </c>
      <c r="O19" s="62">
        <v>0</v>
      </c>
    </row>
    <row r="20" spans="1:15" x14ac:dyDescent="0.55000000000000004">
      <c r="A20" s="113">
        <v>44440</v>
      </c>
      <c r="B20" s="105" t="str">
        <f t="shared" si="1"/>
        <v>(水)</v>
      </c>
      <c r="C20" s="62">
        <f t="shared" si="2"/>
        <v>1014511</v>
      </c>
      <c r="D20" s="62">
        <v>458454</v>
      </c>
      <c r="E20" s="62">
        <v>110941</v>
      </c>
      <c r="F20" s="62">
        <v>1676</v>
      </c>
      <c r="G20" s="62">
        <v>352453</v>
      </c>
      <c r="H20" s="62">
        <v>90986</v>
      </c>
      <c r="I20" s="62">
        <v>1</v>
      </c>
      <c r="J20" s="62">
        <v>16719</v>
      </c>
      <c r="K20" s="62">
        <v>742</v>
      </c>
      <c r="L20" s="62">
        <v>100</v>
      </c>
      <c r="M20" s="62">
        <v>25275</v>
      </c>
      <c r="N20" s="62">
        <v>1142</v>
      </c>
      <c r="O20" s="62">
        <v>0</v>
      </c>
    </row>
    <row r="21" spans="1:15" x14ac:dyDescent="0.55000000000000004">
      <c r="A21" s="113">
        <v>44439</v>
      </c>
      <c r="B21" s="105" t="str">
        <f t="shared" si="1"/>
        <v>(火)</v>
      </c>
      <c r="C21" s="62">
        <f t="shared" si="2"/>
        <v>1076648</v>
      </c>
      <c r="D21" s="62">
        <v>484631</v>
      </c>
      <c r="E21" s="62">
        <v>110387</v>
      </c>
      <c r="F21" s="62">
        <v>1599</v>
      </c>
      <c r="G21" s="62">
        <v>378444</v>
      </c>
      <c r="H21" s="62">
        <v>101587</v>
      </c>
      <c r="I21" s="62">
        <v>0</v>
      </c>
      <c r="J21" s="62">
        <v>20555</v>
      </c>
      <c r="K21" s="62">
        <v>643</v>
      </c>
      <c r="L21" s="62">
        <v>87</v>
      </c>
      <c r="M21" s="62">
        <v>32980</v>
      </c>
      <c r="N21" s="62">
        <v>1275</v>
      </c>
      <c r="O21" s="62">
        <v>0</v>
      </c>
    </row>
    <row r="22" spans="1:15" x14ac:dyDescent="0.55000000000000004">
      <c r="A22" s="113">
        <v>44438</v>
      </c>
      <c r="B22" s="105" t="str">
        <f t="shared" si="1"/>
        <v>(月)</v>
      </c>
      <c r="C22" s="62">
        <f t="shared" si="2"/>
        <v>594762</v>
      </c>
      <c r="D22" s="62">
        <v>244000</v>
      </c>
      <c r="E22" s="62">
        <v>107438</v>
      </c>
      <c r="F22" s="62">
        <v>1317</v>
      </c>
      <c r="G22" s="62">
        <v>135232</v>
      </c>
      <c r="H22" s="62">
        <v>106775</v>
      </c>
      <c r="I22" s="62">
        <v>0</v>
      </c>
      <c r="J22" s="62">
        <v>8636</v>
      </c>
      <c r="K22" s="62">
        <v>588</v>
      </c>
      <c r="L22" s="62">
        <v>69</v>
      </c>
      <c r="M22" s="62">
        <v>9164</v>
      </c>
      <c r="N22" s="62">
        <v>1222</v>
      </c>
      <c r="O22" s="62">
        <v>0</v>
      </c>
    </row>
    <row r="23" spans="1:15" x14ac:dyDescent="0.55000000000000004">
      <c r="A23" s="113">
        <v>44437</v>
      </c>
      <c r="B23" s="105" t="str">
        <f t="shared" si="1"/>
        <v>(日)</v>
      </c>
      <c r="C23" s="62">
        <f t="shared" si="2"/>
        <v>1176690</v>
      </c>
      <c r="D23" s="62">
        <v>463623</v>
      </c>
      <c r="E23" s="62">
        <v>109705</v>
      </c>
      <c r="F23" s="62">
        <v>1124</v>
      </c>
      <c r="G23" s="62">
        <v>494790</v>
      </c>
      <c r="H23" s="62">
        <v>107447</v>
      </c>
      <c r="I23" s="62">
        <v>1</v>
      </c>
      <c r="J23" s="62">
        <v>9322</v>
      </c>
      <c r="K23" s="62">
        <v>790</v>
      </c>
      <c r="L23" s="62">
        <v>48</v>
      </c>
      <c r="M23" s="62">
        <v>19559</v>
      </c>
      <c r="N23" s="62">
        <v>2622</v>
      </c>
      <c r="O23" s="62">
        <v>0</v>
      </c>
    </row>
    <row r="24" spans="1:15" x14ac:dyDescent="0.55000000000000004">
      <c r="A24" s="113">
        <v>44436</v>
      </c>
      <c r="B24" s="105" t="str">
        <f t="shared" si="1"/>
        <v>(土)</v>
      </c>
      <c r="C24" s="62">
        <f t="shared" si="2"/>
        <v>1400423</v>
      </c>
      <c r="D24" s="62">
        <v>573265</v>
      </c>
      <c r="E24" s="62">
        <v>121489</v>
      </c>
      <c r="F24" s="62">
        <v>536</v>
      </c>
      <c r="G24" s="62">
        <v>589179</v>
      </c>
      <c r="H24" s="62">
        <v>115954</v>
      </c>
      <c r="I24" s="62">
        <v>0</v>
      </c>
      <c r="J24" s="62">
        <v>12987</v>
      </c>
      <c r="K24" s="62">
        <v>678</v>
      </c>
      <c r="L24" s="62">
        <v>12</v>
      </c>
      <c r="M24" s="62">
        <v>31176</v>
      </c>
      <c r="N24" s="62">
        <v>3168</v>
      </c>
      <c r="O24" s="62">
        <v>0</v>
      </c>
    </row>
    <row r="25" spans="1:15" x14ac:dyDescent="0.55000000000000004">
      <c r="A25" s="113">
        <v>44435</v>
      </c>
      <c r="B25" s="105" t="str">
        <f t="shared" si="1"/>
        <v>(金)</v>
      </c>
      <c r="C25" s="62">
        <f t="shared" si="2"/>
        <v>1201415</v>
      </c>
      <c r="D25" s="62">
        <v>505831</v>
      </c>
      <c r="E25" s="62">
        <v>97197</v>
      </c>
      <c r="F25" s="62">
        <v>976</v>
      </c>
      <c r="G25" s="62">
        <v>473631</v>
      </c>
      <c r="H25" s="62">
        <v>123780</v>
      </c>
      <c r="I25" s="62">
        <v>0</v>
      </c>
      <c r="J25" s="62">
        <v>17549</v>
      </c>
      <c r="K25" s="62">
        <v>477</v>
      </c>
      <c r="L25" s="62">
        <v>21</v>
      </c>
      <c r="M25" s="62">
        <v>38555</v>
      </c>
      <c r="N25" s="62">
        <v>1477</v>
      </c>
      <c r="O25" s="62">
        <v>0</v>
      </c>
    </row>
    <row r="26" spans="1:15" x14ac:dyDescent="0.55000000000000004">
      <c r="A26" s="113">
        <v>44434</v>
      </c>
      <c r="B26" s="105" t="str">
        <f t="shared" si="1"/>
        <v>(木)</v>
      </c>
      <c r="C26" s="62">
        <f t="shared" si="2"/>
        <v>1083233</v>
      </c>
      <c r="D26" s="62">
        <v>453038</v>
      </c>
      <c r="E26" s="62">
        <v>85589</v>
      </c>
      <c r="F26" s="62">
        <v>2009</v>
      </c>
      <c r="G26" s="62">
        <v>427929</v>
      </c>
      <c r="H26" s="62">
        <v>114667</v>
      </c>
      <c r="I26" s="62">
        <v>1</v>
      </c>
      <c r="J26" s="62">
        <v>18418</v>
      </c>
      <c r="K26" s="62">
        <v>622</v>
      </c>
      <c r="L26" s="62">
        <v>64</v>
      </c>
      <c r="M26" s="62">
        <v>39157</v>
      </c>
      <c r="N26" s="62">
        <v>1706</v>
      </c>
      <c r="O26" s="62">
        <v>0</v>
      </c>
    </row>
    <row r="27" spans="1:15" x14ac:dyDescent="0.55000000000000004">
      <c r="A27" s="113">
        <v>44433</v>
      </c>
      <c r="B27" s="105" t="str">
        <f t="shared" si="1"/>
        <v>(水)</v>
      </c>
      <c r="C27" s="62">
        <f t="shared" si="2"/>
        <v>1139103</v>
      </c>
      <c r="D27" s="62">
        <v>465169</v>
      </c>
      <c r="E27" s="62">
        <v>104267</v>
      </c>
      <c r="F27" s="62">
        <v>1947</v>
      </c>
      <c r="G27" s="62">
        <v>443134</v>
      </c>
      <c r="H27" s="62">
        <v>124584</v>
      </c>
      <c r="I27" s="62">
        <v>2</v>
      </c>
      <c r="J27" s="62">
        <v>20973</v>
      </c>
      <c r="K27" s="62">
        <v>699</v>
      </c>
      <c r="L27" s="62">
        <v>64</v>
      </c>
      <c r="M27" s="62">
        <v>44146</v>
      </c>
      <c r="N27" s="62">
        <v>1934</v>
      </c>
      <c r="O27" s="62">
        <v>0</v>
      </c>
    </row>
    <row r="28" spans="1:15" x14ac:dyDescent="0.55000000000000004">
      <c r="A28" s="113">
        <v>44432</v>
      </c>
      <c r="B28" s="105" t="str">
        <f t="shared" si="1"/>
        <v>(火)</v>
      </c>
      <c r="C28" s="62">
        <f t="shared" si="2"/>
        <v>1157013</v>
      </c>
      <c r="D28" s="62">
        <v>468284</v>
      </c>
      <c r="E28" s="62">
        <v>110076</v>
      </c>
      <c r="F28" s="62">
        <v>975</v>
      </c>
      <c r="G28" s="62">
        <v>449700</v>
      </c>
      <c r="H28" s="62">
        <v>127976</v>
      </c>
      <c r="I28" s="62">
        <v>2</v>
      </c>
      <c r="J28" s="62">
        <v>24784</v>
      </c>
      <c r="K28" s="62">
        <v>748</v>
      </c>
      <c r="L28" s="62">
        <v>48</v>
      </c>
      <c r="M28" s="62">
        <v>53595</v>
      </c>
      <c r="N28" s="62">
        <v>2153</v>
      </c>
      <c r="O28" s="62">
        <v>1</v>
      </c>
    </row>
    <row r="29" spans="1:15" x14ac:dyDescent="0.55000000000000004">
      <c r="A29" s="113">
        <v>44431</v>
      </c>
      <c r="B29" s="105" t="str">
        <f t="shared" si="1"/>
        <v>(月)</v>
      </c>
      <c r="C29" s="62">
        <f t="shared" si="2"/>
        <v>1098877</v>
      </c>
      <c r="D29" s="62">
        <v>432005</v>
      </c>
      <c r="E29" s="62">
        <v>88095</v>
      </c>
      <c r="F29" s="62">
        <v>989</v>
      </c>
      <c r="G29" s="62">
        <v>433615</v>
      </c>
      <c r="H29" s="62">
        <v>144172</v>
      </c>
      <c r="I29" s="62">
        <v>1</v>
      </c>
      <c r="J29" s="62">
        <v>23200</v>
      </c>
      <c r="K29" s="62">
        <v>661</v>
      </c>
      <c r="L29" s="62">
        <v>50</v>
      </c>
      <c r="M29" s="62">
        <v>57341</v>
      </c>
      <c r="N29" s="62">
        <v>2860</v>
      </c>
      <c r="O29" s="67">
        <v>1</v>
      </c>
    </row>
    <row r="30" spans="1:15" x14ac:dyDescent="0.55000000000000004">
      <c r="A30" s="113">
        <v>44430</v>
      </c>
      <c r="B30" s="105" t="str">
        <f t="shared" si="1"/>
        <v>(日)</v>
      </c>
      <c r="C30" s="62">
        <f t="shared" si="2"/>
        <v>1183938</v>
      </c>
      <c r="D30" s="62">
        <v>508637</v>
      </c>
      <c r="E30" s="62">
        <v>100829</v>
      </c>
      <c r="F30" s="62">
        <v>0</v>
      </c>
      <c r="G30" s="62">
        <v>441709</v>
      </c>
      <c r="H30" s="62">
        <v>132763</v>
      </c>
      <c r="I30" s="62">
        <v>0</v>
      </c>
      <c r="J30" s="62">
        <v>11469</v>
      </c>
      <c r="K30" s="62">
        <v>834</v>
      </c>
      <c r="L30" s="62">
        <v>0</v>
      </c>
      <c r="M30" s="62">
        <v>33296</v>
      </c>
      <c r="N30" s="62">
        <v>4320</v>
      </c>
      <c r="O30" s="67">
        <v>0</v>
      </c>
    </row>
    <row r="31" spans="1:15" x14ac:dyDescent="0.55000000000000004">
      <c r="A31" s="113">
        <v>44429</v>
      </c>
      <c r="B31" s="105" t="str">
        <f t="shared" si="1"/>
        <v>(土)</v>
      </c>
      <c r="C31" s="62">
        <f t="shared" si="2"/>
        <v>1362190</v>
      </c>
      <c r="D31" s="67">
        <v>594695</v>
      </c>
      <c r="E31" s="62">
        <v>94362</v>
      </c>
      <c r="F31" s="62">
        <v>42</v>
      </c>
      <c r="G31" s="62">
        <v>524530</v>
      </c>
      <c r="H31" s="62">
        <v>148561</v>
      </c>
      <c r="I31" s="62">
        <v>0</v>
      </c>
      <c r="J31" s="62">
        <v>16655</v>
      </c>
      <c r="K31" s="62">
        <v>688</v>
      </c>
      <c r="L31" s="62">
        <v>3</v>
      </c>
      <c r="M31" s="62">
        <v>61447</v>
      </c>
      <c r="N31" s="62">
        <v>4558</v>
      </c>
      <c r="O31" s="67">
        <v>0</v>
      </c>
    </row>
    <row r="32" spans="1:15" x14ac:dyDescent="0.55000000000000004">
      <c r="A32" s="113">
        <v>44428</v>
      </c>
      <c r="B32" s="105" t="str">
        <f t="shared" si="1"/>
        <v>(金)</v>
      </c>
      <c r="C32" s="62">
        <f t="shared" si="2"/>
        <v>1200537</v>
      </c>
      <c r="D32" s="62">
        <v>500956</v>
      </c>
      <c r="E32" s="62">
        <v>77550</v>
      </c>
      <c r="F32" s="62">
        <v>0</v>
      </c>
      <c r="G32" s="62">
        <v>465129</v>
      </c>
      <c r="H32" s="62">
        <v>156902</v>
      </c>
      <c r="I32" s="62">
        <v>0</v>
      </c>
      <c r="J32" s="62">
        <v>24157</v>
      </c>
      <c r="K32" s="62">
        <v>425</v>
      </c>
      <c r="L32" s="62">
        <v>0</v>
      </c>
      <c r="M32" s="62">
        <v>78295</v>
      </c>
      <c r="N32" s="62">
        <v>2552</v>
      </c>
      <c r="O32" s="67">
        <v>0</v>
      </c>
    </row>
    <row r="33" spans="1:15" x14ac:dyDescent="0.55000000000000004">
      <c r="A33" s="113">
        <v>44427</v>
      </c>
      <c r="B33" s="105" t="str">
        <f t="shared" si="1"/>
        <v>(木)</v>
      </c>
      <c r="C33" s="62">
        <f t="shared" si="2"/>
        <v>1117769</v>
      </c>
      <c r="D33" s="62">
        <v>461235</v>
      </c>
      <c r="E33" s="62">
        <v>86161</v>
      </c>
      <c r="F33" s="62">
        <v>1</v>
      </c>
      <c r="G33" s="62">
        <v>420521</v>
      </c>
      <c r="H33" s="62">
        <v>149851</v>
      </c>
      <c r="I33" s="62">
        <v>0</v>
      </c>
      <c r="J33" s="62">
        <v>24195</v>
      </c>
      <c r="K33" s="62">
        <v>581</v>
      </c>
      <c r="L33" s="62">
        <v>1</v>
      </c>
      <c r="M33" s="62">
        <v>78293</v>
      </c>
      <c r="N33" s="62">
        <v>3326</v>
      </c>
      <c r="O33" s="67">
        <v>0</v>
      </c>
    </row>
    <row r="34" spans="1:15" x14ac:dyDescent="0.55000000000000004">
      <c r="A34" s="113">
        <v>44426</v>
      </c>
      <c r="B34" s="105" t="str">
        <f t="shared" si="1"/>
        <v>(水)</v>
      </c>
      <c r="C34" s="62">
        <f t="shared" si="2"/>
        <v>1155697</v>
      </c>
      <c r="D34" s="62">
        <v>473481</v>
      </c>
      <c r="E34" s="62">
        <v>76612</v>
      </c>
      <c r="F34" s="62">
        <v>0</v>
      </c>
      <c r="G34" s="62">
        <v>431677</v>
      </c>
      <c r="H34" s="62">
        <v>173927</v>
      </c>
      <c r="I34" s="62">
        <v>0</v>
      </c>
      <c r="J34" s="62">
        <v>27390</v>
      </c>
      <c r="K34" s="62">
        <v>659</v>
      </c>
      <c r="L34" s="62">
        <v>0</v>
      </c>
      <c r="M34" s="62">
        <v>85922</v>
      </c>
      <c r="N34" s="62">
        <v>3207</v>
      </c>
      <c r="O34" s="62">
        <v>0</v>
      </c>
    </row>
    <row r="35" spans="1:15" x14ac:dyDescent="0.55000000000000004">
      <c r="A35" s="113">
        <v>44425</v>
      </c>
      <c r="B35" s="105" t="str">
        <f t="shared" si="1"/>
        <v>(火)</v>
      </c>
      <c r="C35" s="62">
        <f t="shared" si="2"/>
        <v>1143617</v>
      </c>
      <c r="D35" s="62">
        <v>447687</v>
      </c>
      <c r="E35" s="62">
        <v>75710</v>
      </c>
      <c r="F35" s="62">
        <v>1</v>
      </c>
      <c r="G35" s="62">
        <v>442602</v>
      </c>
      <c r="H35" s="62">
        <v>177617</v>
      </c>
      <c r="I35" s="62">
        <v>0</v>
      </c>
      <c r="J35" s="62">
        <v>30229</v>
      </c>
      <c r="K35" s="62">
        <v>630</v>
      </c>
      <c r="L35" s="62">
        <v>0</v>
      </c>
      <c r="M35" s="62">
        <v>102474</v>
      </c>
      <c r="N35" s="62">
        <v>2667</v>
      </c>
      <c r="O35" s="62">
        <v>0</v>
      </c>
    </row>
    <row r="36" spans="1:15" x14ac:dyDescent="0.55000000000000004">
      <c r="A36" s="113">
        <v>44424</v>
      </c>
      <c r="B36" s="105" t="str">
        <f t="shared" si="1"/>
        <v>(月)</v>
      </c>
      <c r="C36" s="62">
        <f t="shared" si="2"/>
        <v>925078</v>
      </c>
      <c r="D36" s="62">
        <v>345826</v>
      </c>
      <c r="E36" s="62">
        <v>69687</v>
      </c>
      <c r="F36" s="62">
        <v>0</v>
      </c>
      <c r="G36" s="62">
        <v>357240</v>
      </c>
      <c r="H36" s="62">
        <v>152325</v>
      </c>
      <c r="I36" s="62">
        <v>0</v>
      </c>
      <c r="J36" s="62">
        <v>23910</v>
      </c>
      <c r="K36" s="62">
        <v>555</v>
      </c>
      <c r="L36" s="62">
        <v>0</v>
      </c>
      <c r="M36" s="62">
        <v>83953</v>
      </c>
      <c r="N36" s="62">
        <v>2653</v>
      </c>
      <c r="O36" s="62">
        <v>0</v>
      </c>
    </row>
    <row r="37" spans="1:15" x14ac:dyDescent="0.55000000000000004">
      <c r="A37" s="113">
        <v>44423</v>
      </c>
      <c r="B37" s="105" t="str">
        <f t="shared" si="1"/>
        <v>(日)</v>
      </c>
      <c r="C37" s="62">
        <f t="shared" si="2"/>
        <v>701199</v>
      </c>
      <c r="D37" s="62">
        <v>275724</v>
      </c>
      <c r="E37" s="62">
        <v>84742</v>
      </c>
      <c r="F37" s="62">
        <v>0</v>
      </c>
      <c r="G37" s="62">
        <v>243224</v>
      </c>
      <c r="H37" s="62">
        <v>97509</v>
      </c>
      <c r="I37" s="62">
        <v>0</v>
      </c>
      <c r="J37" s="62">
        <v>7119</v>
      </c>
      <c r="K37" s="62">
        <v>930</v>
      </c>
      <c r="L37" s="62">
        <v>0</v>
      </c>
      <c r="M37" s="62">
        <v>34948</v>
      </c>
      <c r="N37" s="62">
        <v>2366</v>
      </c>
      <c r="O37" s="62">
        <v>0</v>
      </c>
    </row>
    <row r="38" spans="1:15" x14ac:dyDescent="0.55000000000000004">
      <c r="A38" s="113">
        <v>44422</v>
      </c>
      <c r="B38" s="105" t="str">
        <f t="shared" si="1"/>
        <v>(土)</v>
      </c>
      <c r="C38" s="62">
        <f t="shared" si="2"/>
        <v>709826</v>
      </c>
      <c r="D38" s="62">
        <v>265367</v>
      </c>
      <c r="E38" s="62">
        <v>80147</v>
      </c>
      <c r="F38" s="62">
        <v>0</v>
      </c>
      <c r="G38" s="62">
        <v>249703</v>
      </c>
      <c r="H38" s="62">
        <v>114609</v>
      </c>
      <c r="I38" s="62">
        <v>0</v>
      </c>
      <c r="J38" s="62">
        <v>8423</v>
      </c>
      <c r="K38" s="62">
        <v>803</v>
      </c>
      <c r="L38" s="62">
        <v>0</v>
      </c>
      <c r="M38" s="62">
        <v>43005</v>
      </c>
      <c r="N38" s="62">
        <v>2505</v>
      </c>
      <c r="O38" s="62">
        <v>0</v>
      </c>
    </row>
    <row r="39" spans="1:15" x14ac:dyDescent="0.55000000000000004">
      <c r="A39" s="113">
        <v>44421</v>
      </c>
      <c r="B39" s="105" t="str">
        <f t="shared" si="1"/>
        <v>(金)</v>
      </c>
      <c r="C39" s="62">
        <f t="shared" si="2"/>
        <v>610031</v>
      </c>
      <c r="D39" s="62">
        <v>261557</v>
      </c>
      <c r="E39" s="62">
        <v>68041</v>
      </c>
      <c r="F39" s="62">
        <v>0</v>
      </c>
      <c r="G39" s="62">
        <v>134324</v>
      </c>
      <c r="H39" s="62">
        <v>146109</v>
      </c>
      <c r="I39" s="62">
        <v>0</v>
      </c>
      <c r="J39" s="62">
        <v>14025</v>
      </c>
      <c r="K39" s="62">
        <v>608</v>
      </c>
      <c r="L39" s="62">
        <v>0</v>
      </c>
      <c r="M39" s="62">
        <v>23089</v>
      </c>
      <c r="N39" s="62">
        <v>3426</v>
      </c>
      <c r="O39" s="62">
        <v>0</v>
      </c>
    </row>
    <row r="40" spans="1:15" x14ac:dyDescent="0.55000000000000004">
      <c r="A40" s="113">
        <v>44420</v>
      </c>
      <c r="B40" s="105" t="str">
        <f t="shared" si="1"/>
        <v>(木)</v>
      </c>
      <c r="C40" s="62">
        <f t="shared" si="2"/>
        <v>843569</v>
      </c>
      <c r="D40" s="62">
        <v>393824</v>
      </c>
      <c r="E40" s="62">
        <v>77647</v>
      </c>
      <c r="F40" s="62">
        <v>0</v>
      </c>
      <c r="G40" s="62">
        <v>224065</v>
      </c>
      <c r="H40" s="62">
        <v>148033</v>
      </c>
      <c r="I40" s="62">
        <v>0</v>
      </c>
      <c r="J40" s="62">
        <v>23879</v>
      </c>
      <c r="K40" s="62">
        <v>776</v>
      </c>
      <c r="L40" s="62">
        <v>0</v>
      </c>
      <c r="M40" s="62">
        <v>48617</v>
      </c>
      <c r="N40" s="62">
        <v>3457</v>
      </c>
      <c r="O40" s="62">
        <v>0</v>
      </c>
    </row>
    <row r="41" spans="1:15" x14ac:dyDescent="0.55000000000000004">
      <c r="A41" s="113">
        <v>44419</v>
      </c>
      <c r="B41" s="105" t="str">
        <f t="shared" si="1"/>
        <v>(水)</v>
      </c>
      <c r="C41" s="62">
        <f t="shared" si="2"/>
        <v>1147947</v>
      </c>
      <c r="D41" s="62">
        <v>400433</v>
      </c>
      <c r="E41" s="62">
        <v>79230</v>
      </c>
      <c r="F41" s="62">
        <v>0</v>
      </c>
      <c r="G41" s="62">
        <v>493256</v>
      </c>
      <c r="H41" s="62">
        <v>175028</v>
      </c>
      <c r="I41" s="62">
        <v>0</v>
      </c>
      <c r="J41" s="62">
        <v>26774</v>
      </c>
      <c r="K41" s="62">
        <v>713</v>
      </c>
      <c r="L41" s="62">
        <v>0</v>
      </c>
      <c r="M41" s="62">
        <v>137211</v>
      </c>
      <c r="N41" s="62">
        <v>2660</v>
      </c>
      <c r="O41" s="62">
        <v>0</v>
      </c>
    </row>
    <row r="42" spans="1:15" x14ac:dyDescent="0.55000000000000004">
      <c r="A42" s="113">
        <v>44418</v>
      </c>
      <c r="B42" s="105" t="str">
        <f t="shared" si="1"/>
        <v>(火)</v>
      </c>
      <c r="C42" s="62">
        <f t="shared" si="2"/>
        <v>1221487</v>
      </c>
      <c r="D42" s="62">
        <v>387484</v>
      </c>
      <c r="E42" s="62">
        <v>80609</v>
      </c>
      <c r="F42" s="62">
        <v>0</v>
      </c>
      <c r="G42" s="62">
        <v>566784</v>
      </c>
      <c r="H42" s="62">
        <v>186610</v>
      </c>
      <c r="I42" s="62">
        <v>0</v>
      </c>
      <c r="J42" s="62">
        <v>30725</v>
      </c>
      <c r="K42" s="62">
        <v>718</v>
      </c>
      <c r="L42" s="62">
        <v>0</v>
      </c>
      <c r="M42" s="62">
        <v>173340</v>
      </c>
      <c r="N42" s="62">
        <v>3087</v>
      </c>
      <c r="O42" s="62">
        <v>0</v>
      </c>
    </row>
    <row r="43" spans="1:15" x14ac:dyDescent="0.55000000000000004">
      <c r="A43" s="113">
        <v>44417</v>
      </c>
      <c r="B43" s="105" t="str">
        <f t="shared" si="1"/>
        <v>(月)</v>
      </c>
      <c r="C43" s="62">
        <f t="shared" si="2"/>
        <v>343169</v>
      </c>
      <c r="D43" s="62">
        <v>101974</v>
      </c>
      <c r="E43" s="62">
        <v>59189</v>
      </c>
      <c r="F43" s="62">
        <v>0</v>
      </c>
      <c r="G43" s="62">
        <v>100190</v>
      </c>
      <c r="H43" s="62">
        <v>81816</v>
      </c>
      <c r="I43" s="62">
        <v>0</v>
      </c>
      <c r="J43" s="62">
        <v>3401</v>
      </c>
      <c r="K43" s="62">
        <v>663</v>
      </c>
      <c r="L43" s="62">
        <v>0</v>
      </c>
      <c r="M43" s="62">
        <v>20139</v>
      </c>
      <c r="N43" s="62">
        <v>2092</v>
      </c>
      <c r="O43" s="62">
        <v>0</v>
      </c>
    </row>
    <row r="44" spans="1:15" x14ac:dyDescent="0.55000000000000004">
      <c r="A44" s="113">
        <v>44416</v>
      </c>
      <c r="B44" s="105" t="str">
        <f t="shared" si="1"/>
        <v>(日)</v>
      </c>
      <c r="C44" s="62">
        <f t="shared" si="2"/>
        <v>1177887</v>
      </c>
      <c r="D44" s="62">
        <v>489758</v>
      </c>
      <c r="E44" s="62">
        <v>105717</v>
      </c>
      <c r="F44" s="62">
        <v>0</v>
      </c>
      <c r="G44" s="62">
        <v>438608</v>
      </c>
      <c r="H44" s="62">
        <v>143804</v>
      </c>
      <c r="I44" s="62">
        <v>0</v>
      </c>
      <c r="J44" s="62">
        <v>16952</v>
      </c>
      <c r="K44" s="62">
        <v>1874</v>
      </c>
      <c r="L44" s="62">
        <v>0</v>
      </c>
      <c r="M44" s="62">
        <v>98394</v>
      </c>
      <c r="N44" s="62">
        <v>2560</v>
      </c>
      <c r="O44" s="62">
        <v>0</v>
      </c>
    </row>
    <row r="45" spans="1:15" x14ac:dyDescent="0.55000000000000004">
      <c r="A45" s="113">
        <v>44415</v>
      </c>
      <c r="B45" s="105" t="str">
        <f t="shared" si="1"/>
        <v>(土)</v>
      </c>
      <c r="C45" s="62">
        <f t="shared" si="2"/>
        <v>1493383</v>
      </c>
      <c r="D45" s="62">
        <v>576990</v>
      </c>
      <c r="E45" s="62">
        <v>102885</v>
      </c>
      <c r="F45" s="62">
        <v>0</v>
      </c>
      <c r="G45" s="62">
        <v>624082</v>
      </c>
      <c r="H45" s="62">
        <v>189426</v>
      </c>
      <c r="I45" s="62">
        <v>0</v>
      </c>
      <c r="J45" s="62">
        <v>26703</v>
      </c>
      <c r="K45" s="62">
        <v>1959</v>
      </c>
      <c r="L45" s="62">
        <v>0</v>
      </c>
      <c r="M45" s="62">
        <v>159962</v>
      </c>
      <c r="N45" s="62">
        <v>2680</v>
      </c>
      <c r="O45" s="62">
        <v>0</v>
      </c>
    </row>
    <row r="46" spans="1:15" x14ac:dyDescent="0.55000000000000004">
      <c r="A46" s="113">
        <v>44414</v>
      </c>
      <c r="B46" s="105" t="str">
        <f t="shared" si="1"/>
        <v>(金)</v>
      </c>
      <c r="C46" s="62">
        <f t="shared" si="2"/>
        <v>1387067</v>
      </c>
      <c r="D46" s="62">
        <v>461033</v>
      </c>
      <c r="E46" s="62">
        <v>91320</v>
      </c>
      <c r="F46" s="62">
        <v>0</v>
      </c>
      <c r="G46" s="62">
        <v>606937</v>
      </c>
      <c r="H46" s="62">
        <v>227777</v>
      </c>
      <c r="I46" s="62">
        <v>0</v>
      </c>
      <c r="J46" s="62">
        <v>35120</v>
      </c>
      <c r="K46" s="62">
        <v>718</v>
      </c>
      <c r="L46" s="62">
        <v>0</v>
      </c>
      <c r="M46" s="62">
        <v>212129</v>
      </c>
      <c r="N46" s="62">
        <v>3016</v>
      </c>
      <c r="O46" s="62">
        <v>0</v>
      </c>
    </row>
    <row r="47" spans="1:15" x14ac:dyDescent="0.55000000000000004">
      <c r="A47" s="113">
        <v>44413</v>
      </c>
      <c r="B47" s="105" t="str">
        <f t="shared" si="1"/>
        <v>(木)</v>
      </c>
      <c r="C47" s="62">
        <f t="shared" si="2"/>
        <v>1320902</v>
      </c>
      <c r="D47" s="62">
        <v>435596</v>
      </c>
      <c r="E47" s="62">
        <v>98828</v>
      </c>
      <c r="F47" s="62">
        <v>0</v>
      </c>
      <c r="G47" s="62">
        <v>575120</v>
      </c>
      <c r="H47" s="62">
        <v>211358</v>
      </c>
      <c r="I47" s="62">
        <v>0</v>
      </c>
      <c r="J47" s="62">
        <v>35834</v>
      </c>
      <c r="K47" s="62">
        <v>936</v>
      </c>
      <c r="L47" s="62">
        <v>0</v>
      </c>
      <c r="M47" s="62">
        <v>218341</v>
      </c>
      <c r="N47" s="62">
        <v>3162</v>
      </c>
      <c r="O47" s="62">
        <v>0</v>
      </c>
    </row>
    <row r="48" spans="1:15" x14ac:dyDescent="0.55000000000000004">
      <c r="A48" s="113">
        <v>44412</v>
      </c>
      <c r="B48" s="105" t="str">
        <f t="shared" si="1"/>
        <v>(水)</v>
      </c>
      <c r="C48" s="62">
        <f t="shared" si="2"/>
        <v>1319984</v>
      </c>
      <c r="D48" s="62">
        <v>449369</v>
      </c>
      <c r="E48" s="62">
        <v>94351</v>
      </c>
      <c r="F48" s="62">
        <v>0</v>
      </c>
      <c r="G48" s="62">
        <v>586735</v>
      </c>
      <c r="H48" s="62">
        <v>189529</v>
      </c>
      <c r="I48" s="62">
        <v>0</v>
      </c>
      <c r="J48" s="62">
        <v>39959</v>
      </c>
      <c r="K48" s="62">
        <v>946</v>
      </c>
      <c r="L48" s="62">
        <v>0</v>
      </c>
      <c r="M48" s="62">
        <v>236149</v>
      </c>
      <c r="N48" s="62">
        <v>3295</v>
      </c>
      <c r="O48" s="62">
        <v>0</v>
      </c>
    </row>
    <row r="49" spans="1:15" x14ac:dyDescent="0.55000000000000004">
      <c r="A49" s="113">
        <v>44411</v>
      </c>
      <c r="B49" s="105" t="str">
        <f t="shared" si="1"/>
        <v>(火)</v>
      </c>
      <c r="C49" s="62">
        <f t="shared" si="2"/>
        <v>1332103</v>
      </c>
      <c r="D49" s="62">
        <v>453066</v>
      </c>
      <c r="E49" s="62">
        <v>100273</v>
      </c>
      <c r="F49" s="62">
        <v>0</v>
      </c>
      <c r="G49" s="62">
        <v>590861</v>
      </c>
      <c r="H49" s="62">
        <v>187903</v>
      </c>
      <c r="I49" s="62">
        <v>0</v>
      </c>
      <c r="J49" s="62">
        <v>48351</v>
      </c>
      <c r="K49" s="62">
        <v>975</v>
      </c>
      <c r="L49" s="62">
        <v>0</v>
      </c>
      <c r="M49" s="62">
        <v>264151</v>
      </c>
      <c r="N49" s="62">
        <v>3025</v>
      </c>
      <c r="O49" s="62">
        <v>0</v>
      </c>
    </row>
    <row r="50" spans="1:15" x14ac:dyDescent="0.55000000000000004">
      <c r="A50" s="113">
        <v>44410</v>
      </c>
      <c r="B50" s="105" t="str">
        <f t="shared" si="1"/>
        <v>(月)</v>
      </c>
      <c r="C50" s="62">
        <f t="shared" si="2"/>
        <v>1274027</v>
      </c>
      <c r="D50" s="62">
        <v>432134</v>
      </c>
      <c r="E50" s="62">
        <v>103845</v>
      </c>
      <c r="F50" s="62">
        <v>0</v>
      </c>
      <c r="G50" s="62">
        <v>557592</v>
      </c>
      <c r="H50" s="62">
        <v>180456</v>
      </c>
      <c r="I50" s="62">
        <v>0</v>
      </c>
      <c r="J50" s="62">
        <v>51622</v>
      </c>
      <c r="K50" s="62">
        <v>995</v>
      </c>
      <c r="L50" s="62">
        <v>0</v>
      </c>
      <c r="M50" s="62">
        <v>255954</v>
      </c>
      <c r="N50" s="62">
        <v>3231</v>
      </c>
      <c r="O50" s="62">
        <v>0</v>
      </c>
    </row>
    <row r="51" spans="1:15" x14ac:dyDescent="0.55000000000000004">
      <c r="A51" s="113">
        <v>44409</v>
      </c>
      <c r="B51" s="105" t="str">
        <f t="shared" si="1"/>
        <v>(日)</v>
      </c>
      <c r="C51" s="62">
        <f t="shared" si="2"/>
        <v>1182759</v>
      </c>
      <c r="D51" s="62">
        <v>429832</v>
      </c>
      <c r="E51" s="62">
        <v>104585</v>
      </c>
      <c r="F51" s="62">
        <v>0</v>
      </c>
      <c r="G51" s="62">
        <v>531013</v>
      </c>
      <c r="H51" s="62">
        <v>117329</v>
      </c>
      <c r="I51" s="62">
        <v>0</v>
      </c>
      <c r="J51" s="62">
        <v>26142</v>
      </c>
      <c r="K51" s="62">
        <v>2547</v>
      </c>
      <c r="L51" s="62">
        <v>0</v>
      </c>
      <c r="M51" s="62">
        <v>206448</v>
      </c>
      <c r="N51" s="62">
        <v>5649</v>
      </c>
      <c r="O51" s="62">
        <v>0</v>
      </c>
    </row>
    <row r="52" spans="1:15" x14ac:dyDescent="0.55000000000000004">
      <c r="A52" s="113">
        <v>44408</v>
      </c>
      <c r="B52" s="105" t="str">
        <f t="shared" si="1"/>
        <v>(土)</v>
      </c>
      <c r="C52" s="62">
        <f t="shared" si="2"/>
        <v>1546199</v>
      </c>
      <c r="D52" s="62">
        <v>493745</v>
      </c>
      <c r="E52" s="62">
        <v>116954</v>
      </c>
      <c r="F52" s="62">
        <v>0</v>
      </c>
      <c r="G52" s="62">
        <v>785618</v>
      </c>
      <c r="H52" s="62">
        <v>149882</v>
      </c>
      <c r="I52" s="62">
        <v>0</v>
      </c>
      <c r="J52" s="62">
        <v>52792</v>
      </c>
      <c r="K52" s="62">
        <v>3235</v>
      </c>
      <c r="L52" s="62">
        <v>0</v>
      </c>
      <c r="M52" s="62">
        <v>391890</v>
      </c>
      <c r="N52" s="62">
        <v>11275</v>
      </c>
      <c r="O52" s="62">
        <v>0</v>
      </c>
    </row>
    <row r="53" spans="1:15" x14ac:dyDescent="0.55000000000000004">
      <c r="A53" s="113">
        <v>44407</v>
      </c>
      <c r="B53" s="105" t="str">
        <f t="shared" si="1"/>
        <v>(金)</v>
      </c>
      <c r="C53" s="62">
        <f t="shared" si="2"/>
        <v>1503682</v>
      </c>
      <c r="D53" s="62">
        <v>452199</v>
      </c>
      <c r="E53" s="62">
        <v>134866</v>
      </c>
      <c r="F53" s="62">
        <v>0</v>
      </c>
      <c r="G53" s="62">
        <v>733329</v>
      </c>
      <c r="H53" s="62">
        <v>183288</v>
      </c>
      <c r="I53" s="62">
        <v>0</v>
      </c>
      <c r="J53" s="62">
        <v>73089</v>
      </c>
      <c r="K53" s="62">
        <v>1446</v>
      </c>
      <c r="L53" s="62">
        <v>0</v>
      </c>
      <c r="M53" s="62">
        <v>410246</v>
      </c>
      <c r="N53" s="62">
        <v>9424</v>
      </c>
      <c r="O53" s="62">
        <v>0</v>
      </c>
    </row>
    <row r="54" spans="1:15" x14ac:dyDescent="0.55000000000000004">
      <c r="A54" s="113">
        <v>44406</v>
      </c>
      <c r="B54" s="105" t="str">
        <f t="shared" si="1"/>
        <v>(木)</v>
      </c>
      <c r="C54" s="62">
        <f t="shared" si="2"/>
        <v>1449768</v>
      </c>
      <c r="D54" s="62">
        <v>421688</v>
      </c>
      <c r="E54" s="62">
        <v>137624</v>
      </c>
      <c r="F54" s="62">
        <v>0</v>
      </c>
      <c r="G54" s="62">
        <v>735729</v>
      </c>
      <c r="H54" s="62">
        <v>154727</v>
      </c>
      <c r="I54" s="62">
        <v>0</v>
      </c>
      <c r="J54" s="62">
        <v>72039</v>
      </c>
      <c r="K54" s="62">
        <v>1470</v>
      </c>
      <c r="L54" s="62">
        <v>0</v>
      </c>
      <c r="M54" s="62">
        <v>456617</v>
      </c>
      <c r="N54" s="62">
        <v>9349</v>
      </c>
      <c r="O54" s="62">
        <v>0</v>
      </c>
    </row>
    <row r="55" spans="1:15" x14ac:dyDescent="0.55000000000000004">
      <c r="A55" s="113">
        <v>44405</v>
      </c>
      <c r="B55" s="105" t="str">
        <f t="shared" si="1"/>
        <v>(水)</v>
      </c>
      <c r="C55" s="62">
        <f t="shared" si="2"/>
        <v>1465579</v>
      </c>
      <c r="D55" s="62">
        <v>424992</v>
      </c>
      <c r="E55" s="62">
        <v>132440</v>
      </c>
      <c r="F55" s="62">
        <v>0</v>
      </c>
      <c r="G55" s="62">
        <v>753428</v>
      </c>
      <c r="H55" s="62">
        <v>154719</v>
      </c>
      <c r="I55" s="62">
        <v>0</v>
      </c>
      <c r="J55" s="62">
        <v>77917</v>
      </c>
      <c r="K55" s="62">
        <v>1330</v>
      </c>
      <c r="L55" s="62">
        <v>0</v>
      </c>
      <c r="M55" s="62">
        <v>484593</v>
      </c>
      <c r="N55" s="62">
        <v>13235</v>
      </c>
      <c r="O55" s="62">
        <v>0</v>
      </c>
    </row>
    <row r="56" spans="1:15" x14ac:dyDescent="0.55000000000000004">
      <c r="A56" s="113">
        <v>44404</v>
      </c>
      <c r="B56" s="105" t="str">
        <f t="shared" si="1"/>
        <v>(火)</v>
      </c>
      <c r="C56" s="62">
        <f t="shared" si="2"/>
        <v>1440572</v>
      </c>
      <c r="D56" s="62">
        <v>430400</v>
      </c>
      <c r="E56" s="62">
        <v>135425</v>
      </c>
      <c r="F56" s="62">
        <v>0</v>
      </c>
      <c r="G56" s="62">
        <v>738083</v>
      </c>
      <c r="H56" s="62">
        <v>136664</v>
      </c>
      <c r="I56" s="62">
        <v>0</v>
      </c>
      <c r="J56" s="62">
        <v>91858</v>
      </c>
      <c r="K56" s="62">
        <v>1473</v>
      </c>
      <c r="L56" s="62">
        <v>0</v>
      </c>
      <c r="M56" s="62">
        <v>487803</v>
      </c>
      <c r="N56" s="62">
        <v>12747</v>
      </c>
      <c r="O56" s="62">
        <v>0</v>
      </c>
    </row>
    <row r="57" spans="1:15" x14ac:dyDescent="0.55000000000000004">
      <c r="A57" s="113">
        <v>44403</v>
      </c>
      <c r="B57" s="105" t="str">
        <f t="shared" si="1"/>
        <v>(月)</v>
      </c>
      <c r="C57" s="62">
        <f t="shared" si="2"/>
        <v>1370279</v>
      </c>
      <c r="D57" s="62">
        <v>363026</v>
      </c>
      <c r="E57" s="62">
        <v>152773</v>
      </c>
      <c r="F57" s="62">
        <v>0</v>
      </c>
      <c r="G57" s="62">
        <v>723103</v>
      </c>
      <c r="H57" s="62">
        <v>131377</v>
      </c>
      <c r="I57" s="62">
        <v>0</v>
      </c>
      <c r="J57" s="62">
        <v>79585</v>
      </c>
      <c r="K57" s="62">
        <v>1818</v>
      </c>
      <c r="L57" s="62">
        <v>0</v>
      </c>
      <c r="M57" s="62">
        <v>492856</v>
      </c>
      <c r="N57" s="62">
        <v>14733</v>
      </c>
      <c r="O57" s="62">
        <v>0</v>
      </c>
    </row>
    <row r="58" spans="1:15" x14ac:dyDescent="0.55000000000000004">
      <c r="A58" s="113">
        <v>44402</v>
      </c>
      <c r="B58" s="105" t="str">
        <f t="shared" si="1"/>
        <v>(日)</v>
      </c>
      <c r="C58" s="62">
        <f t="shared" si="2"/>
        <v>1148446</v>
      </c>
      <c r="D58" s="62">
        <v>267883</v>
      </c>
      <c r="E58" s="62">
        <v>120926</v>
      </c>
      <c r="F58" s="62">
        <v>0</v>
      </c>
      <c r="G58" s="62">
        <v>677776</v>
      </c>
      <c r="H58" s="62">
        <v>81861</v>
      </c>
      <c r="I58" s="62">
        <v>0</v>
      </c>
      <c r="J58" s="62">
        <v>38075</v>
      </c>
      <c r="K58" s="62">
        <v>4327</v>
      </c>
      <c r="L58" s="62">
        <v>0</v>
      </c>
      <c r="M58" s="62">
        <v>456227</v>
      </c>
      <c r="N58" s="62">
        <v>16838</v>
      </c>
      <c r="O58" s="62">
        <v>0</v>
      </c>
    </row>
    <row r="59" spans="1:15" x14ac:dyDescent="0.55000000000000004">
      <c r="A59" s="113">
        <v>44401</v>
      </c>
      <c r="B59" s="105" t="str">
        <f t="shared" si="1"/>
        <v>(土)</v>
      </c>
      <c r="C59" s="62">
        <f t="shared" si="2"/>
        <v>1244894</v>
      </c>
      <c r="D59" s="62">
        <v>298667</v>
      </c>
      <c r="E59" s="62">
        <v>134022</v>
      </c>
      <c r="F59" s="62">
        <v>0</v>
      </c>
      <c r="G59" s="62">
        <v>728802</v>
      </c>
      <c r="H59" s="62">
        <v>83403</v>
      </c>
      <c r="I59" s="62">
        <v>0</v>
      </c>
      <c r="J59" s="62">
        <v>49241</v>
      </c>
      <c r="K59" s="62">
        <v>4638</v>
      </c>
      <c r="L59" s="62">
        <v>0</v>
      </c>
      <c r="M59" s="62">
        <v>502677</v>
      </c>
      <c r="N59" s="62">
        <v>21575</v>
      </c>
      <c r="O59" s="62">
        <v>0</v>
      </c>
    </row>
    <row r="60" spans="1:15" x14ac:dyDescent="0.55000000000000004">
      <c r="A60" s="113">
        <v>44400</v>
      </c>
      <c r="B60" s="105" t="str">
        <f t="shared" si="1"/>
        <v>(金)</v>
      </c>
      <c r="C60" s="62">
        <f t="shared" si="2"/>
        <v>478576</v>
      </c>
      <c r="D60" s="62">
        <v>125793</v>
      </c>
      <c r="E60" s="62">
        <v>98436</v>
      </c>
      <c r="F60" s="62">
        <v>0</v>
      </c>
      <c r="G60" s="62">
        <v>193104</v>
      </c>
      <c r="H60" s="62">
        <v>61243</v>
      </c>
      <c r="I60" s="62">
        <v>0</v>
      </c>
      <c r="J60" s="62">
        <v>15971</v>
      </c>
      <c r="K60" s="62">
        <v>2129</v>
      </c>
      <c r="L60" s="62">
        <v>0</v>
      </c>
      <c r="M60" s="62">
        <v>132798</v>
      </c>
      <c r="N60" s="62">
        <v>18007</v>
      </c>
      <c r="O60" s="62">
        <v>0</v>
      </c>
    </row>
    <row r="61" spans="1:15" x14ac:dyDescent="0.55000000000000004">
      <c r="A61" s="113">
        <v>44399</v>
      </c>
      <c r="B61" s="105" t="str">
        <f t="shared" si="1"/>
        <v>(木)</v>
      </c>
      <c r="C61" s="62">
        <f t="shared" si="2"/>
        <v>613923</v>
      </c>
      <c r="D61" s="62">
        <v>184268</v>
      </c>
      <c r="E61" s="62">
        <v>102992</v>
      </c>
      <c r="F61" s="62">
        <v>0</v>
      </c>
      <c r="G61" s="62">
        <v>272651</v>
      </c>
      <c r="H61" s="62">
        <v>54012</v>
      </c>
      <c r="I61" s="62">
        <v>0</v>
      </c>
      <c r="J61" s="62">
        <v>29516</v>
      </c>
      <c r="K61" s="62">
        <v>3110</v>
      </c>
      <c r="L61" s="62">
        <v>0</v>
      </c>
      <c r="M61" s="62">
        <v>207691</v>
      </c>
      <c r="N61" s="62">
        <v>18711</v>
      </c>
      <c r="O61" s="62">
        <v>0</v>
      </c>
    </row>
    <row r="62" spans="1:15" x14ac:dyDescent="0.55000000000000004">
      <c r="A62" s="113">
        <v>44398</v>
      </c>
      <c r="B62" s="105" t="str">
        <f t="shared" si="1"/>
        <v>(水)</v>
      </c>
      <c r="C62" s="62">
        <f t="shared" si="2"/>
        <v>1402937</v>
      </c>
      <c r="D62" s="62">
        <v>487108</v>
      </c>
      <c r="E62" s="62">
        <v>188571</v>
      </c>
      <c r="F62" s="62">
        <v>0</v>
      </c>
      <c r="G62" s="62">
        <v>643812</v>
      </c>
      <c r="H62" s="62">
        <v>83446</v>
      </c>
      <c r="I62" s="62">
        <v>0</v>
      </c>
      <c r="J62" s="62">
        <v>124517</v>
      </c>
      <c r="K62" s="62">
        <v>2769</v>
      </c>
      <c r="L62" s="62">
        <v>0</v>
      </c>
      <c r="M62" s="62">
        <v>505052</v>
      </c>
      <c r="N62" s="62">
        <v>19972</v>
      </c>
      <c r="O62" s="62">
        <v>0</v>
      </c>
    </row>
    <row r="63" spans="1:15" x14ac:dyDescent="0.55000000000000004">
      <c r="A63" s="113">
        <v>44397</v>
      </c>
      <c r="B63" s="105" t="str">
        <f t="shared" si="1"/>
        <v>(火)</v>
      </c>
      <c r="C63" s="62">
        <f t="shared" si="2"/>
        <v>1391717</v>
      </c>
      <c r="D63" s="62">
        <v>525187</v>
      </c>
      <c r="E63" s="62">
        <v>181077</v>
      </c>
      <c r="F63" s="62">
        <v>0</v>
      </c>
      <c r="G63" s="62">
        <v>608172</v>
      </c>
      <c r="H63" s="62">
        <v>77281</v>
      </c>
      <c r="I63" s="62">
        <v>0</v>
      </c>
      <c r="J63" s="62">
        <v>150808</v>
      </c>
      <c r="K63" s="62">
        <v>2662</v>
      </c>
      <c r="L63" s="62">
        <v>0</v>
      </c>
      <c r="M63" s="62">
        <v>490631</v>
      </c>
      <c r="N63" s="62">
        <v>23485</v>
      </c>
      <c r="O63" s="62">
        <v>0</v>
      </c>
    </row>
    <row r="64" spans="1:15" x14ac:dyDescent="0.55000000000000004">
      <c r="A64" s="113">
        <v>44396</v>
      </c>
      <c r="B64" s="105" t="str">
        <f t="shared" si="1"/>
        <v>(月)</v>
      </c>
      <c r="C64" s="62">
        <f t="shared" si="2"/>
        <v>1070680</v>
      </c>
      <c r="D64" s="62">
        <v>271389</v>
      </c>
      <c r="E64" s="62">
        <v>173296</v>
      </c>
      <c r="F64" s="62">
        <v>0</v>
      </c>
      <c r="G64" s="62">
        <v>559868</v>
      </c>
      <c r="H64" s="62">
        <v>66127</v>
      </c>
      <c r="I64" s="62">
        <v>0</v>
      </c>
      <c r="J64" s="62">
        <v>67995</v>
      </c>
      <c r="K64" s="62">
        <v>3167</v>
      </c>
      <c r="L64" s="62">
        <v>0</v>
      </c>
      <c r="M64" s="62">
        <v>457165</v>
      </c>
      <c r="N64" s="62">
        <v>22855</v>
      </c>
      <c r="O64" s="62">
        <v>0</v>
      </c>
    </row>
    <row r="65" spans="1:15" x14ac:dyDescent="0.55000000000000004">
      <c r="A65" s="113">
        <v>44395</v>
      </c>
      <c r="B65" s="105" t="str">
        <f t="shared" si="1"/>
        <v>(日)</v>
      </c>
      <c r="C65" s="62">
        <f t="shared" si="2"/>
        <v>1275703</v>
      </c>
      <c r="D65" s="62">
        <v>457344</v>
      </c>
      <c r="E65" s="62">
        <v>124720</v>
      </c>
      <c r="F65" s="62">
        <v>0</v>
      </c>
      <c r="G65" s="62">
        <v>650390</v>
      </c>
      <c r="H65" s="62">
        <v>43249</v>
      </c>
      <c r="I65" s="62">
        <v>0</v>
      </c>
      <c r="J65" s="62">
        <v>94653</v>
      </c>
      <c r="K65" s="62">
        <v>3245</v>
      </c>
      <c r="L65" s="62">
        <v>0</v>
      </c>
      <c r="M65" s="62">
        <v>536785</v>
      </c>
      <c r="N65" s="62">
        <v>28409</v>
      </c>
      <c r="O65" s="62">
        <v>0</v>
      </c>
    </row>
    <row r="66" spans="1:15" x14ac:dyDescent="0.55000000000000004">
      <c r="A66" s="113">
        <v>44394</v>
      </c>
      <c r="B66" s="105" t="str">
        <f t="shared" si="1"/>
        <v>(土)</v>
      </c>
      <c r="C66" s="62">
        <f t="shared" si="2"/>
        <v>1446936</v>
      </c>
      <c r="D66" s="62">
        <v>620823</v>
      </c>
      <c r="E66" s="62">
        <v>154324</v>
      </c>
      <c r="F66" s="62">
        <v>0</v>
      </c>
      <c r="G66" s="62">
        <v>633772</v>
      </c>
      <c r="H66" s="62">
        <v>38017</v>
      </c>
      <c r="I66" s="62">
        <v>0</v>
      </c>
      <c r="J66" s="62">
        <v>153411</v>
      </c>
      <c r="K66" s="62">
        <v>2881</v>
      </c>
      <c r="L66" s="62">
        <v>0</v>
      </c>
      <c r="M66" s="62">
        <v>527789</v>
      </c>
      <c r="N66" s="62">
        <v>29384</v>
      </c>
      <c r="O66" s="62">
        <v>0</v>
      </c>
    </row>
    <row r="67" spans="1:15" x14ac:dyDescent="0.55000000000000004">
      <c r="A67" s="113">
        <v>44393</v>
      </c>
      <c r="B67" s="105" t="str">
        <f t="shared" si="1"/>
        <v>(金)</v>
      </c>
      <c r="C67" s="62">
        <f t="shared" si="2"/>
        <v>1424809</v>
      </c>
      <c r="D67" s="62">
        <v>604619</v>
      </c>
      <c r="E67" s="62">
        <v>197871</v>
      </c>
      <c r="F67" s="62">
        <v>0</v>
      </c>
      <c r="G67" s="62">
        <v>589881</v>
      </c>
      <c r="H67" s="62">
        <v>32438</v>
      </c>
      <c r="I67" s="62">
        <v>0</v>
      </c>
      <c r="J67" s="62">
        <v>202892</v>
      </c>
      <c r="K67" s="62">
        <v>2194</v>
      </c>
      <c r="L67" s="62">
        <v>0</v>
      </c>
      <c r="M67" s="62">
        <v>499182</v>
      </c>
      <c r="N67" s="62">
        <v>24443</v>
      </c>
      <c r="O67" s="62">
        <v>0</v>
      </c>
    </row>
    <row r="68" spans="1:15" x14ac:dyDescent="0.55000000000000004">
      <c r="A68" s="113">
        <v>44392</v>
      </c>
      <c r="B68" s="105" t="str">
        <f t="shared" si="1"/>
        <v>(木)</v>
      </c>
      <c r="C68" s="62">
        <f t="shared" si="2"/>
        <v>1409310</v>
      </c>
      <c r="D68" s="62">
        <v>583079</v>
      </c>
      <c r="E68" s="62">
        <v>188964</v>
      </c>
      <c r="F68" s="62">
        <v>0</v>
      </c>
      <c r="G68" s="62">
        <v>603592</v>
      </c>
      <c r="H68" s="62">
        <v>33675</v>
      </c>
      <c r="I68" s="62">
        <v>0</v>
      </c>
      <c r="J68" s="62">
        <v>209068</v>
      </c>
      <c r="K68" s="62">
        <v>5256</v>
      </c>
      <c r="L68" s="62">
        <v>0</v>
      </c>
      <c r="M68" s="62">
        <v>532007</v>
      </c>
      <c r="N68" s="62">
        <v>28682</v>
      </c>
      <c r="O68" s="62">
        <v>0</v>
      </c>
    </row>
    <row r="69" spans="1:15" x14ac:dyDescent="0.55000000000000004">
      <c r="A69" s="113">
        <v>44391</v>
      </c>
      <c r="B69" s="105" t="str">
        <f t="shared" si="1"/>
        <v>(水)</v>
      </c>
      <c r="C69" s="62">
        <f t="shared" si="2"/>
        <v>1449148</v>
      </c>
      <c r="D69" s="62">
        <v>597909</v>
      </c>
      <c r="E69" s="62">
        <v>195081</v>
      </c>
      <c r="F69" s="62">
        <v>0</v>
      </c>
      <c r="G69" s="62">
        <v>621960</v>
      </c>
      <c r="H69" s="62">
        <v>34198</v>
      </c>
      <c r="I69" s="62">
        <v>0</v>
      </c>
      <c r="J69" s="62">
        <v>230709</v>
      </c>
      <c r="K69" s="62">
        <v>1938</v>
      </c>
      <c r="L69" s="62">
        <v>0</v>
      </c>
      <c r="M69" s="62">
        <v>553589</v>
      </c>
      <c r="N69" s="62">
        <v>28300</v>
      </c>
      <c r="O69" s="62">
        <v>0</v>
      </c>
    </row>
    <row r="70" spans="1:15" x14ac:dyDescent="0.55000000000000004">
      <c r="A70" s="113">
        <v>44390</v>
      </c>
      <c r="B70" s="105" t="str">
        <f t="shared" si="1"/>
        <v>(火)</v>
      </c>
      <c r="C70" s="62">
        <f t="shared" si="2"/>
        <v>1449794</v>
      </c>
      <c r="D70" s="62">
        <v>598774</v>
      </c>
      <c r="E70" s="62">
        <v>202165</v>
      </c>
      <c r="F70" s="62">
        <v>0</v>
      </c>
      <c r="G70" s="62">
        <v>615987</v>
      </c>
      <c r="H70" s="62">
        <v>32868</v>
      </c>
      <c r="I70" s="62">
        <v>0</v>
      </c>
      <c r="J70" s="62">
        <v>257872</v>
      </c>
      <c r="K70" s="62">
        <v>2340</v>
      </c>
      <c r="L70" s="62">
        <v>0</v>
      </c>
      <c r="M70" s="62">
        <v>554865</v>
      </c>
      <c r="N70" s="62">
        <v>28591</v>
      </c>
      <c r="O70" s="62">
        <v>0</v>
      </c>
    </row>
    <row r="71" spans="1:15" x14ac:dyDescent="0.55000000000000004">
      <c r="A71" s="113">
        <v>44389</v>
      </c>
      <c r="B71" s="105" t="str">
        <f t="shared" ref="B71:B134" si="3">"(" &amp; TEXT(A71,"aaa") &amp; ")"</f>
        <v>(月)</v>
      </c>
      <c r="C71" s="62">
        <f t="shared" si="2"/>
        <v>1368762</v>
      </c>
      <c r="D71" s="62">
        <v>564191</v>
      </c>
      <c r="E71" s="62">
        <v>173559</v>
      </c>
      <c r="F71" s="62">
        <v>0</v>
      </c>
      <c r="G71" s="62">
        <v>598649</v>
      </c>
      <c r="H71" s="62">
        <v>32363</v>
      </c>
      <c r="I71" s="62">
        <v>0</v>
      </c>
      <c r="J71" s="62">
        <v>253180</v>
      </c>
      <c r="K71" s="62">
        <v>1875</v>
      </c>
      <c r="L71" s="62">
        <v>0</v>
      </c>
      <c r="M71" s="62">
        <v>546453</v>
      </c>
      <c r="N71" s="62">
        <v>28646</v>
      </c>
      <c r="O71" s="62">
        <v>0</v>
      </c>
    </row>
    <row r="72" spans="1:15" x14ac:dyDescent="0.55000000000000004">
      <c r="A72" s="113">
        <v>44388</v>
      </c>
      <c r="B72" s="105" t="str">
        <f t="shared" si="3"/>
        <v>(日)</v>
      </c>
      <c r="C72" s="62">
        <f t="shared" si="2"/>
        <v>1366070</v>
      </c>
      <c r="D72" s="62">
        <v>558518</v>
      </c>
      <c r="E72" s="62">
        <v>157133</v>
      </c>
      <c r="F72" s="62">
        <v>0</v>
      </c>
      <c r="G72" s="62">
        <v>616810</v>
      </c>
      <c r="H72" s="62">
        <v>33609</v>
      </c>
      <c r="I72" s="62">
        <v>0</v>
      </c>
      <c r="J72" s="62">
        <v>209593</v>
      </c>
      <c r="K72" s="62">
        <v>3209</v>
      </c>
      <c r="L72" s="62">
        <v>0</v>
      </c>
      <c r="M72" s="62">
        <v>557455</v>
      </c>
      <c r="N72" s="62">
        <v>30508</v>
      </c>
      <c r="O72" s="62">
        <v>0</v>
      </c>
    </row>
    <row r="73" spans="1:15" x14ac:dyDescent="0.55000000000000004">
      <c r="A73" s="113">
        <v>44387</v>
      </c>
      <c r="B73" s="105" t="str">
        <f t="shared" si="3"/>
        <v>(土)</v>
      </c>
      <c r="C73" s="62">
        <f t="shared" ref="C73:C136" si="4">SUM(D73:I73)</f>
        <v>1604107</v>
      </c>
      <c r="D73" s="62">
        <v>757825</v>
      </c>
      <c r="E73" s="62">
        <v>205955</v>
      </c>
      <c r="F73" s="62">
        <v>0</v>
      </c>
      <c r="G73" s="62">
        <v>607224</v>
      </c>
      <c r="H73" s="62">
        <v>33103</v>
      </c>
      <c r="I73" s="62">
        <v>0</v>
      </c>
      <c r="J73" s="62">
        <v>364952</v>
      </c>
      <c r="K73" s="62">
        <v>3697</v>
      </c>
      <c r="L73" s="62">
        <v>0</v>
      </c>
      <c r="M73" s="62">
        <v>552641</v>
      </c>
      <c r="N73" s="62">
        <v>30355</v>
      </c>
      <c r="O73" s="62">
        <v>0</v>
      </c>
    </row>
    <row r="74" spans="1:15" x14ac:dyDescent="0.55000000000000004">
      <c r="A74" s="113">
        <v>44386</v>
      </c>
      <c r="B74" s="105" t="str">
        <f t="shared" si="3"/>
        <v>(金)</v>
      </c>
      <c r="C74" s="62">
        <f t="shared" si="4"/>
        <v>1550031</v>
      </c>
      <c r="D74" s="62">
        <v>706530</v>
      </c>
      <c r="E74" s="62">
        <v>232810</v>
      </c>
      <c r="F74" s="62">
        <v>0</v>
      </c>
      <c r="G74" s="62">
        <v>581325</v>
      </c>
      <c r="H74" s="62">
        <v>29366</v>
      </c>
      <c r="I74" s="62">
        <v>0</v>
      </c>
      <c r="J74" s="62">
        <v>384739</v>
      </c>
      <c r="K74" s="62">
        <v>3083</v>
      </c>
      <c r="L74" s="62">
        <v>0</v>
      </c>
      <c r="M74" s="62">
        <v>534987</v>
      </c>
      <c r="N74" s="62">
        <v>26693</v>
      </c>
      <c r="O74" s="62">
        <v>0</v>
      </c>
    </row>
    <row r="75" spans="1:15" x14ac:dyDescent="0.55000000000000004">
      <c r="A75" s="113">
        <v>44385</v>
      </c>
      <c r="B75" s="105" t="str">
        <f t="shared" si="3"/>
        <v>(木)</v>
      </c>
      <c r="C75" s="62">
        <f t="shared" si="4"/>
        <v>1545229</v>
      </c>
      <c r="D75" s="62">
        <v>710429</v>
      </c>
      <c r="E75" s="62">
        <v>221570</v>
      </c>
      <c r="F75" s="62">
        <v>0</v>
      </c>
      <c r="G75" s="62">
        <v>584265</v>
      </c>
      <c r="H75" s="62">
        <v>28965</v>
      </c>
      <c r="I75" s="62">
        <v>0</v>
      </c>
      <c r="J75" s="62">
        <v>428778</v>
      </c>
      <c r="K75" s="62">
        <v>3258</v>
      </c>
      <c r="L75" s="62">
        <v>0</v>
      </c>
      <c r="M75" s="62">
        <v>547249</v>
      </c>
      <c r="N75" s="62">
        <v>26374</v>
      </c>
      <c r="O75" s="62">
        <v>0</v>
      </c>
    </row>
    <row r="76" spans="1:15" x14ac:dyDescent="0.55000000000000004">
      <c r="A76" s="113">
        <v>44384</v>
      </c>
      <c r="B76" s="105" t="str">
        <f t="shared" si="3"/>
        <v>(水)</v>
      </c>
      <c r="C76" s="62">
        <f t="shared" si="4"/>
        <v>1554582</v>
      </c>
      <c r="D76" s="62">
        <v>736804</v>
      </c>
      <c r="E76" s="62">
        <v>203167</v>
      </c>
      <c r="F76" s="62">
        <v>0</v>
      </c>
      <c r="G76" s="62">
        <v>587520</v>
      </c>
      <c r="H76" s="62">
        <v>27091</v>
      </c>
      <c r="I76" s="62">
        <v>0</v>
      </c>
      <c r="J76" s="62">
        <v>464194</v>
      </c>
      <c r="K76" s="62">
        <v>3459</v>
      </c>
      <c r="L76" s="62">
        <v>0</v>
      </c>
      <c r="M76" s="62">
        <v>551831</v>
      </c>
      <c r="N76" s="62">
        <v>24934</v>
      </c>
      <c r="O76" s="62">
        <v>0</v>
      </c>
    </row>
    <row r="77" spans="1:15" x14ac:dyDescent="0.55000000000000004">
      <c r="A77" s="113">
        <v>44383</v>
      </c>
      <c r="B77" s="105" t="str">
        <f t="shared" si="3"/>
        <v>(火)</v>
      </c>
      <c r="C77" s="62">
        <f t="shared" si="4"/>
        <v>1540425</v>
      </c>
      <c r="D77" s="62">
        <v>706268</v>
      </c>
      <c r="E77" s="62">
        <v>200203</v>
      </c>
      <c r="F77" s="62">
        <v>0</v>
      </c>
      <c r="G77" s="62">
        <v>604950</v>
      </c>
      <c r="H77" s="62">
        <v>29004</v>
      </c>
      <c r="I77" s="62">
        <v>0</v>
      </c>
      <c r="J77" s="62">
        <v>456520</v>
      </c>
      <c r="K77" s="62">
        <v>3116</v>
      </c>
      <c r="L77" s="62">
        <v>0</v>
      </c>
      <c r="M77" s="62">
        <v>572835</v>
      </c>
      <c r="N77" s="62">
        <v>27027</v>
      </c>
      <c r="O77" s="62">
        <v>0</v>
      </c>
    </row>
    <row r="78" spans="1:15" x14ac:dyDescent="0.55000000000000004">
      <c r="A78" s="113">
        <v>44382</v>
      </c>
      <c r="B78" s="105" t="str">
        <f t="shared" si="3"/>
        <v>(月)</v>
      </c>
      <c r="C78" s="62">
        <f t="shared" si="4"/>
        <v>1448118</v>
      </c>
      <c r="D78" s="62">
        <v>667013</v>
      </c>
      <c r="E78" s="62">
        <v>189519</v>
      </c>
      <c r="F78" s="62">
        <v>0</v>
      </c>
      <c r="G78" s="62">
        <v>563108</v>
      </c>
      <c r="H78" s="62">
        <v>28478</v>
      </c>
      <c r="I78" s="62">
        <v>0</v>
      </c>
      <c r="J78" s="62">
        <v>446306</v>
      </c>
      <c r="K78" s="62">
        <v>3162</v>
      </c>
      <c r="L78" s="62">
        <v>0</v>
      </c>
      <c r="M78" s="62">
        <v>535176</v>
      </c>
      <c r="N78" s="62">
        <v>26730</v>
      </c>
      <c r="O78" s="62">
        <v>0</v>
      </c>
    </row>
    <row r="79" spans="1:15" x14ac:dyDescent="0.55000000000000004">
      <c r="A79" s="113">
        <v>44381</v>
      </c>
      <c r="B79" s="105" t="str">
        <f t="shared" si="3"/>
        <v>(日)</v>
      </c>
      <c r="C79" s="62">
        <f t="shared" si="4"/>
        <v>1353886</v>
      </c>
      <c r="D79" s="62">
        <v>672319</v>
      </c>
      <c r="E79" s="62">
        <v>123767</v>
      </c>
      <c r="F79" s="62">
        <v>0</v>
      </c>
      <c r="G79" s="62">
        <v>535499</v>
      </c>
      <c r="H79" s="62">
        <v>22301</v>
      </c>
      <c r="I79" s="62">
        <v>0</v>
      </c>
      <c r="J79" s="62">
        <v>446230</v>
      </c>
      <c r="K79" s="62">
        <v>4892</v>
      </c>
      <c r="L79" s="62">
        <v>0</v>
      </c>
      <c r="M79" s="62">
        <v>507413</v>
      </c>
      <c r="N79" s="62">
        <v>21411</v>
      </c>
      <c r="O79" s="62">
        <v>0</v>
      </c>
    </row>
    <row r="80" spans="1:15" x14ac:dyDescent="0.55000000000000004">
      <c r="A80" s="113">
        <v>44380</v>
      </c>
      <c r="B80" s="105" t="str">
        <f t="shared" si="3"/>
        <v>(土)</v>
      </c>
      <c r="C80" s="62">
        <f t="shared" si="4"/>
        <v>1441102</v>
      </c>
      <c r="D80" s="62">
        <v>669928</v>
      </c>
      <c r="E80" s="62">
        <v>148650</v>
      </c>
      <c r="F80" s="62">
        <v>0</v>
      </c>
      <c r="G80" s="62">
        <v>602648</v>
      </c>
      <c r="H80" s="62">
        <v>19876</v>
      </c>
      <c r="I80" s="62">
        <v>0</v>
      </c>
      <c r="J80" s="62">
        <v>452364</v>
      </c>
      <c r="K80" s="62">
        <v>9909</v>
      </c>
      <c r="L80" s="62">
        <v>0</v>
      </c>
      <c r="M80" s="62">
        <v>571215</v>
      </c>
      <c r="N80" s="62">
        <v>18700</v>
      </c>
      <c r="O80" s="62">
        <v>0</v>
      </c>
    </row>
    <row r="81" spans="1:15" x14ac:dyDescent="0.55000000000000004">
      <c r="A81" s="113">
        <v>44379</v>
      </c>
      <c r="B81" s="105" t="str">
        <f t="shared" si="3"/>
        <v>(金)</v>
      </c>
      <c r="C81" s="62">
        <f t="shared" si="4"/>
        <v>1190927</v>
      </c>
      <c r="D81" s="62">
        <v>348300</v>
      </c>
      <c r="E81" s="62">
        <v>172637</v>
      </c>
      <c r="F81" s="62">
        <v>0</v>
      </c>
      <c r="G81" s="62">
        <v>650450</v>
      </c>
      <c r="H81" s="62">
        <v>19540</v>
      </c>
      <c r="I81" s="62">
        <v>0</v>
      </c>
      <c r="J81" s="62">
        <v>236840</v>
      </c>
      <c r="K81" s="62">
        <v>7715</v>
      </c>
      <c r="L81" s="62">
        <v>0</v>
      </c>
      <c r="M81" s="62">
        <v>619144</v>
      </c>
      <c r="N81" s="62">
        <v>18419</v>
      </c>
      <c r="O81" s="62">
        <v>0</v>
      </c>
    </row>
    <row r="82" spans="1:15" x14ac:dyDescent="0.55000000000000004">
      <c r="A82" s="113">
        <v>44378</v>
      </c>
      <c r="B82" s="105" t="str">
        <f t="shared" si="3"/>
        <v>(木)</v>
      </c>
      <c r="C82" s="62">
        <f t="shared" si="4"/>
        <v>1225725</v>
      </c>
      <c r="D82" s="62">
        <v>408284</v>
      </c>
      <c r="E82" s="62">
        <v>158966</v>
      </c>
      <c r="F82" s="62">
        <v>0</v>
      </c>
      <c r="G82" s="62">
        <v>638907</v>
      </c>
      <c r="H82" s="62">
        <v>19568</v>
      </c>
      <c r="I82" s="62">
        <v>0</v>
      </c>
      <c r="J82" s="62">
        <v>305226</v>
      </c>
      <c r="K82" s="62">
        <v>7815</v>
      </c>
      <c r="L82" s="62">
        <v>0</v>
      </c>
      <c r="M82" s="62">
        <v>612477</v>
      </c>
      <c r="N82" s="62">
        <v>18572</v>
      </c>
      <c r="O82" s="62">
        <v>0</v>
      </c>
    </row>
    <row r="83" spans="1:15" x14ac:dyDescent="0.55000000000000004">
      <c r="A83" s="113">
        <v>44377</v>
      </c>
      <c r="B83" s="105" t="str">
        <f t="shared" si="3"/>
        <v>(水)</v>
      </c>
      <c r="C83" s="62">
        <f t="shared" si="4"/>
        <v>1455813</v>
      </c>
      <c r="D83" s="62">
        <v>613623</v>
      </c>
      <c r="E83" s="62">
        <v>148407</v>
      </c>
      <c r="F83" s="62">
        <v>0</v>
      </c>
      <c r="G83" s="62">
        <v>674645</v>
      </c>
      <c r="H83" s="62">
        <v>19138</v>
      </c>
      <c r="I83" s="62">
        <v>0</v>
      </c>
      <c r="J83" s="62">
        <v>480214</v>
      </c>
      <c r="K83" s="62">
        <v>11479</v>
      </c>
      <c r="L83" s="62">
        <v>0</v>
      </c>
      <c r="M83" s="62">
        <v>642949</v>
      </c>
      <c r="N83" s="62">
        <v>18132</v>
      </c>
      <c r="O83" s="62">
        <v>0</v>
      </c>
    </row>
    <row r="84" spans="1:15" x14ac:dyDescent="0.55000000000000004">
      <c r="A84" s="113">
        <v>44376</v>
      </c>
      <c r="B84" s="105" t="str">
        <f t="shared" si="3"/>
        <v>(火)</v>
      </c>
      <c r="C84" s="62">
        <f t="shared" si="4"/>
        <v>1417927</v>
      </c>
      <c r="D84" s="62">
        <v>596479</v>
      </c>
      <c r="E84" s="62">
        <v>123344</v>
      </c>
      <c r="F84" s="62">
        <v>0</v>
      </c>
      <c r="G84" s="62">
        <v>678943</v>
      </c>
      <c r="H84" s="62">
        <v>19161</v>
      </c>
      <c r="I84" s="62">
        <v>0</v>
      </c>
      <c r="J84" s="62">
        <v>474845</v>
      </c>
      <c r="K84" s="62">
        <v>11005</v>
      </c>
      <c r="L84" s="62">
        <v>0</v>
      </c>
      <c r="M84" s="62">
        <v>649869</v>
      </c>
      <c r="N84" s="62">
        <v>18083</v>
      </c>
      <c r="O84" s="62">
        <v>0</v>
      </c>
    </row>
    <row r="85" spans="1:15" x14ac:dyDescent="0.55000000000000004">
      <c r="A85" s="113">
        <v>44375</v>
      </c>
      <c r="B85" s="105" t="str">
        <f t="shared" si="3"/>
        <v>(月)</v>
      </c>
      <c r="C85" s="62">
        <f t="shared" si="4"/>
        <v>1310761</v>
      </c>
      <c r="D85" s="62">
        <v>557293</v>
      </c>
      <c r="E85" s="62">
        <v>115365</v>
      </c>
      <c r="F85" s="62">
        <v>0</v>
      </c>
      <c r="G85" s="62">
        <v>619565</v>
      </c>
      <c r="H85" s="62">
        <v>18538</v>
      </c>
      <c r="I85" s="62">
        <v>0</v>
      </c>
      <c r="J85" s="62">
        <v>450711</v>
      </c>
      <c r="K85" s="62">
        <v>12615</v>
      </c>
      <c r="L85" s="62">
        <v>0</v>
      </c>
      <c r="M85" s="62">
        <v>594880</v>
      </c>
      <c r="N85" s="62">
        <v>17608</v>
      </c>
      <c r="O85" s="62">
        <v>0</v>
      </c>
    </row>
    <row r="86" spans="1:15" x14ac:dyDescent="0.55000000000000004">
      <c r="A86" s="113">
        <v>44374</v>
      </c>
      <c r="B86" s="105" t="str">
        <f t="shared" si="3"/>
        <v>(日)</v>
      </c>
      <c r="C86" s="62">
        <f t="shared" si="4"/>
        <v>1294884</v>
      </c>
      <c r="D86" s="62">
        <v>664142</v>
      </c>
      <c r="E86" s="62">
        <v>90287</v>
      </c>
      <c r="F86" s="62">
        <v>0</v>
      </c>
      <c r="G86" s="62">
        <v>535843</v>
      </c>
      <c r="H86" s="62">
        <v>4612</v>
      </c>
      <c r="I86" s="62">
        <v>0</v>
      </c>
      <c r="J86" s="62">
        <v>538845</v>
      </c>
      <c r="K86" s="62">
        <v>15548</v>
      </c>
      <c r="L86" s="62">
        <v>0</v>
      </c>
      <c r="M86" s="62">
        <v>514383</v>
      </c>
      <c r="N86" s="62">
        <v>4397</v>
      </c>
      <c r="O86" s="62">
        <v>0</v>
      </c>
    </row>
    <row r="87" spans="1:15" x14ac:dyDescent="0.55000000000000004">
      <c r="A87" s="113">
        <v>44373</v>
      </c>
      <c r="B87" s="105" t="str">
        <f t="shared" si="3"/>
        <v>(土)</v>
      </c>
      <c r="C87" s="62">
        <f t="shared" si="4"/>
        <v>1308499</v>
      </c>
      <c r="D87" s="62">
        <v>632950</v>
      </c>
      <c r="E87" s="62">
        <v>89279</v>
      </c>
      <c r="F87" s="62">
        <v>0</v>
      </c>
      <c r="G87" s="62">
        <v>582487</v>
      </c>
      <c r="H87" s="62">
        <v>3783</v>
      </c>
      <c r="I87" s="62">
        <v>0</v>
      </c>
      <c r="J87" s="62">
        <v>515895</v>
      </c>
      <c r="K87" s="62">
        <v>18990</v>
      </c>
      <c r="L87" s="62">
        <v>0</v>
      </c>
      <c r="M87" s="62">
        <v>558191</v>
      </c>
      <c r="N87" s="62">
        <v>3564</v>
      </c>
      <c r="O87" s="62">
        <v>0</v>
      </c>
    </row>
    <row r="88" spans="1:15" x14ac:dyDescent="0.55000000000000004">
      <c r="A88" s="113">
        <v>44372</v>
      </c>
      <c r="B88" s="105" t="str">
        <f t="shared" si="3"/>
        <v>(金)</v>
      </c>
      <c r="C88" s="62">
        <f t="shared" si="4"/>
        <v>1297830</v>
      </c>
      <c r="D88" s="62">
        <v>583196</v>
      </c>
      <c r="E88" s="62">
        <v>93078</v>
      </c>
      <c r="F88" s="62">
        <v>0</v>
      </c>
      <c r="G88" s="62">
        <v>617738</v>
      </c>
      <c r="H88" s="62">
        <v>3818</v>
      </c>
      <c r="I88" s="62">
        <v>0</v>
      </c>
      <c r="J88" s="62">
        <v>486298</v>
      </c>
      <c r="K88" s="62">
        <v>14399</v>
      </c>
      <c r="L88" s="62">
        <v>0</v>
      </c>
      <c r="M88" s="62">
        <v>588369</v>
      </c>
      <c r="N88" s="62">
        <v>3607</v>
      </c>
      <c r="O88" s="62">
        <v>0</v>
      </c>
    </row>
    <row r="89" spans="1:15" x14ac:dyDescent="0.55000000000000004">
      <c r="A89" s="113">
        <v>44371</v>
      </c>
      <c r="B89" s="105" t="str">
        <f t="shared" si="3"/>
        <v>(木)</v>
      </c>
      <c r="C89" s="62">
        <f t="shared" si="4"/>
        <v>1319960</v>
      </c>
      <c r="D89" s="62">
        <v>605125</v>
      </c>
      <c r="E89" s="62">
        <v>86383</v>
      </c>
      <c r="F89" s="62">
        <v>0</v>
      </c>
      <c r="G89" s="62">
        <v>625102</v>
      </c>
      <c r="H89" s="62">
        <v>3350</v>
      </c>
      <c r="I89" s="62">
        <v>0</v>
      </c>
      <c r="J89" s="62">
        <v>523677</v>
      </c>
      <c r="K89" s="62">
        <v>14551</v>
      </c>
      <c r="L89" s="62">
        <v>0</v>
      </c>
      <c r="M89" s="62">
        <v>598283</v>
      </c>
      <c r="N89" s="62">
        <v>3169</v>
      </c>
      <c r="O89" s="62">
        <v>0</v>
      </c>
    </row>
    <row r="90" spans="1:15" x14ac:dyDescent="0.55000000000000004">
      <c r="A90" s="113">
        <v>44370</v>
      </c>
      <c r="B90" s="105" t="str">
        <f t="shared" si="3"/>
        <v>(水)</v>
      </c>
      <c r="C90" s="62">
        <f t="shared" si="4"/>
        <v>1333764</v>
      </c>
      <c r="D90" s="62">
        <v>618285</v>
      </c>
      <c r="E90" s="62">
        <v>89562</v>
      </c>
      <c r="F90" s="62">
        <v>0</v>
      </c>
      <c r="G90" s="62">
        <v>622523</v>
      </c>
      <c r="H90" s="62">
        <v>3394</v>
      </c>
      <c r="I90" s="62">
        <v>0</v>
      </c>
      <c r="J90" s="62">
        <v>544548</v>
      </c>
      <c r="K90" s="62">
        <v>15183</v>
      </c>
      <c r="L90" s="62">
        <v>0</v>
      </c>
      <c r="M90" s="62">
        <v>596731</v>
      </c>
      <c r="N90" s="62">
        <v>3195</v>
      </c>
      <c r="O90" s="62">
        <v>0</v>
      </c>
    </row>
    <row r="91" spans="1:15" x14ac:dyDescent="0.55000000000000004">
      <c r="A91" s="113">
        <v>44369</v>
      </c>
      <c r="B91" s="105" t="str">
        <f t="shared" si="3"/>
        <v>(火)</v>
      </c>
      <c r="C91" s="62">
        <f t="shared" si="4"/>
        <v>1307856</v>
      </c>
      <c r="D91" s="62">
        <v>615903</v>
      </c>
      <c r="E91" s="62">
        <v>86463</v>
      </c>
      <c r="F91" s="62">
        <v>0</v>
      </c>
      <c r="G91" s="62">
        <v>602751</v>
      </c>
      <c r="H91" s="62">
        <v>2739</v>
      </c>
      <c r="I91" s="62">
        <v>0</v>
      </c>
      <c r="J91" s="62">
        <v>548533</v>
      </c>
      <c r="K91" s="62">
        <v>18825</v>
      </c>
      <c r="L91" s="62">
        <v>0</v>
      </c>
      <c r="M91" s="62">
        <v>579039</v>
      </c>
      <c r="N91" s="62">
        <v>2592</v>
      </c>
      <c r="O91" s="62">
        <v>0</v>
      </c>
    </row>
    <row r="92" spans="1:15" x14ac:dyDescent="0.55000000000000004">
      <c r="A92" s="113">
        <v>44368</v>
      </c>
      <c r="B92" s="105" t="str">
        <f t="shared" si="3"/>
        <v>(月)</v>
      </c>
      <c r="C92" s="62">
        <f t="shared" si="4"/>
        <v>1174933</v>
      </c>
      <c r="D92" s="62">
        <v>594673</v>
      </c>
      <c r="E92" s="62">
        <v>78371</v>
      </c>
      <c r="F92" s="62">
        <v>0</v>
      </c>
      <c r="G92" s="62">
        <v>498645</v>
      </c>
      <c r="H92" s="62">
        <v>3244</v>
      </c>
      <c r="I92" s="62">
        <v>0</v>
      </c>
      <c r="J92" s="62">
        <v>538441</v>
      </c>
      <c r="K92" s="62">
        <v>18822</v>
      </c>
      <c r="L92" s="62">
        <v>0</v>
      </c>
      <c r="M92" s="62">
        <v>480134</v>
      </c>
      <c r="N92" s="62">
        <v>3120</v>
      </c>
      <c r="O92" s="62">
        <v>0</v>
      </c>
    </row>
    <row r="93" spans="1:15" x14ac:dyDescent="0.55000000000000004">
      <c r="A93" s="113">
        <v>44367</v>
      </c>
      <c r="B93" s="105" t="str">
        <f t="shared" si="3"/>
        <v>(日)</v>
      </c>
      <c r="C93" s="62">
        <f t="shared" si="4"/>
        <v>1094071</v>
      </c>
      <c r="D93" s="62">
        <v>610841</v>
      </c>
      <c r="E93" s="62">
        <v>45217</v>
      </c>
      <c r="F93" s="62">
        <v>0</v>
      </c>
      <c r="G93" s="62">
        <v>438013</v>
      </c>
      <c r="H93" s="62">
        <v>0</v>
      </c>
      <c r="I93" s="62">
        <v>0</v>
      </c>
      <c r="J93" s="62">
        <v>547979</v>
      </c>
      <c r="K93" s="62">
        <v>23483</v>
      </c>
      <c r="L93" s="62">
        <v>0</v>
      </c>
      <c r="M93" s="62">
        <v>423749</v>
      </c>
      <c r="N93" s="62">
        <v>0</v>
      </c>
      <c r="O93" s="62">
        <v>0</v>
      </c>
    </row>
    <row r="94" spans="1:15" x14ac:dyDescent="0.55000000000000004">
      <c r="A94" s="113">
        <v>44366</v>
      </c>
      <c r="B94" s="105" t="str">
        <f t="shared" si="3"/>
        <v>(土)</v>
      </c>
      <c r="C94" s="62">
        <f t="shared" si="4"/>
        <v>1095628</v>
      </c>
      <c r="D94" s="62">
        <v>614236</v>
      </c>
      <c r="E94" s="62">
        <v>41757</v>
      </c>
      <c r="F94" s="62">
        <v>0</v>
      </c>
      <c r="G94" s="62">
        <v>439635</v>
      </c>
      <c r="H94" s="62">
        <v>0</v>
      </c>
      <c r="I94" s="62">
        <v>0</v>
      </c>
      <c r="J94" s="62">
        <v>554358</v>
      </c>
      <c r="K94" s="62">
        <v>24759</v>
      </c>
      <c r="L94" s="62">
        <v>0</v>
      </c>
      <c r="M94" s="62">
        <v>421463</v>
      </c>
      <c r="N94" s="62">
        <v>0</v>
      </c>
      <c r="O94" s="62">
        <v>0</v>
      </c>
    </row>
    <row r="95" spans="1:15" x14ac:dyDescent="0.55000000000000004">
      <c r="A95" s="113">
        <v>44365</v>
      </c>
      <c r="B95" s="105" t="str">
        <f t="shared" si="3"/>
        <v>(金)</v>
      </c>
      <c r="C95" s="62">
        <f t="shared" si="4"/>
        <v>1112337</v>
      </c>
      <c r="D95" s="62">
        <v>583948</v>
      </c>
      <c r="E95" s="62">
        <v>33727</v>
      </c>
      <c r="F95" s="62">
        <v>0</v>
      </c>
      <c r="G95" s="62">
        <v>494662</v>
      </c>
      <c r="H95" s="62">
        <v>0</v>
      </c>
      <c r="I95" s="62">
        <v>0</v>
      </c>
      <c r="J95" s="62">
        <v>532380</v>
      </c>
      <c r="K95" s="62">
        <v>19959</v>
      </c>
      <c r="L95" s="62">
        <v>0</v>
      </c>
      <c r="M95" s="62">
        <v>470365</v>
      </c>
      <c r="N95" s="62">
        <v>0</v>
      </c>
      <c r="O95" s="62">
        <v>0</v>
      </c>
    </row>
    <row r="96" spans="1:15" x14ac:dyDescent="0.55000000000000004">
      <c r="A96" s="113">
        <v>44364</v>
      </c>
      <c r="B96" s="105" t="str">
        <f t="shared" si="3"/>
        <v>(木)</v>
      </c>
      <c r="C96" s="62">
        <f t="shared" si="4"/>
        <v>1154424</v>
      </c>
      <c r="D96" s="62">
        <v>601608</v>
      </c>
      <c r="E96" s="62">
        <v>34896</v>
      </c>
      <c r="F96" s="62">
        <v>0</v>
      </c>
      <c r="G96" s="62">
        <v>517920</v>
      </c>
      <c r="H96" s="62">
        <v>0</v>
      </c>
      <c r="I96" s="62">
        <v>0</v>
      </c>
      <c r="J96" s="62">
        <v>556206</v>
      </c>
      <c r="K96" s="62">
        <v>24317</v>
      </c>
      <c r="L96" s="62">
        <v>0</v>
      </c>
      <c r="M96" s="62">
        <v>494364</v>
      </c>
      <c r="N96" s="62">
        <v>0</v>
      </c>
      <c r="O96" s="62">
        <v>0</v>
      </c>
    </row>
    <row r="97" spans="1:15" x14ac:dyDescent="0.55000000000000004">
      <c r="A97" s="113">
        <v>44363</v>
      </c>
      <c r="B97" s="105" t="str">
        <f t="shared" si="3"/>
        <v>(水)</v>
      </c>
      <c r="C97" s="62">
        <f t="shared" si="4"/>
        <v>1162233</v>
      </c>
      <c r="D97" s="62">
        <v>595464</v>
      </c>
      <c r="E97" s="62">
        <v>34820</v>
      </c>
      <c r="F97" s="62">
        <v>0</v>
      </c>
      <c r="G97" s="62">
        <v>531949</v>
      </c>
      <c r="H97" s="62">
        <v>0</v>
      </c>
      <c r="I97" s="62">
        <v>0</v>
      </c>
      <c r="J97" s="62">
        <v>553849</v>
      </c>
      <c r="K97" s="62">
        <v>25914</v>
      </c>
      <c r="L97" s="62">
        <v>0</v>
      </c>
      <c r="M97" s="62">
        <v>506857</v>
      </c>
      <c r="N97" s="62">
        <v>0</v>
      </c>
      <c r="O97" s="62">
        <v>0</v>
      </c>
    </row>
    <row r="98" spans="1:15" x14ac:dyDescent="0.55000000000000004">
      <c r="A98" s="113">
        <v>44362</v>
      </c>
      <c r="B98" s="105" t="str">
        <f t="shared" si="3"/>
        <v>(火)</v>
      </c>
      <c r="C98" s="62">
        <f t="shared" si="4"/>
        <v>1129984</v>
      </c>
      <c r="D98" s="68">
        <v>616412</v>
      </c>
      <c r="E98" s="68">
        <v>33533</v>
      </c>
      <c r="F98" s="62">
        <v>0</v>
      </c>
      <c r="G98" s="68">
        <v>480039</v>
      </c>
      <c r="H98" s="62">
        <v>0</v>
      </c>
      <c r="I98" s="62">
        <v>0</v>
      </c>
      <c r="J98" s="68">
        <v>578306</v>
      </c>
      <c r="K98" s="68">
        <v>26314</v>
      </c>
      <c r="L98" s="62">
        <v>0</v>
      </c>
      <c r="M98" s="68">
        <v>456473</v>
      </c>
      <c r="N98" s="62">
        <v>0</v>
      </c>
      <c r="O98" s="62">
        <v>0</v>
      </c>
    </row>
    <row r="99" spans="1:15" x14ac:dyDescent="0.55000000000000004">
      <c r="A99" s="113">
        <v>44361</v>
      </c>
      <c r="B99" s="105" t="str">
        <f t="shared" si="3"/>
        <v>(月)</v>
      </c>
      <c r="C99" s="62">
        <f t="shared" si="4"/>
        <v>1013938</v>
      </c>
      <c r="D99" s="68">
        <v>568875</v>
      </c>
      <c r="E99" s="68">
        <v>31173</v>
      </c>
      <c r="F99" s="62">
        <v>0</v>
      </c>
      <c r="G99" s="68">
        <v>413890</v>
      </c>
      <c r="H99" s="62">
        <v>0</v>
      </c>
      <c r="I99" s="62">
        <v>0</v>
      </c>
      <c r="J99" s="68">
        <v>536116</v>
      </c>
      <c r="K99" s="68">
        <v>27173</v>
      </c>
      <c r="L99" s="62">
        <v>0</v>
      </c>
      <c r="M99" s="68">
        <v>395166</v>
      </c>
      <c r="N99" s="62">
        <v>0</v>
      </c>
      <c r="O99" s="62">
        <v>0</v>
      </c>
    </row>
    <row r="100" spans="1:15" x14ac:dyDescent="0.55000000000000004">
      <c r="A100" s="113">
        <v>44360</v>
      </c>
      <c r="B100" s="105" t="str">
        <f t="shared" si="3"/>
        <v>(日)</v>
      </c>
      <c r="C100" s="62">
        <f t="shared" si="4"/>
        <v>916171</v>
      </c>
      <c r="D100" s="68">
        <v>562014</v>
      </c>
      <c r="E100" s="68">
        <v>37876</v>
      </c>
      <c r="F100" s="62">
        <v>0</v>
      </c>
      <c r="G100" s="68">
        <v>316281</v>
      </c>
      <c r="H100" s="62">
        <v>0</v>
      </c>
      <c r="I100" s="62">
        <v>0</v>
      </c>
      <c r="J100" s="68">
        <v>529628</v>
      </c>
      <c r="K100" s="68">
        <v>30832</v>
      </c>
      <c r="L100" s="62">
        <v>0</v>
      </c>
      <c r="M100" s="68">
        <v>304859</v>
      </c>
      <c r="N100" s="62">
        <v>0</v>
      </c>
      <c r="O100" s="62">
        <v>0</v>
      </c>
    </row>
    <row r="101" spans="1:15" x14ac:dyDescent="0.55000000000000004">
      <c r="A101" s="113">
        <v>44359</v>
      </c>
      <c r="B101" s="105" t="str">
        <f t="shared" si="3"/>
        <v>(土)</v>
      </c>
      <c r="C101" s="62">
        <f t="shared" si="4"/>
        <v>929102</v>
      </c>
      <c r="D101" s="68">
        <v>622276</v>
      </c>
      <c r="E101" s="68">
        <v>33462</v>
      </c>
      <c r="F101" s="62">
        <v>0</v>
      </c>
      <c r="G101" s="68">
        <v>273364</v>
      </c>
      <c r="H101" s="62">
        <v>0</v>
      </c>
      <c r="I101" s="62">
        <v>0</v>
      </c>
      <c r="J101" s="68">
        <v>587718</v>
      </c>
      <c r="K101" s="68">
        <v>30643</v>
      </c>
      <c r="L101" s="62">
        <v>0</v>
      </c>
      <c r="M101" s="68">
        <v>259107</v>
      </c>
      <c r="N101" s="62">
        <v>0</v>
      </c>
      <c r="O101" s="62">
        <v>0</v>
      </c>
    </row>
    <row r="102" spans="1:15" x14ac:dyDescent="0.55000000000000004">
      <c r="A102" s="113">
        <v>44358</v>
      </c>
      <c r="B102" s="105" t="str">
        <f t="shared" si="3"/>
        <v>(金)</v>
      </c>
      <c r="C102" s="62">
        <f t="shared" si="4"/>
        <v>963277</v>
      </c>
      <c r="D102" s="68">
        <v>665188</v>
      </c>
      <c r="E102" s="68">
        <v>32672</v>
      </c>
      <c r="F102" s="62">
        <v>0</v>
      </c>
      <c r="G102" s="68">
        <v>265417</v>
      </c>
      <c r="H102" s="62">
        <v>0</v>
      </c>
      <c r="I102" s="62">
        <v>0</v>
      </c>
      <c r="J102" s="68">
        <v>627933</v>
      </c>
      <c r="K102" s="68">
        <v>27119</v>
      </c>
      <c r="L102" s="62">
        <v>0</v>
      </c>
      <c r="M102" s="68">
        <v>244764</v>
      </c>
      <c r="N102" s="62">
        <v>0</v>
      </c>
      <c r="O102" s="62">
        <v>0</v>
      </c>
    </row>
    <row r="103" spans="1:15" x14ac:dyDescent="0.55000000000000004">
      <c r="A103" s="113">
        <v>44357</v>
      </c>
      <c r="B103" s="105" t="str">
        <f t="shared" si="3"/>
        <v>(木)</v>
      </c>
      <c r="C103" s="62">
        <f t="shared" si="4"/>
        <v>991462</v>
      </c>
      <c r="D103" s="68">
        <v>660234</v>
      </c>
      <c r="E103" s="68">
        <v>29630</v>
      </c>
      <c r="F103" s="62">
        <v>0</v>
      </c>
      <c r="G103" s="68">
        <v>301598</v>
      </c>
      <c r="H103" s="62">
        <v>0</v>
      </c>
      <c r="I103" s="62">
        <v>0</v>
      </c>
      <c r="J103" s="68">
        <v>626812</v>
      </c>
      <c r="K103" s="68">
        <v>27030</v>
      </c>
      <c r="L103" s="62">
        <v>0</v>
      </c>
      <c r="M103" s="68">
        <v>279749</v>
      </c>
      <c r="N103" s="62">
        <v>0</v>
      </c>
      <c r="O103" s="62">
        <v>0</v>
      </c>
    </row>
    <row r="104" spans="1:15" x14ac:dyDescent="0.55000000000000004">
      <c r="A104" s="113">
        <v>44356</v>
      </c>
      <c r="B104" s="105" t="str">
        <f t="shared" si="3"/>
        <v>(水)</v>
      </c>
      <c r="C104" s="62">
        <f t="shared" si="4"/>
        <v>989322</v>
      </c>
      <c r="D104" s="68">
        <v>676022</v>
      </c>
      <c r="E104" s="68">
        <v>27679</v>
      </c>
      <c r="F104" s="62">
        <v>0</v>
      </c>
      <c r="G104" s="68">
        <v>285621</v>
      </c>
      <c r="H104" s="62">
        <v>0</v>
      </c>
      <c r="I104" s="62">
        <v>0</v>
      </c>
      <c r="J104" s="68">
        <v>642600</v>
      </c>
      <c r="K104" s="68">
        <v>25601</v>
      </c>
      <c r="L104" s="62">
        <v>0</v>
      </c>
      <c r="M104" s="68">
        <v>265322</v>
      </c>
      <c r="N104" s="62">
        <v>0</v>
      </c>
      <c r="O104" s="62">
        <v>0</v>
      </c>
    </row>
    <row r="105" spans="1:15" x14ac:dyDescent="0.55000000000000004">
      <c r="A105" s="113">
        <v>44355</v>
      </c>
      <c r="B105" s="105" t="str">
        <f t="shared" si="3"/>
        <v>(火)</v>
      </c>
      <c r="C105" s="62">
        <f t="shared" si="4"/>
        <v>952999</v>
      </c>
      <c r="D105" s="68">
        <v>691879</v>
      </c>
      <c r="E105" s="68">
        <v>29278</v>
      </c>
      <c r="F105" s="62">
        <v>0</v>
      </c>
      <c r="G105" s="68">
        <v>231842</v>
      </c>
      <c r="H105" s="62">
        <v>0</v>
      </c>
      <c r="I105" s="62">
        <v>0</v>
      </c>
      <c r="J105" s="68">
        <v>660764</v>
      </c>
      <c r="K105" s="68">
        <v>27711</v>
      </c>
      <c r="L105" s="62">
        <v>0</v>
      </c>
      <c r="M105" s="68">
        <v>214385</v>
      </c>
      <c r="N105" s="62">
        <v>0</v>
      </c>
      <c r="O105" s="62">
        <v>0</v>
      </c>
    </row>
    <row r="106" spans="1:15" x14ac:dyDescent="0.55000000000000004">
      <c r="A106" s="113">
        <v>44354</v>
      </c>
      <c r="B106" s="105" t="str">
        <f t="shared" si="3"/>
        <v>(月)</v>
      </c>
      <c r="C106" s="62">
        <f t="shared" si="4"/>
        <v>853518</v>
      </c>
      <c r="D106" s="68">
        <v>634160</v>
      </c>
      <c r="E106" s="68">
        <v>29141</v>
      </c>
      <c r="F106" s="62">
        <v>0</v>
      </c>
      <c r="G106" s="68">
        <v>190217</v>
      </c>
      <c r="H106" s="62">
        <v>0</v>
      </c>
      <c r="I106" s="62">
        <v>0</v>
      </c>
      <c r="J106" s="68">
        <v>607947</v>
      </c>
      <c r="K106" s="68">
        <v>27455</v>
      </c>
      <c r="L106" s="62">
        <v>0</v>
      </c>
      <c r="M106" s="68">
        <v>176001</v>
      </c>
      <c r="N106" s="62">
        <v>0</v>
      </c>
      <c r="O106" s="62">
        <v>0</v>
      </c>
    </row>
    <row r="107" spans="1:15" x14ac:dyDescent="0.55000000000000004">
      <c r="A107" s="113">
        <v>44353</v>
      </c>
      <c r="B107" s="105" t="str">
        <f t="shared" si="3"/>
        <v>(日)</v>
      </c>
      <c r="C107" s="62">
        <f t="shared" si="4"/>
        <v>742685</v>
      </c>
      <c r="D107" s="68">
        <v>540159</v>
      </c>
      <c r="E107" s="68">
        <v>22834</v>
      </c>
      <c r="F107" s="62">
        <v>0</v>
      </c>
      <c r="G107" s="68">
        <v>179692</v>
      </c>
      <c r="H107" s="62">
        <v>0</v>
      </c>
      <c r="I107" s="62">
        <v>0</v>
      </c>
      <c r="J107" s="68">
        <v>517375</v>
      </c>
      <c r="K107" s="68">
        <v>21675</v>
      </c>
      <c r="L107" s="62">
        <v>0</v>
      </c>
      <c r="M107" s="68">
        <v>172806</v>
      </c>
      <c r="N107" s="62">
        <v>0</v>
      </c>
      <c r="O107" s="62">
        <v>0</v>
      </c>
    </row>
    <row r="108" spans="1:15" x14ac:dyDescent="0.55000000000000004">
      <c r="A108" s="113">
        <v>44352</v>
      </c>
      <c r="B108" s="105" t="str">
        <f t="shared" si="3"/>
        <v>(土)</v>
      </c>
      <c r="C108" s="62">
        <f t="shared" si="4"/>
        <v>743923</v>
      </c>
      <c r="D108" s="68">
        <v>595916</v>
      </c>
      <c r="E108" s="68">
        <v>20378</v>
      </c>
      <c r="F108" s="62">
        <v>0</v>
      </c>
      <c r="G108" s="68">
        <v>127629</v>
      </c>
      <c r="H108" s="62">
        <v>0</v>
      </c>
      <c r="I108" s="62">
        <v>0</v>
      </c>
      <c r="J108" s="68">
        <v>570256</v>
      </c>
      <c r="K108" s="68">
        <v>19068</v>
      </c>
      <c r="L108" s="62">
        <v>0</v>
      </c>
      <c r="M108" s="68">
        <v>116942</v>
      </c>
      <c r="N108" s="62">
        <v>0</v>
      </c>
      <c r="O108" s="62">
        <v>0</v>
      </c>
    </row>
    <row r="109" spans="1:15" x14ac:dyDescent="0.55000000000000004">
      <c r="A109" s="113">
        <v>44351</v>
      </c>
      <c r="B109" s="105" t="str">
        <f t="shared" si="3"/>
        <v>(金)</v>
      </c>
      <c r="C109" s="62">
        <f t="shared" si="4"/>
        <v>774920</v>
      </c>
      <c r="D109" s="68">
        <v>632793</v>
      </c>
      <c r="E109" s="68">
        <v>20239</v>
      </c>
      <c r="F109" s="62">
        <v>0</v>
      </c>
      <c r="G109" s="68">
        <v>121888</v>
      </c>
      <c r="H109" s="62">
        <v>0</v>
      </c>
      <c r="I109" s="62">
        <v>0</v>
      </c>
      <c r="J109" s="68">
        <v>603039</v>
      </c>
      <c r="K109" s="68">
        <v>18995</v>
      </c>
      <c r="L109" s="62">
        <v>0</v>
      </c>
      <c r="M109" s="68">
        <v>104437</v>
      </c>
      <c r="N109" s="62">
        <v>0</v>
      </c>
      <c r="O109" s="62">
        <v>0</v>
      </c>
    </row>
    <row r="110" spans="1:15" x14ac:dyDescent="0.55000000000000004">
      <c r="A110" s="113">
        <v>44350</v>
      </c>
      <c r="B110" s="105" t="str">
        <f t="shared" si="3"/>
        <v>(木)</v>
      </c>
      <c r="C110" s="62">
        <f t="shared" si="4"/>
        <v>812339</v>
      </c>
      <c r="D110" s="68">
        <v>650312</v>
      </c>
      <c r="E110" s="68">
        <v>20071</v>
      </c>
      <c r="F110" s="62">
        <v>0</v>
      </c>
      <c r="G110" s="68">
        <v>141956</v>
      </c>
      <c r="H110" s="62">
        <v>0</v>
      </c>
      <c r="I110" s="62">
        <v>0</v>
      </c>
      <c r="J110" s="68">
        <v>620768</v>
      </c>
      <c r="K110" s="68">
        <v>18973</v>
      </c>
      <c r="L110" s="62">
        <v>0</v>
      </c>
      <c r="M110" s="68">
        <v>125108</v>
      </c>
      <c r="N110" s="62">
        <v>0</v>
      </c>
      <c r="O110" s="62">
        <v>0</v>
      </c>
    </row>
    <row r="111" spans="1:15" x14ac:dyDescent="0.55000000000000004">
      <c r="A111" s="113">
        <v>44349</v>
      </c>
      <c r="B111" s="105" t="str">
        <f t="shared" si="3"/>
        <v>(水)</v>
      </c>
      <c r="C111" s="62">
        <f t="shared" si="4"/>
        <v>811631</v>
      </c>
      <c r="D111" s="68">
        <v>647228</v>
      </c>
      <c r="E111" s="68">
        <v>19679</v>
      </c>
      <c r="F111" s="62">
        <v>0</v>
      </c>
      <c r="G111" s="68">
        <v>144724</v>
      </c>
      <c r="H111" s="62">
        <v>0</v>
      </c>
      <c r="I111" s="62">
        <v>0</v>
      </c>
      <c r="J111" s="68">
        <v>619173</v>
      </c>
      <c r="K111" s="68">
        <v>18598</v>
      </c>
      <c r="L111" s="62">
        <v>0</v>
      </c>
      <c r="M111" s="68">
        <v>127237</v>
      </c>
      <c r="N111" s="62">
        <v>0</v>
      </c>
      <c r="O111" s="62">
        <v>0</v>
      </c>
    </row>
    <row r="112" spans="1:15" x14ac:dyDescent="0.55000000000000004">
      <c r="A112" s="113">
        <v>44348</v>
      </c>
      <c r="B112" s="105" t="str">
        <f t="shared" si="3"/>
        <v>(火)</v>
      </c>
      <c r="C112" s="62">
        <f t="shared" si="4"/>
        <v>763018</v>
      </c>
      <c r="D112" s="68">
        <v>626320</v>
      </c>
      <c r="E112" s="68">
        <v>19226</v>
      </c>
      <c r="F112" s="62">
        <v>0</v>
      </c>
      <c r="G112" s="68">
        <v>117472</v>
      </c>
      <c r="H112" s="62">
        <v>0</v>
      </c>
      <c r="I112" s="62">
        <v>0</v>
      </c>
      <c r="J112" s="68">
        <v>600440</v>
      </c>
      <c r="K112" s="68">
        <v>18223</v>
      </c>
      <c r="L112" s="62">
        <v>0</v>
      </c>
      <c r="M112" s="68">
        <v>100782</v>
      </c>
      <c r="N112" s="62">
        <v>0</v>
      </c>
      <c r="O112" s="62">
        <v>0</v>
      </c>
    </row>
    <row r="113" spans="1:15" x14ac:dyDescent="0.55000000000000004">
      <c r="A113" s="113">
        <v>44347</v>
      </c>
      <c r="B113" s="105" t="str">
        <f t="shared" si="3"/>
        <v>(月)</v>
      </c>
      <c r="C113" s="62">
        <f t="shared" si="4"/>
        <v>629848</v>
      </c>
      <c r="D113" s="68">
        <v>515636</v>
      </c>
      <c r="E113" s="68">
        <v>18338</v>
      </c>
      <c r="F113" s="62">
        <v>0</v>
      </c>
      <c r="G113" s="68">
        <v>95874</v>
      </c>
      <c r="H113" s="62">
        <v>0</v>
      </c>
      <c r="I113" s="62">
        <v>0</v>
      </c>
      <c r="J113" s="68">
        <v>493591</v>
      </c>
      <c r="K113" s="68">
        <v>17295</v>
      </c>
      <c r="L113" s="62">
        <v>0</v>
      </c>
      <c r="M113" s="68">
        <v>78017</v>
      </c>
      <c r="N113" s="62">
        <v>0</v>
      </c>
      <c r="O113" s="62">
        <v>0</v>
      </c>
    </row>
    <row r="114" spans="1:15" x14ac:dyDescent="0.55000000000000004">
      <c r="A114" s="113">
        <v>44346</v>
      </c>
      <c r="B114" s="105" t="str">
        <f t="shared" si="3"/>
        <v>(日)</v>
      </c>
      <c r="C114" s="62">
        <f t="shared" si="4"/>
        <v>529059</v>
      </c>
      <c r="D114" s="68">
        <v>446675</v>
      </c>
      <c r="E114" s="68">
        <v>15952</v>
      </c>
      <c r="F114" s="62">
        <v>0</v>
      </c>
      <c r="G114" s="68">
        <v>66432</v>
      </c>
      <c r="H114" s="62">
        <v>0</v>
      </c>
      <c r="I114" s="62">
        <v>0</v>
      </c>
      <c r="J114" s="68">
        <v>430320</v>
      </c>
      <c r="K114" s="68">
        <v>15169</v>
      </c>
      <c r="L114" s="62">
        <v>0</v>
      </c>
      <c r="M114" s="68">
        <v>59195</v>
      </c>
      <c r="N114" s="62">
        <v>0</v>
      </c>
      <c r="O114" s="62">
        <v>0</v>
      </c>
    </row>
    <row r="115" spans="1:15" x14ac:dyDescent="0.55000000000000004">
      <c r="A115" s="113">
        <v>44345</v>
      </c>
      <c r="B115" s="105" t="str">
        <f t="shared" si="3"/>
        <v>(土)</v>
      </c>
      <c r="C115" s="62">
        <f t="shared" si="4"/>
        <v>532361</v>
      </c>
      <c r="D115" s="68">
        <v>457137</v>
      </c>
      <c r="E115" s="68">
        <v>15521</v>
      </c>
      <c r="F115" s="62">
        <v>0</v>
      </c>
      <c r="G115" s="68">
        <v>59703</v>
      </c>
      <c r="H115" s="62">
        <v>0</v>
      </c>
      <c r="I115" s="62">
        <v>0</v>
      </c>
      <c r="J115" s="68">
        <v>436356</v>
      </c>
      <c r="K115" s="68">
        <v>14746</v>
      </c>
      <c r="L115" s="62">
        <v>0</v>
      </c>
      <c r="M115" s="68">
        <v>47250</v>
      </c>
      <c r="N115" s="62">
        <v>0</v>
      </c>
      <c r="O115" s="62">
        <v>0</v>
      </c>
    </row>
    <row r="116" spans="1:15" x14ac:dyDescent="0.55000000000000004">
      <c r="A116" s="113">
        <v>44344</v>
      </c>
      <c r="B116" s="105" t="str">
        <f t="shared" si="3"/>
        <v>(金)</v>
      </c>
      <c r="C116" s="62">
        <f t="shared" si="4"/>
        <v>576684</v>
      </c>
      <c r="D116" s="68">
        <v>515526</v>
      </c>
      <c r="E116" s="68">
        <v>14250</v>
      </c>
      <c r="F116" s="62">
        <v>0</v>
      </c>
      <c r="G116" s="68">
        <v>46908</v>
      </c>
      <c r="H116" s="62">
        <v>0</v>
      </c>
      <c r="I116" s="62">
        <v>0</v>
      </c>
      <c r="J116" s="68">
        <v>486758</v>
      </c>
      <c r="K116" s="68">
        <v>13556</v>
      </c>
      <c r="L116" s="62">
        <v>0</v>
      </c>
      <c r="M116" s="68">
        <v>30011</v>
      </c>
      <c r="N116" s="62">
        <v>0</v>
      </c>
      <c r="O116" s="62">
        <v>0</v>
      </c>
    </row>
    <row r="117" spans="1:15" x14ac:dyDescent="0.55000000000000004">
      <c r="A117" s="113">
        <v>44343</v>
      </c>
      <c r="B117" s="105" t="str">
        <f t="shared" si="3"/>
        <v>(木)</v>
      </c>
      <c r="C117" s="62">
        <f t="shared" si="4"/>
        <v>600191</v>
      </c>
      <c r="D117" s="68">
        <v>541939</v>
      </c>
      <c r="E117" s="68">
        <v>12393</v>
      </c>
      <c r="F117" s="62">
        <v>0</v>
      </c>
      <c r="G117" s="68">
        <v>45859</v>
      </c>
      <c r="H117" s="62">
        <v>0</v>
      </c>
      <c r="I117" s="62">
        <v>0</v>
      </c>
      <c r="J117" s="68">
        <v>512344</v>
      </c>
      <c r="K117" s="68">
        <v>11845</v>
      </c>
      <c r="L117" s="62">
        <v>0</v>
      </c>
      <c r="M117" s="68">
        <v>32237</v>
      </c>
      <c r="N117" s="62">
        <v>0</v>
      </c>
      <c r="O117" s="62">
        <v>0</v>
      </c>
    </row>
    <row r="118" spans="1:15" x14ac:dyDescent="0.55000000000000004">
      <c r="A118" s="113">
        <v>44342</v>
      </c>
      <c r="B118" s="105" t="str">
        <f t="shared" si="3"/>
        <v>(水)</v>
      </c>
      <c r="C118" s="62">
        <f t="shared" si="4"/>
        <v>586926</v>
      </c>
      <c r="D118" s="68">
        <v>562752</v>
      </c>
      <c r="E118" s="68">
        <v>11466</v>
      </c>
      <c r="F118" s="62">
        <v>0</v>
      </c>
      <c r="G118" s="68">
        <v>12708</v>
      </c>
      <c r="H118" s="62">
        <v>0</v>
      </c>
      <c r="I118" s="62">
        <v>0</v>
      </c>
      <c r="J118" s="68">
        <v>530762</v>
      </c>
      <c r="K118" s="68">
        <v>10857</v>
      </c>
      <c r="L118" s="62">
        <v>0</v>
      </c>
      <c r="M118" s="68">
        <v>9197</v>
      </c>
      <c r="N118" s="62">
        <v>0</v>
      </c>
      <c r="O118" s="62">
        <v>0</v>
      </c>
    </row>
    <row r="119" spans="1:15" x14ac:dyDescent="0.55000000000000004">
      <c r="A119" s="113">
        <v>44341</v>
      </c>
      <c r="B119" s="105" t="str">
        <f t="shared" si="3"/>
        <v>(火)</v>
      </c>
      <c r="C119" s="62">
        <f t="shared" si="4"/>
        <v>529006</v>
      </c>
      <c r="D119" s="68">
        <v>508204</v>
      </c>
      <c r="E119" s="68">
        <v>9758</v>
      </c>
      <c r="F119" s="62">
        <v>0</v>
      </c>
      <c r="G119" s="68">
        <v>11044</v>
      </c>
      <c r="H119" s="62">
        <v>0</v>
      </c>
      <c r="I119" s="62">
        <v>0</v>
      </c>
      <c r="J119" s="68">
        <v>479203</v>
      </c>
      <c r="K119" s="68">
        <v>9338</v>
      </c>
      <c r="L119" s="62">
        <v>0</v>
      </c>
      <c r="M119" s="68">
        <v>7715</v>
      </c>
      <c r="N119" s="62">
        <v>0</v>
      </c>
      <c r="O119" s="62">
        <v>0</v>
      </c>
    </row>
    <row r="120" spans="1:15" x14ac:dyDescent="0.55000000000000004">
      <c r="A120" s="113">
        <v>44340</v>
      </c>
      <c r="B120" s="105" t="str">
        <f t="shared" si="3"/>
        <v>(月)</v>
      </c>
      <c r="C120" s="62">
        <f t="shared" si="4"/>
        <v>458535</v>
      </c>
      <c r="D120" s="68">
        <v>438489</v>
      </c>
      <c r="E120" s="68">
        <v>9817</v>
      </c>
      <c r="F120" s="62">
        <v>0</v>
      </c>
      <c r="G120" s="68">
        <v>10229</v>
      </c>
      <c r="H120" s="62">
        <v>0</v>
      </c>
      <c r="I120" s="62">
        <v>0</v>
      </c>
      <c r="J120" s="68">
        <v>415558</v>
      </c>
      <c r="K120" s="68">
        <v>9370</v>
      </c>
      <c r="L120" s="62">
        <v>0</v>
      </c>
      <c r="M120" s="68">
        <v>6909</v>
      </c>
      <c r="N120" s="62">
        <v>0</v>
      </c>
      <c r="O120" s="62">
        <v>0</v>
      </c>
    </row>
    <row r="121" spans="1:15" x14ac:dyDescent="0.55000000000000004">
      <c r="A121" s="113">
        <v>44339</v>
      </c>
      <c r="B121" s="105" t="str">
        <f t="shared" si="3"/>
        <v>(日)</v>
      </c>
      <c r="C121" s="62">
        <f t="shared" si="4"/>
        <v>352447</v>
      </c>
      <c r="D121" s="68">
        <v>326020</v>
      </c>
      <c r="E121" s="68">
        <v>0</v>
      </c>
      <c r="F121" s="62">
        <v>0</v>
      </c>
      <c r="G121" s="68">
        <v>26427</v>
      </c>
      <c r="H121" s="62">
        <v>0</v>
      </c>
      <c r="I121" s="62">
        <v>0</v>
      </c>
      <c r="J121" s="68">
        <v>313297</v>
      </c>
      <c r="K121" s="68">
        <v>0</v>
      </c>
      <c r="L121" s="62">
        <v>0</v>
      </c>
      <c r="M121" s="68">
        <v>20810</v>
      </c>
      <c r="N121" s="62">
        <v>0</v>
      </c>
      <c r="O121" s="62">
        <v>0</v>
      </c>
    </row>
    <row r="122" spans="1:15" x14ac:dyDescent="0.55000000000000004">
      <c r="A122" s="113">
        <v>44338</v>
      </c>
      <c r="B122" s="105" t="str">
        <f t="shared" si="3"/>
        <v>(土)</v>
      </c>
      <c r="C122" s="62">
        <f t="shared" si="4"/>
        <v>328737</v>
      </c>
      <c r="D122" s="68">
        <v>285163</v>
      </c>
      <c r="E122" s="68">
        <v>0</v>
      </c>
      <c r="F122" s="62">
        <v>0</v>
      </c>
      <c r="G122" s="68">
        <v>43574</v>
      </c>
      <c r="H122" s="62">
        <v>0</v>
      </c>
      <c r="I122" s="62">
        <v>0</v>
      </c>
      <c r="J122" s="68">
        <v>268128</v>
      </c>
      <c r="K122" s="68">
        <v>0</v>
      </c>
      <c r="L122" s="62">
        <v>0</v>
      </c>
      <c r="M122" s="68">
        <v>23057</v>
      </c>
      <c r="N122" s="62">
        <v>0</v>
      </c>
      <c r="O122" s="62">
        <v>0</v>
      </c>
    </row>
    <row r="123" spans="1:15" x14ac:dyDescent="0.55000000000000004">
      <c r="A123" s="113">
        <v>44337</v>
      </c>
      <c r="B123" s="105" t="str">
        <f t="shared" si="3"/>
        <v>(金)</v>
      </c>
      <c r="C123" s="62">
        <f t="shared" si="4"/>
        <v>339969</v>
      </c>
      <c r="D123" s="68">
        <v>279739</v>
      </c>
      <c r="E123" s="68">
        <v>0</v>
      </c>
      <c r="F123" s="62">
        <v>0</v>
      </c>
      <c r="G123" s="68">
        <v>60230</v>
      </c>
      <c r="H123" s="62">
        <v>0</v>
      </c>
      <c r="I123" s="62">
        <v>0</v>
      </c>
      <c r="J123" s="68">
        <v>254127</v>
      </c>
      <c r="K123" s="68">
        <v>0</v>
      </c>
      <c r="L123" s="62">
        <v>0</v>
      </c>
      <c r="M123" s="68">
        <v>25430</v>
      </c>
      <c r="N123" s="62">
        <v>0</v>
      </c>
      <c r="O123" s="62">
        <v>0</v>
      </c>
    </row>
    <row r="124" spans="1:15" x14ac:dyDescent="0.55000000000000004">
      <c r="A124" s="113">
        <v>44336</v>
      </c>
      <c r="B124" s="105" t="str">
        <f t="shared" si="3"/>
        <v>(木)</v>
      </c>
      <c r="C124" s="62">
        <f t="shared" si="4"/>
        <v>349230</v>
      </c>
      <c r="D124" s="68">
        <v>322077</v>
      </c>
      <c r="E124" s="68">
        <v>0</v>
      </c>
      <c r="F124" s="62">
        <v>0</v>
      </c>
      <c r="G124" s="68">
        <v>27153</v>
      </c>
      <c r="H124" s="62">
        <v>0</v>
      </c>
      <c r="I124" s="62">
        <v>0</v>
      </c>
      <c r="J124" s="68">
        <v>293994</v>
      </c>
      <c r="K124" s="68">
        <v>0</v>
      </c>
      <c r="L124" s="62">
        <v>0</v>
      </c>
      <c r="M124" s="68">
        <v>14166</v>
      </c>
      <c r="N124" s="62">
        <v>0</v>
      </c>
      <c r="O124" s="62">
        <v>0</v>
      </c>
    </row>
    <row r="125" spans="1:15" x14ac:dyDescent="0.55000000000000004">
      <c r="A125" s="113">
        <v>44335</v>
      </c>
      <c r="B125" s="105" t="str">
        <f t="shared" si="3"/>
        <v>(水)</v>
      </c>
      <c r="C125" s="62">
        <f t="shared" si="4"/>
        <v>382547</v>
      </c>
      <c r="D125" s="68">
        <v>308685</v>
      </c>
      <c r="E125" s="68">
        <v>0</v>
      </c>
      <c r="F125" s="62">
        <v>0</v>
      </c>
      <c r="G125" s="68">
        <v>73862</v>
      </c>
      <c r="H125" s="62">
        <v>0</v>
      </c>
      <c r="I125" s="62">
        <v>0</v>
      </c>
      <c r="J125" s="68">
        <v>282603</v>
      </c>
      <c r="K125" s="68">
        <v>0</v>
      </c>
      <c r="L125" s="62">
        <v>0</v>
      </c>
      <c r="M125" s="68">
        <v>34557</v>
      </c>
      <c r="N125" s="62">
        <v>0</v>
      </c>
      <c r="O125" s="62">
        <v>0</v>
      </c>
    </row>
    <row r="126" spans="1:15" x14ac:dyDescent="0.55000000000000004">
      <c r="A126" s="113">
        <v>44334</v>
      </c>
      <c r="B126" s="105" t="str">
        <f t="shared" si="3"/>
        <v>(火)</v>
      </c>
      <c r="C126" s="62">
        <f t="shared" si="4"/>
        <v>323024</v>
      </c>
      <c r="D126" s="68">
        <v>254571</v>
      </c>
      <c r="E126" s="68">
        <v>0</v>
      </c>
      <c r="F126" s="62">
        <v>0</v>
      </c>
      <c r="G126" s="68">
        <v>68453</v>
      </c>
      <c r="H126" s="62">
        <v>0</v>
      </c>
      <c r="I126" s="62">
        <v>0</v>
      </c>
      <c r="J126" s="68">
        <v>232091</v>
      </c>
      <c r="K126" s="68">
        <v>0</v>
      </c>
      <c r="L126" s="62">
        <v>0</v>
      </c>
      <c r="M126" s="68">
        <v>35402</v>
      </c>
      <c r="N126" s="62">
        <v>0</v>
      </c>
      <c r="O126" s="62">
        <v>0</v>
      </c>
    </row>
    <row r="127" spans="1:15" x14ac:dyDescent="0.55000000000000004">
      <c r="A127" s="113">
        <v>44333</v>
      </c>
      <c r="B127" s="105" t="str">
        <f t="shared" si="3"/>
        <v>(月)</v>
      </c>
      <c r="C127" s="62">
        <f t="shared" si="4"/>
        <v>264425</v>
      </c>
      <c r="D127" s="68">
        <v>210842</v>
      </c>
      <c r="E127" s="68">
        <v>0</v>
      </c>
      <c r="F127" s="62">
        <v>0</v>
      </c>
      <c r="G127" s="68">
        <v>53583</v>
      </c>
      <c r="H127" s="62">
        <v>0</v>
      </c>
      <c r="I127" s="62">
        <v>0</v>
      </c>
      <c r="J127" s="68">
        <v>192302</v>
      </c>
      <c r="K127" s="68">
        <v>0</v>
      </c>
      <c r="L127" s="62">
        <v>0</v>
      </c>
      <c r="M127" s="68">
        <v>26569</v>
      </c>
      <c r="N127" s="62">
        <v>0</v>
      </c>
      <c r="O127" s="62">
        <v>0</v>
      </c>
    </row>
    <row r="128" spans="1:15" x14ac:dyDescent="0.55000000000000004">
      <c r="A128" s="113">
        <v>44332</v>
      </c>
      <c r="B128" s="105" t="str">
        <f t="shared" si="3"/>
        <v>(日)</v>
      </c>
      <c r="C128" s="62">
        <f t="shared" si="4"/>
        <v>210435</v>
      </c>
      <c r="D128" s="68">
        <v>187105</v>
      </c>
      <c r="E128" s="68">
        <v>0</v>
      </c>
      <c r="F128" s="62">
        <v>0</v>
      </c>
      <c r="G128" s="68">
        <v>23330</v>
      </c>
      <c r="H128" s="62">
        <v>0</v>
      </c>
      <c r="I128" s="62">
        <v>0</v>
      </c>
      <c r="J128" s="68">
        <v>178965</v>
      </c>
      <c r="K128" s="68">
        <v>0</v>
      </c>
      <c r="L128" s="62">
        <v>0</v>
      </c>
      <c r="M128" s="68">
        <v>14996</v>
      </c>
      <c r="N128" s="62">
        <v>0</v>
      </c>
      <c r="O128" s="62">
        <v>0</v>
      </c>
    </row>
    <row r="129" spans="1:15" x14ac:dyDescent="0.55000000000000004">
      <c r="A129" s="113">
        <v>44331</v>
      </c>
      <c r="B129" s="105" t="str">
        <f t="shared" si="3"/>
        <v>(土)</v>
      </c>
      <c r="C129" s="62">
        <f t="shared" si="4"/>
        <v>172537</v>
      </c>
      <c r="D129" s="68">
        <v>137912</v>
      </c>
      <c r="E129" s="68">
        <v>0</v>
      </c>
      <c r="F129" s="62">
        <v>0</v>
      </c>
      <c r="G129" s="68">
        <v>34625</v>
      </c>
      <c r="H129" s="62">
        <v>0</v>
      </c>
      <c r="I129" s="62">
        <v>0</v>
      </c>
      <c r="J129" s="68">
        <v>125670</v>
      </c>
      <c r="K129" s="68">
        <v>0</v>
      </c>
      <c r="L129" s="62">
        <v>0</v>
      </c>
      <c r="M129" s="68">
        <v>16069</v>
      </c>
      <c r="N129" s="62">
        <v>0</v>
      </c>
      <c r="O129" s="62">
        <v>0</v>
      </c>
    </row>
    <row r="130" spans="1:15" x14ac:dyDescent="0.55000000000000004">
      <c r="A130" s="113">
        <v>44330</v>
      </c>
      <c r="B130" s="105" t="str">
        <f t="shared" si="3"/>
        <v>(金)</v>
      </c>
      <c r="C130" s="62">
        <f t="shared" si="4"/>
        <v>186631</v>
      </c>
      <c r="D130" s="68">
        <v>136839</v>
      </c>
      <c r="E130" s="68">
        <v>0</v>
      </c>
      <c r="F130" s="62">
        <v>0</v>
      </c>
      <c r="G130" s="68">
        <v>49792</v>
      </c>
      <c r="H130" s="62">
        <v>0</v>
      </c>
      <c r="I130" s="62">
        <v>0</v>
      </c>
      <c r="J130" s="68">
        <v>114718</v>
      </c>
      <c r="K130" s="68">
        <v>0</v>
      </c>
      <c r="L130" s="62">
        <v>0</v>
      </c>
      <c r="M130" s="68">
        <v>18606</v>
      </c>
      <c r="N130" s="62">
        <v>0</v>
      </c>
      <c r="O130" s="62">
        <v>0</v>
      </c>
    </row>
    <row r="131" spans="1:15" x14ac:dyDescent="0.55000000000000004">
      <c r="A131" s="113">
        <v>44329</v>
      </c>
      <c r="B131" s="105" t="str">
        <f t="shared" si="3"/>
        <v>(木)</v>
      </c>
      <c r="C131" s="62">
        <f t="shared" si="4"/>
        <v>212648</v>
      </c>
      <c r="D131" s="68">
        <v>158653</v>
      </c>
      <c r="E131" s="68">
        <v>0</v>
      </c>
      <c r="F131" s="62">
        <v>0</v>
      </c>
      <c r="G131" s="68">
        <v>53995</v>
      </c>
      <c r="H131" s="62">
        <v>0</v>
      </c>
      <c r="I131" s="62">
        <v>0</v>
      </c>
      <c r="J131" s="68">
        <v>136567</v>
      </c>
      <c r="K131" s="68">
        <v>0</v>
      </c>
      <c r="L131" s="62">
        <v>0</v>
      </c>
      <c r="M131" s="68">
        <v>25276</v>
      </c>
      <c r="N131" s="62">
        <v>0</v>
      </c>
      <c r="O131" s="62">
        <v>0</v>
      </c>
    </row>
    <row r="132" spans="1:15" x14ac:dyDescent="0.55000000000000004">
      <c r="A132" s="113">
        <v>44328</v>
      </c>
      <c r="B132" s="105" t="str">
        <f t="shared" si="3"/>
        <v>(水)</v>
      </c>
      <c r="C132" s="62">
        <f t="shared" si="4"/>
        <v>218138</v>
      </c>
      <c r="D132" s="68">
        <v>162993</v>
      </c>
      <c r="E132" s="68">
        <v>0</v>
      </c>
      <c r="F132" s="62">
        <v>0</v>
      </c>
      <c r="G132" s="68">
        <v>55145</v>
      </c>
      <c r="H132" s="62">
        <v>0</v>
      </c>
      <c r="I132" s="62">
        <v>0</v>
      </c>
      <c r="J132" s="68">
        <v>139882</v>
      </c>
      <c r="K132" s="68">
        <v>0</v>
      </c>
      <c r="L132" s="62">
        <v>0</v>
      </c>
      <c r="M132" s="68">
        <v>26355</v>
      </c>
      <c r="N132" s="62">
        <v>0</v>
      </c>
      <c r="O132" s="62">
        <v>0</v>
      </c>
    </row>
    <row r="133" spans="1:15" x14ac:dyDescent="0.55000000000000004">
      <c r="A133" s="113">
        <v>44327</v>
      </c>
      <c r="B133" s="105" t="str">
        <f t="shared" si="3"/>
        <v>(火)</v>
      </c>
      <c r="C133" s="62">
        <f t="shared" si="4"/>
        <v>178680</v>
      </c>
      <c r="D133" s="68">
        <v>132389</v>
      </c>
      <c r="E133" s="68">
        <v>0</v>
      </c>
      <c r="F133" s="62">
        <v>0</v>
      </c>
      <c r="G133" s="68">
        <v>46291</v>
      </c>
      <c r="H133" s="62">
        <v>0</v>
      </c>
      <c r="I133" s="62">
        <v>0</v>
      </c>
      <c r="J133" s="68">
        <v>110037</v>
      </c>
      <c r="K133" s="68">
        <v>0</v>
      </c>
      <c r="L133" s="62">
        <v>0</v>
      </c>
      <c r="M133" s="68">
        <v>22298</v>
      </c>
      <c r="N133" s="62">
        <v>0</v>
      </c>
      <c r="O133" s="62">
        <v>0</v>
      </c>
    </row>
    <row r="134" spans="1:15" x14ac:dyDescent="0.55000000000000004">
      <c r="A134" s="113">
        <v>44326</v>
      </c>
      <c r="B134" s="105" t="str">
        <f t="shared" si="3"/>
        <v>(月)</v>
      </c>
      <c r="C134" s="62">
        <f t="shared" si="4"/>
        <v>136348</v>
      </c>
      <c r="D134" s="68">
        <v>106477</v>
      </c>
      <c r="E134" s="68">
        <v>0</v>
      </c>
      <c r="F134" s="62">
        <v>0</v>
      </c>
      <c r="G134" s="68">
        <v>29871</v>
      </c>
      <c r="H134" s="62">
        <v>0</v>
      </c>
      <c r="I134" s="62">
        <v>0</v>
      </c>
      <c r="J134" s="68">
        <v>86840</v>
      </c>
      <c r="K134" s="68">
        <v>0</v>
      </c>
      <c r="L134" s="62">
        <v>0</v>
      </c>
      <c r="M134" s="68">
        <v>14233</v>
      </c>
      <c r="N134" s="62">
        <v>0</v>
      </c>
      <c r="O134" s="62">
        <v>0</v>
      </c>
    </row>
    <row r="135" spans="1:15" x14ac:dyDescent="0.55000000000000004">
      <c r="A135" s="113">
        <v>44325</v>
      </c>
      <c r="B135" s="105" t="str">
        <f t="shared" ref="B135:B162" si="5">"(" &amp; TEXT(A135,"aaa") &amp; ")"</f>
        <v>(日)</v>
      </c>
      <c r="C135" s="62">
        <f t="shared" si="4"/>
        <v>83808</v>
      </c>
      <c r="D135" s="68">
        <v>74930</v>
      </c>
      <c r="E135" s="68">
        <v>0</v>
      </c>
      <c r="F135" s="62">
        <v>0</v>
      </c>
      <c r="G135" s="68">
        <v>8878</v>
      </c>
      <c r="H135" s="62">
        <v>0</v>
      </c>
      <c r="I135" s="62">
        <v>0</v>
      </c>
      <c r="J135" s="68">
        <v>66863</v>
      </c>
      <c r="K135" s="68">
        <v>0</v>
      </c>
      <c r="L135" s="62">
        <v>0</v>
      </c>
      <c r="M135" s="68">
        <v>5824</v>
      </c>
      <c r="N135" s="62">
        <v>0</v>
      </c>
      <c r="O135" s="62">
        <v>0</v>
      </c>
    </row>
    <row r="136" spans="1:15" x14ac:dyDescent="0.55000000000000004">
      <c r="A136" s="113">
        <v>44324</v>
      </c>
      <c r="B136" s="105" t="str">
        <f t="shared" si="5"/>
        <v>(土)</v>
      </c>
      <c r="C136" s="62">
        <f t="shared" si="4"/>
        <v>70337</v>
      </c>
      <c r="D136" s="68">
        <v>62458</v>
      </c>
      <c r="E136" s="68">
        <v>0</v>
      </c>
      <c r="F136" s="62">
        <v>0</v>
      </c>
      <c r="G136" s="68">
        <v>7879</v>
      </c>
      <c r="H136" s="62">
        <v>0</v>
      </c>
      <c r="I136" s="62">
        <v>0</v>
      </c>
      <c r="J136" s="68">
        <v>50002</v>
      </c>
      <c r="K136" s="68">
        <v>0</v>
      </c>
      <c r="L136" s="62">
        <v>0</v>
      </c>
      <c r="M136" s="68">
        <v>4013</v>
      </c>
      <c r="N136" s="62">
        <v>0</v>
      </c>
      <c r="O136" s="62">
        <v>0</v>
      </c>
    </row>
    <row r="137" spans="1:15" x14ac:dyDescent="0.55000000000000004">
      <c r="A137" s="113">
        <v>44323</v>
      </c>
      <c r="B137" s="105" t="str">
        <f t="shared" si="5"/>
        <v>(金)</v>
      </c>
      <c r="C137" s="62">
        <f t="shared" ref="C137:C162" si="6">SUM(D137:I137)</f>
        <v>61079</v>
      </c>
      <c r="D137" s="68">
        <v>50216</v>
      </c>
      <c r="E137" s="68">
        <v>0</v>
      </c>
      <c r="F137" s="62">
        <v>0</v>
      </c>
      <c r="G137" s="68">
        <v>10863</v>
      </c>
      <c r="H137" s="62">
        <v>0</v>
      </c>
      <c r="I137" s="62">
        <v>0</v>
      </c>
      <c r="J137" s="68">
        <v>32875</v>
      </c>
      <c r="K137" s="68">
        <v>0</v>
      </c>
      <c r="L137" s="62">
        <v>0</v>
      </c>
      <c r="M137" s="68">
        <v>4583</v>
      </c>
      <c r="N137" s="62">
        <v>0</v>
      </c>
      <c r="O137" s="62">
        <v>0</v>
      </c>
    </row>
    <row r="138" spans="1:15" x14ac:dyDescent="0.55000000000000004">
      <c r="A138" s="113">
        <v>44322</v>
      </c>
      <c r="B138" s="105" t="str">
        <f t="shared" si="5"/>
        <v>(木)</v>
      </c>
      <c r="C138" s="62">
        <f t="shared" si="6"/>
        <v>56657</v>
      </c>
      <c r="D138" s="68">
        <v>48124</v>
      </c>
      <c r="E138" s="68">
        <v>0</v>
      </c>
      <c r="F138" s="62">
        <v>0</v>
      </c>
      <c r="G138" s="68">
        <v>8533</v>
      </c>
      <c r="H138" s="62">
        <v>0</v>
      </c>
      <c r="I138" s="62">
        <v>0</v>
      </c>
      <c r="J138" s="68">
        <v>34152</v>
      </c>
      <c r="K138" s="68">
        <v>0</v>
      </c>
      <c r="L138" s="62">
        <v>0</v>
      </c>
      <c r="M138" s="68">
        <v>4873</v>
      </c>
      <c r="N138" s="62">
        <v>0</v>
      </c>
      <c r="O138" s="62">
        <v>0</v>
      </c>
    </row>
    <row r="139" spans="1:15" x14ac:dyDescent="0.55000000000000004">
      <c r="A139" s="113">
        <v>44321</v>
      </c>
      <c r="B139" s="105" t="str">
        <f t="shared" si="5"/>
        <v>(水)</v>
      </c>
      <c r="C139" s="62">
        <f t="shared" si="6"/>
        <v>10993</v>
      </c>
      <c r="D139" s="68">
        <v>10069</v>
      </c>
      <c r="E139" s="68">
        <v>0</v>
      </c>
      <c r="F139" s="62">
        <v>0</v>
      </c>
      <c r="G139" s="68">
        <v>924</v>
      </c>
      <c r="H139" s="62">
        <v>0</v>
      </c>
      <c r="I139" s="62">
        <v>0</v>
      </c>
      <c r="J139" s="68">
        <v>8371</v>
      </c>
      <c r="K139" s="68">
        <v>0</v>
      </c>
      <c r="L139" s="62">
        <v>0</v>
      </c>
      <c r="M139" s="68">
        <v>744</v>
      </c>
      <c r="N139" s="62">
        <v>0</v>
      </c>
      <c r="O139" s="62">
        <v>0</v>
      </c>
    </row>
    <row r="140" spans="1:15" x14ac:dyDescent="0.55000000000000004">
      <c r="A140" s="113">
        <v>44320</v>
      </c>
      <c r="B140" s="105" t="str">
        <f t="shared" si="5"/>
        <v>(火)</v>
      </c>
      <c r="C140" s="62">
        <f t="shared" si="6"/>
        <v>9344</v>
      </c>
      <c r="D140" s="68">
        <v>8610</v>
      </c>
      <c r="E140" s="68">
        <v>0</v>
      </c>
      <c r="F140" s="62">
        <v>0</v>
      </c>
      <c r="G140" s="68">
        <v>734</v>
      </c>
      <c r="H140" s="62">
        <v>0</v>
      </c>
      <c r="I140" s="62">
        <v>0</v>
      </c>
      <c r="J140" s="68">
        <v>6865</v>
      </c>
      <c r="K140" s="68">
        <v>0</v>
      </c>
      <c r="L140" s="62">
        <v>0</v>
      </c>
      <c r="M140" s="68">
        <v>543</v>
      </c>
      <c r="N140" s="62">
        <v>0</v>
      </c>
      <c r="O140" s="62">
        <v>0</v>
      </c>
    </row>
    <row r="141" spans="1:15" x14ac:dyDescent="0.55000000000000004">
      <c r="A141" s="113">
        <v>44319</v>
      </c>
      <c r="B141" s="105" t="str">
        <f t="shared" si="5"/>
        <v>(月)</v>
      </c>
      <c r="C141" s="62">
        <f t="shared" si="6"/>
        <v>8541</v>
      </c>
      <c r="D141" s="68">
        <v>7668</v>
      </c>
      <c r="E141" s="68">
        <v>0</v>
      </c>
      <c r="F141" s="62">
        <v>0</v>
      </c>
      <c r="G141" s="68">
        <v>873</v>
      </c>
      <c r="H141" s="62">
        <v>0</v>
      </c>
      <c r="I141" s="62">
        <v>0</v>
      </c>
      <c r="J141" s="68">
        <v>5902</v>
      </c>
      <c r="K141" s="68">
        <v>0</v>
      </c>
      <c r="L141" s="62">
        <v>0</v>
      </c>
      <c r="M141" s="68">
        <v>787</v>
      </c>
      <c r="N141" s="62">
        <v>0</v>
      </c>
      <c r="O141" s="62">
        <v>0</v>
      </c>
    </row>
    <row r="142" spans="1:15" x14ac:dyDescent="0.55000000000000004">
      <c r="A142" s="113">
        <v>44318</v>
      </c>
      <c r="B142" s="105" t="str">
        <f t="shared" si="5"/>
        <v>(日)</v>
      </c>
      <c r="C142" s="62">
        <f t="shared" si="6"/>
        <v>26772</v>
      </c>
      <c r="D142" s="68">
        <v>26772</v>
      </c>
      <c r="E142" s="68">
        <v>0</v>
      </c>
      <c r="F142" s="62">
        <v>0</v>
      </c>
      <c r="G142" s="68">
        <v>0</v>
      </c>
      <c r="H142" s="62">
        <v>0</v>
      </c>
      <c r="I142" s="62">
        <v>0</v>
      </c>
      <c r="J142" s="68">
        <v>20817</v>
      </c>
      <c r="K142" s="68">
        <v>0</v>
      </c>
      <c r="L142" s="62">
        <v>0</v>
      </c>
      <c r="M142" s="68">
        <v>0</v>
      </c>
      <c r="N142" s="62">
        <v>0</v>
      </c>
      <c r="O142" s="62">
        <v>0</v>
      </c>
    </row>
    <row r="143" spans="1:15" x14ac:dyDescent="0.55000000000000004">
      <c r="A143" s="113">
        <v>44317</v>
      </c>
      <c r="B143" s="105" t="str">
        <f t="shared" si="5"/>
        <v>(土)</v>
      </c>
      <c r="C143" s="62">
        <f t="shared" si="6"/>
        <v>40952</v>
      </c>
      <c r="D143" s="68">
        <v>40952</v>
      </c>
      <c r="E143" s="68">
        <v>0</v>
      </c>
      <c r="F143" s="62">
        <v>0</v>
      </c>
      <c r="G143" s="68">
        <v>0</v>
      </c>
      <c r="H143" s="62">
        <v>0</v>
      </c>
      <c r="I143" s="62">
        <v>0</v>
      </c>
      <c r="J143" s="68">
        <v>22101</v>
      </c>
      <c r="K143" s="68">
        <v>0</v>
      </c>
      <c r="L143" s="62">
        <v>0</v>
      </c>
      <c r="M143" s="68">
        <v>0</v>
      </c>
      <c r="N143" s="62">
        <v>0</v>
      </c>
      <c r="O143" s="62">
        <v>0</v>
      </c>
    </row>
    <row r="144" spans="1:15" x14ac:dyDescent="0.55000000000000004">
      <c r="A144" s="113">
        <v>44316</v>
      </c>
      <c r="B144" s="105" t="str">
        <f t="shared" si="5"/>
        <v>(金)</v>
      </c>
      <c r="C144" s="62">
        <f t="shared" si="6"/>
        <v>65333</v>
      </c>
      <c r="D144" s="68">
        <v>65333</v>
      </c>
      <c r="E144" s="68">
        <v>0</v>
      </c>
      <c r="F144" s="62">
        <v>0</v>
      </c>
      <c r="G144" s="68">
        <v>0</v>
      </c>
      <c r="H144" s="62">
        <v>0</v>
      </c>
      <c r="I144" s="62">
        <v>0</v>
      </c>
      <c r="J144" s="68">
        <v>27678</v>
      </c>
      <c r="K144" s="68">
        <v>0</v>
      </c>
      <c r="L144" s="62">
        <v>0</v>
      </c>
      <c r="M144" s="68">
        <v>0</v>
      </c>
      <c r="N144" s="62">
        <v>0</v>
      </c>
      <c r="O144" s="62">
        <v>0</v>
      </c>
    </row>
    <row r="145" spans="1:15" x14ac:dyDescent="0.55000000000000004">
      <c r="A145" s="113">
        <v>44315</v>
      </c>
      <c r="B145" s="105" t="str">
        <f t="shared" si="5"/>
        <v>(木)</v>
      </c>
      <c r="C145" s="62">
        <f t="shared" si="6"/>
        <v>20490</v>
      </c>
      <c r="D145" s="68">
        <v>20490</v>
      </c>
      <c r="E145" s="68">
        <v>0</v>
      </c>
      <c r="F145" s="62">
        <v>0</v>
      </c>
      <c r="G145" s="68">
        <v>0</v>
      </c>
      <c r="H145" s="62">
        <v>0</v>
      </c>
      <c r="I145" s="62">
        <v>0</v>
      </c>
      <c r="J145" s="68">
        <v>13361</v>
      </c>
      <c r="K145" s="68">
        <v>0</v>
      </c>
      <c r="L145" s="62">
        <v>0</v>
      </c>
      <c r="M145" s="68">
        <v>0</v>
      </c>
      <c r="N145" s="62">
        <v>0</v>
      </c>
      <c r="O145" s="62">
        <v>0</v>
      </c>
    </row>
    <row r="146" spans="1:15" x14ac:dyDescent="0.55000000000000004">
      <c r="A146" s="113">
        <v>44314</v>
      </c>
      <c r="B146" s="105" t="str">
        <f t="shared" si="5"/>
        <v>(水)</v>
      </c>
      <c r="C146" s="62">
        <f t="shared" si="6"/>
        <v>87121</v>
      </c>
      <c r="D146" s="68">
        <v>87121</v>
      </c>
      <c r="E146" s="68">
        <v>0</v>
      </c>
      <c r="F146" s="62">
        <v>0</v>
      </c>
      <c r="G146" s="68">
        <v>0</v>
      </c>
      <c r="H146" s="62">
        <v>0</v>
      </c>
      <c r="I146" s="62">
        <v>0</v>
      </c>
      <c r="J146" s="68">
        <v>38108</v>
      </c>
      <c r="K146" s="68">
        <v>0</v>
      </c>
      <c r="L146" s="62">
        <v>0</v>
      </c>
      <c r="M146" s="68">
        <v>0</v>
      </c>
      <c r="N146" s="62">
        <v>0</v>
      </c>
      <c r="O146" s="62">
        <v>0</v>
      </c>
    </row>
    <row r="147" spans="1:15" x14ac:dyDescent="0.55000000000000004">
      <c r="A147" s="113">
        <v>44313</v>
      </c>
      <c r="B147" s="105" t="str">
        <f t="shared" si="5"/>
        <v>(火)</v>
      </c>
      <c r="C147" s="62">
        <f t="shared" si="6"/>
        <v>80262</v>
      </c>
      <c r="D147" s="68">
        <v>80262</v>
      </c>
      <c r="E147" s="68">
        <v>0</v>
      </c>
      <c r="F147" s="62">
        <v>0</v>
      </c>
      <c r="G147" s="68">
        <v>0</v>
      </c>
      <c r="H147" s="62">
        <v>0</v>
      </c>
      <c r="I147" s="62">
        <v>0</v>
      </c>
      <c r="J147" s="68">
        <v>38654</v>
      </c>
      <c r="K147" s="68">
        <v>0</v>
      </c>
      <c r="L147" s="62">
        <v>0</v>
      </c>
      <c r="M147" s="68">
        <v>0</v>
      </c>
      <c r="N147" s="62">
        <v>0</v>
      </c>
      <c r="O147" s="62">
        <v>0</v>
      </c>
    </row>
    <row r="148" spans="1:15" x14ac:dyDescent="0.55000000000000004">
      <c r="A148" s="113">
        <v>44312</v>
      </c>
      <c r="B148" s="105" t="str">
        <f t="shared" si="5"/>
        <v>(月)</v>
      </c>
      <c r="C148" s="62">
        <f t="shared" si="6"/>
        <v>61322</v>
      </c>
      <c r="D148" s="68">
        <v>61322</v>
      </c>
      <c r="E148" s="68">
        <v>0</v>
      </c>
      <c r="F148" s="62">
        <v>0</v>
      </c>
      <c r="G148" s="68">
        <v>0</v>
      </c>
      <c r="H148" s="62">
        <v>0</v>
      </c>
      <c r="I148" s="62">
        <v>0</v>
      </c>
      <c r="J148" s="68">
        <v>28758</v>
      </c>
      <c r="K148" s="68">
        <v>0</v>
      </c>
      <c r="L148" s="62">
        <v>0</v>
      </c>
      <c r="M148" s="68">
        <v>0</v>
      </c>
      <c r="N148" s="62">
        <v>0</v>
      </c>
      <c r="O148" s="62">
        <v>0</v>
      </c>
    </row>
    <row r="149" spans="1:15" x14ac:dyDescent="0.55000000000000004">
      <c r="A149" s="113">
        <v>44311</v>
      </c>
      <c r="B149" s="105" t="str">
        <f t="shared" si="5"/>
        <v>(日)</v>
      </c>
      <c r="C149" s="62">
        <f t="shared" si="6"/>
        <v>25431</v>
      </c>
      <c r="D149" s="68">
        <v>25431</v>
      </c>
      <c r="E149" s="68">
        <v>0</v>
      </c>
      <c r="F149" s="62">
        <v>0</v>
      </c>
      <c r="G149" s="68">
        <v>0</v>
      </c>
      <c r="H149" s="62">
        <v>0</v>
      </c>
      <c r="I149" s="62">
        <v>0</v>
      </c>
      <c r="J149" s="68">
        <v>15655</v>
      </c>
      <c r="K149" s="68">
        <v>0</v>
      </c>
      <c r="L149" s="62">
        <v>0</v>
      </c>
      <c r="M149" s="68">
        <v>0</v>
      </c>
      <c r="N149" s="62">
        <v>0</v>
      </c>
      <c r="O149" s="62">
        <v>0</v>
      </c>
    </row>
    <row r="150" spans="1:15" x14ac:dyDescent="0.55000000000000004">
      <c r="A150" s="113">
        <v>44310</v>
      </c>
      <c r="B150" s="105" t="str">
        <f t="shared" si="5"/>
        <v>(土)</v>
      </c>
      <c r="C150" s="62">
        <f t="shared" si="6"/>
        <v>36282</v>
      </c>
      <c r="D150" s="68">
        <v>36282</v>
      </c>
      <c r="E150" s="68">
        <v>0</v>
      </c>
      <c r="F150" s="62">
        <v>0</v>
      </c>
      <c r="G150" s="68">
        <v>0</v>
      </c>
      <c r="H150" s="62">
        <v>0</v>
      </c>
      <c r="I150" s="62">
        <v>0</v>
      </c>
      <c r="J150" s="68">
        <v>16723</v>
      </c>
      <c r="K150" s="68">
        <v>0</v>
      </c>
      <c r="L150" s="62">
        <v>0</v>
      </c>
      <c r="M150" s="68">
        <v>0</v>
      </c>
      <c r="N150" s="62">
        <v>0</v>
      </c>
      <c r="O150" s="62">
        <v>0</v>
      </c>
    </row>
    <row r="151" spans="1:15" x14ac:dyDescent="0.55000000000000004">
      <c r="A151" s="113">
        <v>44309</v>
      </c>
      <c r="B151" s="105" t="str">
        <f t="shared" si="5"/>
        <v>(金)</v>
      </c>
      <c r="C151" s="62">
        <f t="shared" si="6"/>
        <v>56353</v>
      </c>
      <c r="D151" s="68">
        <v>56353</v>
      </c>
      <c r="E151" s="68">
        <v>0</v>
      </c>
      <c r="F151" s="62">
        <v>0</v>
      </c>
      <c r="G151" s="68">
        <v>0</v>
      </c>
      <c r="H151" s="62">
        <v>0</v>
      </c>
      <c r="I151" s="62">
        <v>0</v>
      </c>
      <c r="J151" s="68">
        <v>19718</v>
      </c>
      <c r="K151" s="68">
        <v>0</v>
      </c>
      <c r="L151" s="62">
        <v>0</v>
      </c>
      <c r="M151" s="68">
        <v>0</v>
      </c>
      <c r="N151" s="62">
        <v>0</v>
      </c>
      <c r="O151" s="62">
        <v>0</v>
      </c>
    </row>
    <row r="152" spans="1:15" x14ac:dyDescent="0.55000000000000004">
      <c r="A152" s="113">
        <v>44308</v>
      </c>
      <c r="B152" s="105" t="str">
        <f t="shared" si="5"/>
        <v>(木)</v>
      </c>
      <c r="C152" s="62">
        <f t="shared" si="6"/>
        <v>60359</v>
      </c>
      <c r="D152" s="68">
        <v>60359</v>
      </c>
      <c r="E152" s="68">
        <v>0</v>
      </c>
      <c r="F152" s="62">
        <v>0</v>
      </c>
      <c r="G152" s="68">
        <v>0</v>
      </c>
      <c r="H152" s="62">
        <v>0</v>
      </c>
      <c r="I152" s="62">
        <v>0</v>
      </c>
      <c r="J152" s="68">
        <v>26256</v>
      </c>
      <c r="K152" s="68">
        <v>0</v>
      </c>
      <c r="L152" s="62">
        <v>0</v>
      </c>
      <c r="M152" s="68">
        <v>0</v>
      </c>
      <c r="N152" s="62">
        <v>0</v>
      </c>
      <c r="O152" s="62">
        <v>0</v>
      </c>
    </row>
    <row r="153" spans="1:15" x14ac:dyDescent="0.55000000000000004">
      <c r="A153" s="113">
        <v>44307</v>
      </c>
      <c r="B153" s="105" t="str">
        <f t="shared" si="5"/>
        <v>(水)</v>
      </c>
      <c r="C153" s="62">
        <f t="shared" si="6"/>
        <v>62893</v>
      </c>
      <c r="D153" s="68">
        <v>62893</v>
      </c>
      <c r="E153" s="68">
        <v>0</v>
      </c>
      <c r="F153" s="62">
        <v>0</v>
      </c>
      <c r="G153" s="68">
        <v>0</v>
      </c>
      <c r="H153" s="62">
        <v>0</v>
      </c>
      <c r="I153" s="62">
        <v>0</v>
      </c>
      <c r="J153" s="68">
        <v>27687</v>
      </c>
      <c r="K153" s="68">
        <v>0</v>
      </c>
      <c r="L153" s="62">
        <v>0</v>
      </c>
      <c r="M153" s="68">
        <v>0</v>
      </c>
      <c r="N153" s="62">
        <v>0</v>
      </c>
      <c r="O153" s="62">
        <v>0</v>
      </c>
    </row>
    <row r="154" spans="1:15" x14ac:dyDescent="0.55000000000000004">
      <c r="A154" s="113">
        <v>44306</v>
      </c>
      <c r="B154" s="105" t="str">
        <f t="shared" si="5"/>
        <v>(火)</v>
      </c>
      <c r="C154" s="62">
        <f t="shared" si="6"/>
        <v>52196</v>
      </c>
      <c r="D154" s="68">
        <v>52196</v>
      </c>
      <c r="E154" s="68">
        <v>0</v>
      </c>
      <c r="F154" s="62">
        <v>0</v>
      </c>
      <c r="G154" s="68">
        <v>0</v>
      </c>
      <c r="H154" s="62">
        <v>0</v>
      </c>
      <c r="I154" s="62">
        <v>0</v>
      </c>
      <c r="J154" s="68">
        <v>23366</v>
      </c>
      <c r="K154" s="68">
        <v>0</v>
      </c>
      <c r="L154" s="62">
        <v>0</v>
      </c>
      <c r="M154" s="68">
        <v>0</v>
      </c>
      <c r="N154" s="62">
        <v>0</v>
      </c>
      <c r="O154" s="62">
        <v>0</v>
      </c>
    </row>
    <row r="155" spans="1:15" x14ac:dyDescent="0.55000000000000004">
      <c r="A155" s="113">
        <v>44305</v>
      </c>
      <c r="B155" s="105" t="str">
        <f t="shared" si="5"/>
        <v>(月)</v>
      </c>
      <c r="C155" s="62">
        <f t="shared" si="6"/>
        <v>33872</v>
      </c>
      <c r="D155" s="68">
        <v>33872</v>
      </c>
      <c r="E155" s="68">
        <v>0</v>
      </c>
      <c r="F155" s="62">
        <v>0</v>
      </c>
      <c r="G155" s="68">
        <v>0</v>
      </c>
      <c r="H155" s="62">
        <v>0</v>
      </c>
      <c r="I155" s="62">
        <v>0</v>
      </c>
      <c r="J155" s="68">
        <v>14830</v>
      </c>
      <c r="K155" s="68">
        <v>0</v>
      </c>
      <c r="L155" s="62">
        <v>0</v>
      </c>
      <c r="M155" s="68">
        <v>0</v>
      </c>
      <c r="N155" s="62">
        <v>0</v>
      </c>
      <c r="O155" s="62">
        <v>0</v>
      </c>
    </row>
    <row r="156" spans="1:15" x14ac:dyDescent="0.55000000000000004">
      <c r="A156" s="113">
        <v>44304</v>
      </c>
      <c r="B156" s="105" t="str">
        <f t="shared" si="5"/>
        <v>(日)</v>
      </c>
      <c r="C156" s="62">
        <f t="shared" si="6"/>
        <v>9428</v>
      </c>
      <c r="D156" s="68">
        <v>9428</v>
      </c>
      <c r="E156" s="68">
        <v>0</v>
      </c>
      <c r="F156" s="62">
        <v>0</v>
      </c>
      <c r="G156" s="68">
        <v>0</v>
      </c>
      <c r="H156" s="62">
        <v>0</v>
      </c>
      <c r="I156" s="62">
        <v>0</v>
      </c>
      <c r="J156" s="68">
        <v>5764</v>
      </c>
      <c r="K156" s="68">
        <v>0</v>
      </c>
      <c r="L156" s="62">
        <v>0</v>
      </c>
      <c r="M156" s="68">
        <v>0</v>
      </c>
      <c r="N156" s="62">
        <v>0</v>
      </c>
      <c r="O156" s="62">
        <v>0</v>
      </c>
    </row>
    <row r="157" spans="1:15" x14ac:dyDescent="0.55000000000000004">
      <c r="A157" s="113">
        <v>44303</v>
      </c>
      <c r="B157" s="105" t="str">
        <f t="shared" si="5"/>
        <v>(土)</v>
      </c>
      <c r="C157" s="62">
        <f t="shared" si="6"/>
        <v>7689</v>
      </c>
      <c r="D157" s="68">
        <v>7689</v>
      </c>
      <c r="E157" s="68">
        <v>0</v>
      </c>
      <c r="F157" s="62">
        <v>0</v>
      </c>
      <c r="G157" s="68">
        <v>0</v>
      </c>
      <c r="H157" s="62">
        <v>0</v>
      </c>
      <c r="I157" s="62">
        <v>0</v>
      </c>
      <c r="J157" s="68">
        <v>3681</v>
      </c>
      <c r="K157" s="68">
        <v>0</v>
      </c>
      <c r="L157" s="62">
        <v>0</v>
      </c>
      <c r="M157" s="68">
        <v>0</v>
      </c>
      <c r="N157" s="62">
        <v>0</v>
      </c>
      <c r="O157" s="62">
        <v>0</v>
      </c>
    </row>
    <row r="158" spans="1:15" x14ac:dyDescent="0.55000000000000004">
      <c r="A158" s="113">
        <v>44302</v>
      </c>
      <c r="B158" s="105" t="str">
        <f t="shared" si="5"/>
        <v>(金)</v>
      </c>
      <c r="C158" s="62">
        <f t="shared" si="6"/>
        <v>10339</v>
      </c>
      <c r="D158" s="68">
        <v>10339</v>
      </c>
      <c r="E158" s="68">
        <v>0</v>
      </c>
      <c r="F158" s="62">
        <v>0</v>
      </c>
      <c r="G158" s="68">
        <v>0</v>
      </c>
      <c r="H158" s="62">
        <v>0</v>
      </c>
      <c r="I158" s="62">
        <v>0</v>
      </c>
      <c r="J158" s="68">
        <v>3422</v>
      </c>
      <c r="K158" s="68">
        <v>0</v>
      </c>
      <c r="L158" s="62">
        <v>0</v>
      </c>
      <c r="M158" s="68">
        <v>0</v>
      </c>
      <c r="N158" s="62">
        <v>0</v>
      </c>
      <c r="O158" s="62">
        <v>0</v>
      </c>
    </row>
    <row r="159" spans="1:15" x14ac:dyDescent="0.55000000000000004">
      <c r="A159" s="113">
        <v>44301</v>
      </c>
      <c r="B159" s="105" t="str">
        <f t="shared" si="5"/>
        <v>(木)</v>
      </c>
      <c r="C159" s="62">
        <f t="shared" si="6"/>
        <v>8907</v>
      </c>
      <c r="D159" s="68">
        <v>8907</v>
      </c>
      <c r="E159" s="68">
        <v>0</v>
      </c>
      <c r="F159" s="62">
        <v>0</v>
      </c>
      <c r="G159" s="68">
        <v>0</v>
      </c>
      <c r="H159" s="62">
        <v>0</v>
      </c>
      <c r="I159" s="62">
        <v>0</v>
      </c>
      <c r="J159" s="68">
        <v>4426</v>
      </c>
      <c r="K159" s="68">
        <v>0</v>
      </c>
      <c r="L159" s="62">
        <v>0</v>
      </c>
      <c r="M159" s="68">
        <v>0</v>
      </c>
      <c r="N159" s="62">
        <v>0</v>
      </c>
      <c r="O159" s="62">
        <v>0</v>
      </c>
    </row>
    <row r="160" spans="1:15" x14ac:dyDescent="0.55000000000000004">
      <c r="A160" s="113">
        <v>44300</v>
      </c>
      <c r="B160" s="105" t="str">
        <f t="shared" si="5"/>
        <v>(水)</v>
      </c>
      <c r="C160" s="62">
        <f t="shared" si="6"/>
        <v>5178</v>
      </c>
      <c r="D160" s="68">
        <v>5178</v>
      </c>
      <c r="E160" s="68">
        <v>0</v>
      </c>
      <c r="F160" s="62">
        <v>0</v>
      </c>
      <c r="G160" s="68">
        <v>0</v>
      </c>
      <c r="H160" s="62">
        <v>0</v>
      </c>
      <c r="I160" s="62">
        <v>0</v>
      </c>
      <c r="J160" s="68">
        <v>3246</v>
      </c>
      <c r="K160" s="68">
        <v>0</v>
      </c>
      <c r="L160" s="62">
        <v>0</v>
      </c>
      <c r="M160" s="68">
        <v>0</v>
      </c>
      <c r="N160" s="62">
        <v>0</v>
      </c>
      <c r="O160" s="62">
        <v>0</v>
      </c>
    </row>
    <row r="161" spans="1:15" x14ac:dyDescent="0.55000000000000004">
      <c r="A161" s="113">
        <v>44299</v>
      </c>
      <c r="B161" s="105" t="str">
        <f t="shared" si="5"/>
        <v>(火)</v>
      </c>
      <c r="C161" s="62">
        <f t="shared" si="6"/>
        <v>4009</v>
      </c>
      <c r="D161" s="68">
        <v>4009</v>
      </c>
      <c r="E161" s="68">
        <v>0</v>
      </c>
      <c r="F161" s="62">
        <v>0</v>
      </c>
      <c r="G161" s="68">
        <v>0</v>
      </c>
      <c r="H161" s="62">
        <v>0</v>
      </c>
      <c r="I161" s="62">
        <v>0</v>
      </c>
      <c r="J161" s="68">
        <v>2781</v>
      </c>
      <c r="K161" s="68">
        <v>0</v>
      </c>
      <c r="L161" s="62">
        <v>0</v>
      </c>
      <c r="M161" s="68">
        <v>0</v>
      </c>
      <c r="N161" s="62">
        <v>0</v>
      </c>
      <c r="O161" s="62">
        <v>0</v>
      </c>
    </row>
    <row r="162" spans="1:15" x14ac:dyDescent="0.55000000000000004">
      <c r="A162" s="113">
        <v>44298</v>
      </c>
      <c r="B162" s="105" t="str">
        <f t="shared" si="5"/>
        <v>(月)</v>
      </c>
      <c r="C162" s="62">
        <f t="shared" si="6"/>
        <v>4790</v>
      </c>
      <c r="D162" s="80">
        <v>4790</v>
      </c>
      <c r="E162" s="80">
        <v>0</v>
      </c>
      <c r="F162" s="62">
        <v>0</v>
      </c>
      <c r="G162" s="80">
        <v>0</v>
      </c>
      <c r="H162" s="62">
        <v>0</v>
      </c>
      <c r="I162" s="62">
        <v>0</v>
      </c>
      <c r="J162" s="80">
        <v>3447</v>
      </c>
      <c r="K162" s="80">
        <v>0</v>
      </c>
      <c r="L162" s="62">
        <v>0</v>
      </c>
      <c r="M162" s="80">
        <v>0</v>
      </c>
      <c r="N162" s="62">
        <v>0</v>
      </c>
      <c r="O162" s="62">
        <v>0</v>
      </c>
    </row>
    <row r="163" spans="1:15" x14ac:dyDescent="0.55000000000000004">
      <c r="A163" s="78"/>
      <c r="B163" s="78"/>
      <c r="C163" s="78"/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</row>
    <row r="164" spans="1:15" x14ac:dyDescent="0.55000000000000004">
      <c r="A164" s="78" t="s">
        <v>326</v>
      </c>
      <c r="B164" s="78"/>
    </row>
    <row r="165" spans="1:15" x14ac:dyDescent="0.55000000000000004">
      <c r="A165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5" t="s">
        <v>296</v>
      </c>
      <c r="B3" s="142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76"/>
      <c r="I3" s="76"/>
    </row>
    <row r="4" spans="1:9" x14ac:dyDescent="0.55000000000000004">
      <c r="A4" s="144"/>
      <c r="B4" s="146"/>
      <c r="C4" s="144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0" t="s">
        <v>287</v>
      </c>
      <c r="B5" s="144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364</v>
      </c>
    </row>
    <row r="3" spans="1:9" x14ac:dyDescent="0.55000000000000004">
      <c r="A3" s="147" t="s">
        <v>331</v>
      </c>
      <c r="B3" s="142" t="s">
        <v>297</v>
      </c>
      <c r="C3" s="142" t="s">
        <v>334</v>
      </c>
      <c r="D3" s="142" t="s">
        <v>297</v>
      </c>
      <c r="E3" s="141" t="s">
        <v>298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2"/>
      <c r="B4" s="142"/>
      <c r="C4" s="142"/>
      <c r="D4" s="142"/>
      <c r="E4" s="141"/>
      <c r="F4" s="111" t="s">
        <v>302</v>
      </c>
      <c r="G4" s="111" t="s">
        <v>302</v>
      </c>
      <c r="H4" s="75"/>
      <c r="I4" s="75"/>
    </row>
    <row r="5" spans="1:9" x14ac:dyDescent="0.55000000000000004">
      <c r="A5" s="113">
        <v>44454</v>
      </c>
      <c r="B5" s="114" t="s">
        <v>306</v>
      </c>
      <c r="C5" s="113">
        <v>44451</v>
      </c>
      <c r="D5" s="114" t="s">
        <v>335</v>
      </c>
      <c r="E5" s="85">
        <v>15400219</v>
      </c>
      <c r="F5" s="85">
        <v>8914497</v>
      </c>
      <c r="G5" s="85">
        <v>6485722</v>
      </c>
      <c r="H5" s="75"/>
      <c r="I5" s="75"/>
    </row>
    <row r="6" spans="1:9" x14ac:dyDescent="0.55000000000000004">
      <c r="A6" s="113">
        <v>44447</v>
      </c>
      <c r="B6" s="114" t="s">
        <v>306</v>
      </c>
      <c r="C6" s="113">
        <v>44444</v>
      </c>
      <c r="D6" s="114" t="s">
        <v>335</v>
      </c>
      <c r="E6" s="85">
        <v>14362075</v>
      </c>
      <c r="F6" s="85">
        <v>8141454</v>
      </c>
      <c r="G6" s="85">
        <v>6220621</v>
      </c>
      <c r="H6" s="75"/>
      <c r="I6" s="75"/>
    </row>
    <row r="7" spans="1:9" x14ac:dyDescent="0.55000000000000004">
      <c r="A7" s="113">
        <v>44440</v>
      </c>
      <c r="B7" s="114" t="s">
        <v>306</v>
      </c>
      <c r="C7" s="113">
        <v>44437</v>
      </c>
      <c r="D7" s="114" t="s">
        <v>335</v>
      </c>
      <c r="E7" s="85">
        <v>13225021</v>
      </c>
      <c r="F7" s="85">
        <v>7426698</v>
      </c>
      <c r="G7" s="85">
        <v>5798323</v>
      </c>
      <c r="H7" s="75"/>
      <c r="I7" s="75"/>
    </row>
    <row r="8" spans="1:9" x14ac:dyDescent="0.55000000000000004">
      <c r="A8" s="113">
        <v>44433</v>
      </c>
      <c r="B8" s="114" t="s">
        <v>306</v>
      </c>
      <c r="C8" s="113">
        <v>44430</v>
      </c>
      <c r="D8" s="114" t="s">
        <v>335</v>
      </c>
      <c r="E8" s="85">
        <v>12029002</v>
      </c>
      <c r="F8" s="85">
        <v>7013578</v>
      </c>
      <c r="G8" s="85">
        <v>5015424</v>
      </c>
      <c r="H8" s="75"/>
      <c r="I8" s="75"/>
    </row>
    <row r="9" spans="1:9" x14ac:dyDescent="0.55000000000000004">
      <c r="A9" s="113">
        <v>44426</v>
      </c>
      <c r="B9" s="114" t="s">
        <v>306</v>
      </c>
      <c r="C9" s="113">
        <v>44423</v>
      </c>
      <c r="D9" s="114" t="s">
        <v>335</v>
      </c>
      <c r="E9" s="85">
        <v>10579702</v>
      </c>
      <c r="F9" s="85">
        <v>6761659</v>
      </c>
      <c r="G9" s="85">
        <v>3818043</v>
      </c>
      <c r="H9" s="75"/>
      <c r="I9" s="75"/>
    </row>
    <row r="10" spans="1:9" x14ac:dyDescent="0.55000000000000004">
      <c r="A10" s="113">
        <v>44419</v>
      </c>
      <c r="B10" s="114" t="s">
        <v>306</v>
      </c>
      <c r="C10" s="113">
        <v>44416</v>
      </c>
      <c r="D10" s="114" t="s">
        <v>335</v>
      </c>
      <c r="E10" s="85">
        <v>9282019</v>
      </c>
      <c r="F10" s="85">
        <v>6577221</v>
      </c>
      <c r="G10" s="85">
        <v>2704798</v>
      </c>
      <c r="H10" s="75"/>
      <c r="I10" s="75"/>
    </row>
    <row r="11" spans="1:9" x14ac:dyDescent="0.55000000000000004">
      <c r="A11" s="113">
        <v>44412</v>
      </c>
      <c r="B11" s="114" t="s">
        <v>306</v>
      </c>
      <c r="C11" s="113">
        <v>44409</v>
      </c>
      <c r="D11" s="114" t="s">
        <v>335</v>
      </c>
      <c r="E11" s="85">
        <v>7723380</v>
      </c>
      <c r="F11" s="85">
        <v>6269246</v>
      </c>
      <c r="G11" s="85">
        <v>1454134</v>
      </c>
      <c r="H11" s="75"/>
      <c r="I11" s="75"/>
    </row>
    <row r="12" spans="1:9" x14ac:dyDescent="0.55000000000000004">
      <c r="A12" s="86"/>
      <c r="B12" s="74"/>
      <c r="C12" s="74"/>
      <c r="D12" s="74"/>
      <c r="E12" s="74"/>
      <c r="F12" s="74"/>
      <c r="G12" s="75"/>
      <c r="H12" s="75"/>
    </row>
    <row r="13" spans="1:9" x14ac:dyDescent="0.55000000000000004">
      <c r="A13" s="76" t="s">
        <v>332</v>
      </c>
      <c r="B13" s="75"/>
      <c r="C13" s="75"/>
      <c r="D13" s="75"/>
      <c r="E13" s="75"/>
      <c r="F13" s="75"/>
      <c r="G13" s="76"/>
      <c r="H13" s="75"/>
    </row>
    <row r="14" spans="1:9" x14ac:dyDescent="0.55000000000000004">
      <c r="A14" s="76"/>
      <c r="B14" s="76"/>
      <c r="C14" s="76"/>
      <c r="D14" s="76"/>
      <c r="E14" s="76"/>
      <c r="F14" s="76"/>
      <c r="G14" s="76"/>
      <c r="H14" s="75"/>
    </row>
    <row r="15" spans="1:9" x14ac:dyDescent="0.55000000000000004">
      <c r="H15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38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（９月１５日公表時点）</v>
      </c>
    </row>
    <row r="3" spans="1:9" x14ac:dyDescent="0.55000000000000004">
      <c r="A3" s="147" t="s">
        <v>331</v>
      </c>
      <c r="B3" s="142" t="s">
        <v>297</v>
      </c>
      <c r="C3" s="142" t="s">
        <v>334</v>
      </c>
      <c r="D3" s="142" t="s">
        <v>297</v>
      </c>
      <c r="E3" s="141" t="s">
        <v>337</v>
      </c>
      <c r="F3" s="112" t="s">
        <v>299</v>
      </c>
      <c r="G3" s="112" t="s">
        <v>300</v>
      </c>
      <c r="H3" s="76"/>
      <c r="I3" s="76"/>
    </row>
    <row r="4" spans="1:9" x14ac:dyDescent="0.55000000000000004">
      <c r="A4" s="142"/>
      <c r="B4" s="142"/>
      <c r="C4" s="142"/>
      <c r="D4" s="142"/>
      <c r="E4" s="141"/>
      <c r="F4" s="111" t="s">
        <v>302</v>
      </c>
      <c r="G4" s="111" t="s">
        <v>302</v>
      </c>
      <c r="H4" s="75"/>
      <c r="I4" s="75"/>
    </row>
    <row r="5" spans="1:9" x14ac:dyDescent="0.55000000000000004">
      <c r="A5" s="113">
        <v>44454</v>
      </c>
      <c r="B5" s="114" t="s">
        <v>352</v>
      </c>
      <c r="C5" s="113">
        <v>44451</v>
      </c>
      <c r="D5" s="114" t="s">
        <v>348</v>
      </c>
      <c r="E5" s="85">
        <v>10693135</v>
      </c>
      <c r="F5" s="85">
        <v>6315611</v>
      </c>
      <c r="G5" s="85">
        <v>4377524</v>
      </c>
      <c r="H5" s="75"/>
      <c r="I5" s="75"/>
    </row>
    <row r="6" spans="1:9" x14ac:dyDescent="0.55000000000000004">
      <c r="A6" s="113">
        <v>44453</v>
      </c>
      <c r="B6" s="114" t="s">
        <v>349</v>
      </c>
      <c r="C6" s="113">
        <v>44444</v>
      </c>
      <c r="D6" s="114" t="s">
        <v>348</v>
      </c>
      <c r="E6" s="85">
        <v>9899421</v>
      </c>
      <c r="F6" s="85">
        <v>5741895</v>
      </c>
      <c r="G6" s="85">
        <v>4157526</v>
      </c>
      <c r="H6" s="75"/>
      <c r="I6" s="75"/>
    </row>
    <row r="7" spans="1:9" x14ac:dyDescent="0.55000000000000004">
      <c r="A7" s="113">
        <v>44452</v>
      </c>
      <c r="B7" s="114" t="s">
        <v>350</v>
      </c>
      <c r="C7" s="113">
        <v>44444</v>
      </c>
      <c r="D7" s="114" t="s">
        <v>348</v>
      </c>
      <c r="E7" s="85">
        <v>9673723</v>
      </c>
      <c r="F7" s="85">
        <v>5630938</v>
      </c>
      <c r="G7" s="85">
        <v>4042785</v>
      </c>
      <c r="H7" s="75"/>
      <c r="I7" s="75"/>
    </row>
    <row r="8" spans="1:9" x14ac:dyDescent="0.55000000000000004">
      <c r="A8" s="113">
        <v>44449</v>
      </c>
      <c r="B8" s="114" t="s">
        <v>347</v>
      </c>
      <c r="C8" s="113">
        <v>44444</v>
      </c>
      <c r="D8" s="114" t="s">
        <v>348</v>
      </c>
      <c r="E8" s="85">
        <v>9364622</v>
      </c>
      <c r="F8" s="85">
        <v>5477379</v>
      </c>
      <c r="G8" s="85">
        <v>3887243</v>
      </c>
      <c r="H8" s="75"/>
      <c r="I8" s="75"/>
    </row>
    <row r="9" spans="1:9" x14ac:dyDescent="0.55000000000000004">
      <c r="A9" s="113">
        <v>44448</v>
      </c>
      <c r="B9" s="114" t="s">
        <v>316</v>
      </c>
      <c r="C9" s="113">
        <v>44444</v>
      </c>
      <c r="D9" s="114" t="s">
        <v>348</v>
      </c>
      <c r="E9" s="85">
        <v>9087375</v>
      </c>
      <c r="F9" s="85">
        <v>5323073</v>
      </c>
      <c r="G9" s="85">
        <v>3764302</v>
      </c>
      <c r="H9" s="75"/>
      <c r="I9" s="75"/>
    </row>
    <row r="10" spans="1:9" x14ac:dyDescent="0.55000000000000004">
      <c r="A10" s="113">
        <v>44447</v>
      </c>
      <c r="B10" s="114" t="s">
        <v>352</v>
      </c>
      <c r="C10" s="113">
        <v>44444</v>
      </c>
      <c r="D10" s="114" t="s">
        <v>348</v>
      </c>
      <c r="E10" s="85">
        <v>8831775</v>
      </c>
      <c r="F10" s="85">
        <v>5194005</v>
      </c>
      <c r="G10" s="85">
        <v>3637770</v>
      </c>
      <c r="H10" s="75"/>
      <c r="I10" s="75"/>
    </row>
    <row r="11" spans="1:9" x14ac:dyDescent="0.55000000000000004">
      <c r="A11" s="113">
        <v>44446</v>
      </c>
      <c r="B11" s="114" t="s">
        <v>349</v>
      </c>
      <c r="C11" s="113">
        <v>44437</v>
      </c>
      <c r="D11" s="114" t="s">
        <v>348</v>
      </c>
      <c r="E11" s="85">
        <v>8015343</v>
      </c>
      <c r="F11" s="85">
        <v>4705820</v>
      </c>
      <c r="G11" s="85">
        <v>3309523</v>
      </c>
      <c r="H11" s="75"/>
      <c r="I11" s="75"/>
    </row>
    <row r="12" spans="1:9" x14ac:dyDescent="0.55000000000000004">
      <c r="A12" s="113">
        <v>44445</v>
      </c>
      <c r="B12" s="114" t="s">
        <v>350</v>
      </c>
      <c r="C12" s="113">
        <v>44437</v>
      </c>
      <c r="D12" s="114" t="s">
        <v>348</v>
      </c>
      <c r="E12" s="85">
        <v>7832204</v>
      </c>
      <c r="F12" s="85">
        <v>4609625</v>
      </c>
      <c r="G12" s="85">
        <v>3222579</v>
      </c>
      <c r="H12" s="75"/>
      <c r="I12" s="75"/>
    </row>
    <row r="13" spans="1:9" x14ac:dyDescent="0.55000000000000004">
      <c r="A13" s="113">
        <v>44442</v>
      </c>
      <c r="B13" s="114" t="s">
        <v>347</v>
      </c>
      <c r="C13" s="113">
        <v>44437</v>
      </c>
      <c r="D13" s="114" t="s">
        <v>348</v>
      </c>
      <c r="E13" s="85">
        <v>7532648</v>
      </c>
      <c r="F13" s="85">
        <v>4446465</v>
      </c>
      <c r="G13" s="85">
        <v>3086183</v>
      </c>
      <c r="H13" s="75"/>
      <c r="I13" s="75"/>
    </row>
    <row r="14" spans="1:9" x14ac:dyDescent="0.55000000000000004">
      <c r="A14" s="113">
        <v>44441</v>
      </c>
      <c r="B14" s="114" t="s">
        <v>316</v>
      </c>
      <c r="C14" s="113">
        <v>44437</v>
      </c>
      <c r="D14" s="114" t="s">
        <v>348</v>
      </c>
      <c r="E14" s="85">
        <v>7293150</v>
      </c>
      <c r="F14" s="85">
        <v>4323860</v>
      </c>
      <c r="G14" s="85">
        <v>2969290</v>
      </c>
      <c r="H14" s="75"/>
      <c r="I14" s="75"/>
    </row>
    <row r="15" spans="1:9" x14ac:dyDescent="0.55000000000000004">
      <c r="A15" s="113">
        <v>44440</v>
      </c>
      <c r="B15" s="114" t="s">
        <v>352</v>
      </c>
      <c r="C15" s="113">
        <v>44437</v>
      </c>
      <c r="D15" s="114" t="s">
        <v>348</v>
      </c>
      <c r="E15" s="85">
        <v>7049347</v>
      </c>
      <c r="F15" s="85">
        <v>4206037</v>
      </c>
      <c r="G15" s="85">
        <v>2843310</v>
      </c>
      <c r="H15" s="75"/>
      <c r="I15" s="75"/>
    </row>
    <row r="16" spans="1:9" x14ac:dyDescent="0.55000000000000004">
      <c r="A16" s="113">
        <v>44439</v>
      </c>
      <c r="B16" s="114" t="s">
        <v>349</v>
      </c>
      <c r="C16" s="113">
        <v>44430</v>
      </c>
      <c r="D16" s="114" t="s">
        <v>348</v>
      </c>
      <c r="E16" s="85">
        <v>6366259</v>
      </c>
      <c r="F16" s="85">
        <v>3939155</v>
      </c>
      <c r="G16" s="85">
        <v>2427104</v>
      </c>
      <c r="H16" s="75"/>
      <c r="I16" s="75"/>
    </row>
    <row r="17" spans="1:9" x14ac:dyDescent="0.55000000000000004">
      <c r="A17" s="113">
        <v>44438</v>
      </c>
      <c r="B17" s="114" t="s">
        <v>350</v>
      </c>
      <c r="C17" s="113">
        <v>44430</v>
      </c>
      <c r="D17" s="114" t="s">
        <v>348</v>
      </c>
      <c r="E17" s="85">
        <v>6130651</v>
      </c>
      <c r="F17" s="85">
        <v>3818332</v>
      </c>
      <c r="G17" s="85">
        <v>2312319</v>
      </c>
      <c r="H17" s="75"/>
      <c r="I17" s="75"/>
    </row>
    <row r="18" spans="1:9" x14ac:dyDescent="0.55000000000000004">
      <c r="A18" s="113">
        <v>44435</v>
      </c>
      <c r="B18" s="114" t="s">
        <v>347</v>
      </c>
      <c r="C18" s="113">
        <v>44430</v>
      </c>
      <c r="D18" s="114" t="s">
        <v>348</v>
      </c>
      <c r="E18" s="85">
        <v>5767203</v>
      </c>
      <c r="F18" s="85">
        <v>3613973</v>
      </c>
      <c r="G18" s="85">
        <v>2153230</v>
      </c>
      <c r="H18" s="75"/>
      <c r="I18" s="75"/>
    </row>
    <row r="19" spans="1:9" x14ac:dyDescent="0.55000000000000004">
      <c r="A19" s="113">
        <v>44434</v>
      </c>
      <c r="B19" s="114" t="s">
        <v>316</v>
      </c>
      <c r="C19" s="113">
        <v>44430</v>
      </c>
      <c r="D19" s="114" t="s">
        <v>348</v>
      </c>
      <c r="E19" s="85">
        <v>5515725</v>
      </c>
      <c r="F19" s="85">
        <v>3481057</v>
      </c>
      <c r="G19" s="85">
        <v>2034668</v>
      </c>
      <c r="H19" s="75"/>
      <c r="I19" s="75"/>
    </row>
    <row r="20" spans="1:9" x14ac:dyDescent="0.55000000000000004">
      <c r="A20" s="113">
        <v>44433</v>
      </c>
      <c r="B20" s="114" t="s">
        <v>352</v>
      </c>
      <c r="C20" s="113">
        <v>44430</v>
      </c>
      <c r="D20" s="114" t="s">
        <v>348</v>
      </c>
      <c r="E20" s="85">
        <v>5251138</v>
      </c>
      <c r="F20" s="85">
        <v>3336803</v>
      </c>
      <c r="G20" s="85">
        <v>1914335</v>
      </c>
      <c r="H20" s="75"/>
      <c r="I20" s="75"/>
    </row>
    <row r="21" spans="1:9" x14ac:dyDescent="0.55000000000000004">
      <c r="A21" s="113">
        <v>44432</v>
      </c>
      <c r="B21" s="114" t="s">
        <v>349</v>
      </c>
      <c r="C21" s="113">
        <v>44423</v>
      </c>
      <c r="D21" s="114" t="s">
        <v>348</v>
      </c>
      <c r="E21" s="85">
        <v>4642683</v>
      </c>
      <c r="F21" s="85">
        <v>3121870</v>
      </c>
      <c r="G21" s="85">
        <v>1520813</v>
      </c>
      <c r="H21" s="75"/>
      <c r="I21" s="75"/>
    </row>
    <row r="22" spans="1:9" x14ac:dyDescent="0.55000000000000004">
      <c r="A22" s="113">
        <v>44431</v>
      </c>
      <c r="B22" s="114" t="s">
        <v>350</v>
      </c>
      <c r="C22" s="113">
        <v>44423</v>
      </c>
      <c r="D22" s="114" t="s">
        <v>348</v>
      </c>
      <c r="E22" s="85">
        <v>4441321</v>
      </c>
      <c r="F22" s="85">
        <v>3000348</v>
      </c>
      <c r="G22" s="85">
        <v>1440973</v>
      </c>
      <c r="H22" s="75"/>
      <c r="I22" s="75"/>
    </row>
    <row r="23" spans="1:9" x14ac:dyDescent="0.55000000000000004">
      <c r="A23" s="113">
        <v>44428</v>
      </c>
      <c r="B23" s="114" t="s">
        <v>347</v>
      </c>
      <c r="C23" s="113">
        <v>44423</v>
      </c>
      <c r="D23" s="114" t="s">
        <v>348</v>
      </c>
      <c r="E23" s="85">
        <v>4130976</v>
      </c>
      <c r="F23" s="85">
        <v>2827197</v>
      </c>
      <c r="G23" s="85">
        <v>1303779</v>
      </c>
      <c r="H23" s="75"/>
      <c r="I23" s="75"/>
    </row>
    <row r="24" spans="1:9" x14ac:dyDescent="0.55000000000000004">
      <c r="A24" s="113">
        <v>44427</v>
      </c>
      <c r="B24" s="114" t="s">
        <v>316</v>
      </c>
      <c r="C24" s="113">
        <v>44423</v>
      </c>
      <c r="D24" s="114" t="s">
        <v>348</v>
      </c>
      <c r="E24" s="85">
        <v>3902839</v>
      </c>
      <c r="F24" s="85">
        <v>2705274</v>
      </c>
      <c r="G24" s="85">
        <v>1197565</v>
      </c>
      <c r="H24" s="75"/>
      <c r="I24" s="75"/>
    </row>
    <row r="25" spans="1:9" x14ac:dyDescent="0.55000000000000004">
      <c r="A25" s="113">
        <v>44426</v>
      </c>
      <c r="B25" s="114" t="str">
        <f t="shared" ref="B25:B30" si="0">"("&amp;TEXT(A25,"AAA")&amp;")"</f>
        <v>(水)</v>
      </c>
      <c r="C25" s="113">
        <v>44423</v>
      </c>
      <c r="D25" s="114" t="str">
        <f t="shared" ref="D25:D30" si="1">"("&amp;TEXT(C25,"AAA")&amp;")"</f>
        <v>(日)</v>
      </c>
      <c r="E25" s="85">
        <v>3663878</v>
      </c>
      <c r="F25" s="85">
        <v>2572887</v>
      </c>
      <c r="G25" s="85">
        <v>1090991</v>
      </c>
      <c r="H25" s="75"/>
      <c r="I25" s="75"/>
    </row>
    <row r="26" spans="1:9" x14ac:dyDescent="0.55000000000000004">
      <c r="A26" s="113">
        <v>44425</v>
      </c>
      <c r="B26" s="114" t="str">
        <f t="shared" si="0"/>
        <v>(火)</v>
      </c>
      <c r="C26" s="113">
        <v>44416</v>
      </c>
      <c r="D26" s="114" t="str">
        <f t="shared" si="1"/>
        <v>(日)</v>
      </c>
      <c r="E26" s="85">
        <v>3224734</v>
      </c>
      <c r="F26" s="85">
        <v>2409948</v>
      </c>
      <c r="G26" s="85">
        <v>814786</v>
      </c>
      <c r="H26" s="75"/>
      <c r="I26" s="75"/>
    </row>
    <row r="27" spans="1:9" x14ac:dyDescent="0.55000000000000004">
      <c r="A27" s="113">
        <v>44424</v>
      </c>
      <c r="B27" s="114" t="str">
        <f t="shared" si="0"/>
        <v>(月)</v>
      </c>
      <c r="C27" s="113">
        <v>44416</v>
      </c>
      <c r="D27" s="114" t="str">
        <f t="shared" si="1"/>
        <v>(日)</v>
      </c>
      <c r="E27" s="85">
        <v>3080184</v>
      </c>
      <c r="F27" s="85">
        <v>2325181</v>
      </c>
      <c r="G27" s="85">
        <v>755003</v>
      </c>
      <c r="H27" s="75"/>
      <c r="I27" s="75"/>
    </row>
    <row r="28" spans="1:9" x14ac:dyDescent="0.55000000000000004">
      <c r="A28" s="113">
        <v>44421</v>
      </c>
      <c r="B28" s="114" t="str">
        <f t="shared" si="0"/>
        <v>(金)</v>
      </c>
      <c r="C28" s="113">
        <v>44416</v>
      </c>
      <c r="D28" s="114" t="str">
        <f t="shared" si="1"/>
        <v>(日)</v>
      </c>
      <c r="E28" s="85">
        <v>2899381</v>
      </c>
      <c r="F28" s="85">
        <v>2215605</v>
      </c>
      <c r="G28" s="85">
        <v>683776</v>
      </c>
      <c r="H28" s="75"/>
      <c r="I28" s="75"/>
    </row>
    <row r="29" spans="1:9" x14ac:dyDescent="0.55000000000000004">
      <c r="A29" s="113">
        <v>44420</v>
      </c>
      <c r="B29" s="114" t="str">
        <f t="shared" si="0"/>
        <v>(木)</v>
      </c>
      <c r="C29" s="113">
        <v>44416</v>
      </c>
      <c r="D29" s="114" t="str">
        <f t="shared" si="1"/>
        <v>(日)</v>
      </c>
      <c r="E29" s="85">
        <v>2748556</v>
      </c>
      <c r="F29" s="85">
        <v>2115570</v>
      </c>
      <c r="G29" s="85">
        <v>632986</v>
      </c>
      <c r="H29" s="75"/>
      <c r="I29" s="75"/>
    </row>
    <row r="30" spans="1:9" x14ac:dyDescent="0.55000000000000004">
      <c r="A30" s="113">
        <v>44419</v>
      </c>
      <c r="B30" s="114" t="str">
        <f t="shared" si="0"/>
        <v>(水)</v>
      </c>
      <c r="C30" s="113">
        <v>44416</v>
      </c>
      <c r="D30" s="114" t="str">
        <f t="shared" si="1"/>
        <v>(日)</v>
      </c>
      <c r="E30" s="85">
        <v>2576423</v>
      </c>
      <c r="F30" s="85">
        <v>2005958</v>
      </c>
      <c r="G30" s="85">
        <v>570465</v>
      </c>
      <c r="H30" s="75"/>
      <c r="I30" s="75"/>
    </row>
    <row r="31" spans="1:9" x14ac:dyDescent="0.55000000000000004">
      <c r="A31" s="113">
        <v>44418</v>
      </c>
      <c r="B31" s="114" t="s">
        <v>338</v>
      </c>
      <c r="C31" s="113">
        <v>44409</v>
      </c>
      <c r="D31" s="114" t="s">
        <v>335</v>
      </c>
      <c r="E31" s="85">
        <v>2107992</v>
      </c>
      <c r="F31" s="85">
        <v>1814876</v>
      </c>
      <c r="G31" s="85">
        <v>293116</v>
      </c>
      <c r="H31" s="75"/>
      <c r="I31" s="75"/>
    </row>
    <row r="32" spans="1:9" x14ac:dyDescent="0.55000000000000004">
      <c r="A32" s="113">
        <v>44414</v>
      </c>
      <c r="B32" s="114" t="s">
        <v>309</v>
      </c>
      <c r="C32" s="113">
        <v>44409</v>
      </c>
      <c r="D32" s="114" t="s">
        <v>335</v>
      </c>
      <c r="E32" s="85">
        <v>1774733</v>
      </c>
      <c r="F32" s="85">
        <v>1551425</v>
      </c>
      <c r="G32" s="85">
        <v>223308</v>
      </c>
      <c r="H32" s="75"/>
      <c r="I32" s="75"/>
    </row>
    <row r="33" spans="1:9" x14ac:dyDescent="0.55000000000000004">
      <c r="A33" s="113">
        <v>44413</v>
      </c>
      <c r="B33" s="114" t="s">
        <v>310</v>
      </c>
      <c r="C33" s="113">
        <v>44409</v>
      </c>
      <c r="D33" s="114" t="s">
        <v>335</v>
      </c>
      <c r="E33" s="85">
        <v>1774269</v>
      </c>
      <c r="F33" s="85">
        <v>1550961</v>
      </c>
      <c r="G33" s="85">
        <v>223308</v>
      </c>
      <c r="H33" s="75"/>
      <c r="I33" s="75"/>
    </row>
    <row r="34" spans="1:9" x14ac:dyDescent="0.55000000000000004">
      <c r="A34" s="113">
        <v>44412</v>
      </c>
      <c r="B34" s="114" t="s">
        <v>306</v>
      </c>
      <c r="C34" s="113">
        <v>44409</v>
      </c>
      <c r="D34" s="114" t="s">
        <v>335</v>
      </c>
      <c r="E34" s="85">
        <v>1637626</v>
      </c>
      <c r="F34" s="85">
        <v>1449639</v>
      </c>
      <c r="G34" s="85">
        <v>187987</v>
      </c>
      <c r="H34" s="75"/>
      <c r="I34" s="75"/>
    </row>
    <row r="35" spans="1:9" x14ac:dyDescent="0.55000000000000004">
      <c r="A35" s="86"/>
      <c r="B35" s="74"/>
      <c r="C35" s="74"/>
      <c r="D35" s="74"/>
      <c r="E35" s="74"/>
      <c r="F35" s="74"/>
      <c r="G35" s="75"/>
      <c r="H35" s="75"/>
    </row>
    <row r="36" spans="1:9" x14ac:dyDescent="0.55000000000000004">
      <c r="A36" s="76" t="s">
        <v>339</v>
      </c>
      <c r="B36" s="75"/>
      <c r="C36" s="75"/>
      <c r="D36" s="75"/>
      <c r="E36" s="75"/>
      <c r="F36" s="75"/>
      <c r="G36" s="76"/>
      <c r="H36" s="75"/>
    </row>
    <row r="37" spans="1:9" x14ac:dyDescent="0.55000000000000004">
      <c r="A37" s="76"/>
      <c r="B37" s="76"/>
      <c r="C37" s="76"/>
      <c r="D37" s="76"/>
      <c r="E37" s="76"/>
      <c r="F37" s="76"/>
      <c r="G37" s="76"/>
      <c r="H37" s="75"/>
    </row>
    <row r="38" spans="1:9" x14ac:dyDescent="0.55000000000000004">
      <c r="H38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2021-09-15T14:18:39Z</dcterms:modified>
</cp:coreProperties>
</file>