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B2BB635-39B7-4227-9F73-B763D8F8A81A}" xr6:coauthVersionLast="47" xr6:coauthVersionMax="47" xr10:uidLastSave="{00000000-0000-0000-0000-000000000000}"/>
  <bookViews>
    <workbookView xWindow="2295" yWindow="-13020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3" i="11" l="1"/>
  <c r="B53" i="11"/>
  <c r="D52" i="11"/>
  <c r="B52" i="11"/>
  <c r="D51" i="11"/>
  <c r="B51" i="11"/>
  <c r="D50" i="11"/>
  <c r="B50" i="11"/>
  <c r="D49" i="11"/>
  <c r="B49" i="11"/>
  <c r="D48" i="11"/>
  <c r="B48" i="11"/>
  <c r="G2" i="1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<sst xmlns="http://schemas.openxmlformats.org/spreadsheetml/2006/main" count="38697" uniqueCount="364">
  <si>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</si>
  <si>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</si>
  <si>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</si>
  <si>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</si>
  <si>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</si>
  <si>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</si>
  <si>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</si>
  <si>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</si>
  <si>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</si>
  <si>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</si>
  <si>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</si>
  <si>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</si>
  <si>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</si>
  <si>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</si>
  <si>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</si>
  <si>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</si>
  <si>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</si>
  <si>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</si>
  <si>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</si>
  <si>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</si>
  <si>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</si>
  <si>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</si>
  <si>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</si>
  <si>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</si>
  <si>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</si>
  <si>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</si>
  <si>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</si>
  <si>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</si>
  <si>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</si>
  <si>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</si>
  <si>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</si>
  <si>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</si>
  <si>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</si>
  <si>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</si>
  <si>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</si>
  <si>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</si>
  <si>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</si>
  <si>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</si>
  <si>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</si>
  <si>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</si>
  <si>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</si>
  <si>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</si>
  <si>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</si>
  <si>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</si>
  <si>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</si>
  <si>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</si>
  <si>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</si>
  <si>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</si>
  <si>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</si>
  <si>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</si>
  <si>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</si>
  <si>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</si>
  <si>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</si>
  <si>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</si>
  <si>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</si>
  <si>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</si>
  <si>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</si>
  <si>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</si>
  <si>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</si>
  <si>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</si>
  <si>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</si>
  <si>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</si>
  <si>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</si>
  <si>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</si>
  <si>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</si>
  <si>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</si>
  <si>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</si>
  <si>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</si>
  <si>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</si>
  <si>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</si>
  <si>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</si>
  <si>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</si>
  <si>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</si>
  <si>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</si>
  <si>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</si>
  <si>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</si>
  <si>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</si>
  <si>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</si>
  <si>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</si>
  <si>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</si>
  <si>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</si>
  <si>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</si>
  <si>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</si>
  <si>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</si>
  <si>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</si>
  <si>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</si>
  <si>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</si>
  <si>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</si>
  <si>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</si>
  <si>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</si>
  <si>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</si>
  <si>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</si>
  <si>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</si>
  <si>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</si>
  <si>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</si>
  <si>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</si>
  <si>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</si>
  <si>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</si>
  <si>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</si>
  <si>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</si>
  <si>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</si>
  <si>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</si>
  <si>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</si>
  <si>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</si>
  <si>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</si>
  <si>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</si>
  <si>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</si>
  <si>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</si>
  <si>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</si>
  <si>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</si>
  <si>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</si>
  <si>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</si>
  <si>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</si>
  <si>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</si>
  <si>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</si>
  <si>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</si>
  <si>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</si>
  <si>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</si>
  <si>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</si>
  <si>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</si>
  <si>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</si>
  <si>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</si>
  <si>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</si>
  <si>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</si>
  <si>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</si>
  <si>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</si>
  <si>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</si>
  <si>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</si>
  <si>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</si>
  <si>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</si>
  <si>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</si>
  <si>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</si>
  <si>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</si>
  <si>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</si>
  <si>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</si>
  <si>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</si>
  <si>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</si>
  <si>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</si>
  <si>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</si>
  <si>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</si>
  <si>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</si>
  <si>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</si>
  <si>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</si>
  <si>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</si>
  <si>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</si>
  <si>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</si>
  <si>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</si>
  <si>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</si>
  <si>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</si>
  <si>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</si>
  <si>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</si>
  <si>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</si>
  <si>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</si>
  <si>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</si>
  <si>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</si>
  <si>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</si>
  <si>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</si>
  <si>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</si>
  <si>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</si>
  <si>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</si>
  <si>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</si>
  <si>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</si>
  <si>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</si>
  <si>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</si>
  <si>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</si>
  <si>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</si>
  <si>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</si>
  <si>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</si>
  <si>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</si>
  <si>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</si>
  <si>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</si>
  <si>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</si>
  <si>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</si>
  <si>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</si>
  <si>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</si>
  <si>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</si>
  <si>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</si>
  <si>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</si>
  <si>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</si>
  <si>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</si>
  <si>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</si>
  <si>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</si>
  <si>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</si>
  <si>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</si>
  <si>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</si>
  <si>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</si>
  <si>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</si>
  <si>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</si>
  <si>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</si>
  <si>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</si>
  <si>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</si>
  <si>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</si>
  <si>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</si>
  <si>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</si>
  <si>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</si>
  <si>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</si>
  <si>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</si>
  <si>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</si>
  <si>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</si>
  <si>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</si>
  <si>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</si>
  <si>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</si>
  <si>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</si>
  <si>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</si>
  <si>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</si>
  <si>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</si>
  <si>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</si>
  <si>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</si>
  <si>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</si>
  <si>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</si>
  <si>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</si>
  <si>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</si>
  <si>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</si>
  <si>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</si>
  <si>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</si>
  <si>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</si>
  <si>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</si>
  <si>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</si>
  <si>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</si>
  <si>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</si>
  <si>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</si>
  <si>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</si>
  <si>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</si>
  <si>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</si>
  <si>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</si>
  <si>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</si>
  <si>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</si>
  <si>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</si>
  <si>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</si>
  <si>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</si>
  <si>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</si>
  <si>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</si>
  <si>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</si>
  <si>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</si>
  <si>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</si>
  <si>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</si>
  <si>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</si>
  <si>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</si>
  <si>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</si>
  <si>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</si>
  <si>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</si>
  <si>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</si>
  <si>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</si>
  <si>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</si>
  <si>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</si>
  <si>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</si>
  <si>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</si>
  <si>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</si>
  <si>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</si>
  <si>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</si>
  <si>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</si>
  <si>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</si>
  <si>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</si>
  <si>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</si>
  <si>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</si>
  <si>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</si>
  <si>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</si>
  <si>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</si>
  <si>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</si>
  <si>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</si>
  <si>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</si>
  <si>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</si>
  <si>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</si>
  <si>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</si>
  <si>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</si>
  <si>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</si>
  <si>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</si>
  <si>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</si>
  <si>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</si>
  <si>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</si>
  <si>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</si>
  <si>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</si>
  <si>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</si>
  <si>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</si>
  <si>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</si>
  <si>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</si>
  <si>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</si>
  <si>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</si>
  <si>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</si>
  <si>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</si>
  <si>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</si>
  <si>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</si>
  <si>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</si>
  <si>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</si>
  <si>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</si>
  <si>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</si>
  <si>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</si>
  <si>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</si>
  <si>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</si>
  <si>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</si>
  <si>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</si>
  <si>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</si>
  <si>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</si>
  <si>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</si>
  <si>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</si>
  <si>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</si>
  <si>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</si>
  <si>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</si>
  <si>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</si>
  <si>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</si>
  <si>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</si>
  <si>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</si>
  <si>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</si>
  <si>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</si>
  <si>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</si>
  <si>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</si>
  <si>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</si>
  <si>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</si>
  <si>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</si>
  <si>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</si>
  <si>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</si>
  <si>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</si>
  <si>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</si>
  <si>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</si>
  <si>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</si>
  <si>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</si>
  <si>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</si>
  <si>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</si>
  <si>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</si>
  <si>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</si>
  <si>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</si>
  <si>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</si>
  <si>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</si>
  <si>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</si>
  <si>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</si>
  <si>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</si>
  <si>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</si>
  <si>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</si>
  <si>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</si>
  <si>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</si>
  <si>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</si>
  <si>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</si>
  <si>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</si>
  <si>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</si>
  <si>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</si>
  <si>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</si>
  <si>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</si>
  <si>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</si>
  <si>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</si>
  <si>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</si>
  <si>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</si>
  <si>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</si>
  <si>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</si>
  <si>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</si>
  <si>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</si>
  <si>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</si>
  <si>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</si>
  <si>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</si>
  <si>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</si>
  <si>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</si>
  <si>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</si>
  <si>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</si>
  <si>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</si>
  <si>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</si>
  <si>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</si>
  <si>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t>https://www.mhlw.go.jp/stf/seisakunitsuite/bunya/0000121431_00308.html</t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</si>
  <si>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</si>
  <si>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</si>
  <si>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</si>
  <si>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</si>
  <si>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</si>
  <si>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</si>
  <si>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</si>
  <si>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（１０月２０日公表時点）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</si>
</sst>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6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5" fillId="0" borderId="7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3" fontId="27" fillId="0" borderId="21" xfId="0" applyNumberFormat="1" applyFont="1" applyBorder="1" applyAlignment="1">
      <alignment horizontal="left" vertical="top" indent="3" shrinkToFit="1"/>
    </xf>
    <xf numFmtId="3" fontId="27" fillId="0" borderId="22" xfId="0" applyNumberFormat="1" applyFont="1" applyBorder="1" applyAlignment="1">
      <alignment horizontal="left" vertical="top" indent="3" shrinkToFit="1"/>
    </xf>
    <xf numFmtId="1" fontId="27" fillId="0" borderId="21" xfId="0" applyNumberFormat="1" applyFont="1" applyBorder="1" applyAlignment="1">
      <alignment horizontal="left" vertical="top" indent="4" shrinkToFit="1"/>
    </xf>
    <xf numFmtId="1" fontId="27" fillId="0" borderId="22" xfId="0" applyNumberFormat="1" applyFont="1" applyBorder="1" applyAlignment="1">
      <alignment horizontal="left" vertical="top" indent="4" shrinkToFit="1"/>
    </xf>
    <xf numFmtId="3" fontId="27" fillId="0" borderId="21" xfId="0" applyNumberFormat="1" applyFont="1" applyBorder="1" applyAlignment="1">
      <alignment horizontal="left" vertical="top" indent="1" shrinkToFit="1"/>
    </xf>
    <xf numFmtId="3" fontId="27" fillId="0" borderId="22" xfId="0" applyNumberFormat="1" applyFont="1" applyBorder="1" applyAlignment="1">
      <alignment horizontal="left" vertical="top" indent="1" shrinkToFit="1"/>
    </xf>
    <xf numFmtId="3" fontId="27" fillId="0" borderId="21" xfId="0" applyNumberFormat="1" applyFont="1" applyBorder="1" applyAlignment="1">
      <alignment horizontal="left" vertical="top" indent="2" shrinkToFit="1"/>
    </xf>
    <xf numFmtId="3" fontId="27" fillId="0" borderId="22" xfId="0" applyNumberFormat="1" applyFont="1" applyBorder="1" applyAlignment="1">
      <alignment horizontal="left" vertical="top" indent="2" shrinkToFit="1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5" fillId="0" borderId="13" xfId="0" applyFont="1" applyBorder="1" applyAlignment="1">
      <alignment horizontal="left" vertical="top" wrapText="1" indent="1"/>
    </xf>
    <xf numFmtId="0" fontId="25" fillId="0" borderId="8" xfId="0" applyFont="1" applyBorder="1" applyAlignment="1">
      <alignment horizontal="left" vertical="top" wrapText="1" indent="1"/>
    </xf>
    <xf numFmtId="0" fontId="25" fillId="0" borderId="19" xfId="0" applyFont="1" applyBorder="1" applyAlignment="1">
      <alignment horizontal="left" vertical="top" wrapText="1" indent="1"/>
    </xf>
    <xf numFmtId="0" fontId="25" fillId="0" borderId="20" xfId="0" applyFont="1" applyBorder="1" applyAlignment="1">
      <alignment horizontal="left" vertical="top" wrapText="1" indent="1"/>
    </xf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832"/>
  <sheetViews>
    <sheetView workbookViewId="0">
      <pane ySplit="1" topLeftCell="A1235" activePane="bottomLeft" state="frozen"/>
      <selection activeCell="D1280" sqref="D1280"/>
      <selection pane="bottomLeft" activeCell="D1280" sqref="D1280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31517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17955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14631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25490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39956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7704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9164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97163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148572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186734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186412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202339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36428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25862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279240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248870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277725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20443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290532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42265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28070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7746</v>
      </c>
      <c r="P1320" s="26">
        <v>793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8760</v>
      </c>
      <c r="P1323" s="26">
        <v>702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10264</v>
      </c>
      <c r="P1326" s="26">
        <v>878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317340</v>
      </c>
      <c r="P1329" s="26">
        <v>71823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147559</v>
      </c>
      <c r="P1332" s="26">
        <v>54433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63201</v>
      </c>
      <c r="P1335" s="26">
        <v>8107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75868</v>
      </c>
      <c r="P1338" s="26">
        <v>9049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261609</v>
      </c>
      <c r="P1341" s="26">
        <v>97958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222943</v>
      </c>
      <c r="P1344" s="26">
        <v>124530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245308</v>
      </c>
      <c r="P1347" s="26">
        <v>154195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252888</v>
      </c>
      <c r="P1350" s="26">
        <v>179251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234852</v>
      </c>
      <c r="P1353" s="26">
        <v>194349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139352</v>
      </c>
      <c r="P1356" s="26">
        <v>35801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189610</v>
      </c>
      <c r="P1359" s="26">
        <v>24785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345064</v>
      </c>
      <c r="P1362" s="26">
        <v>268258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350862</v>
      </c>
      <c r="P1365" s="26">
        <v>223848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399572</v>
      </c>
      <c r="P1368" s="26">
        <v>253095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406133</v>
      </c>
      <c r="P1371" s="26">
        <v>137275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381992</v>
      </c>
      <c r="P1374" s="26">
        <v>210471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287057</v>
      </c>
      <c r="P1377" s="26">
        <v>44812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326538</v>
      </c>
      <c r="P1380" s="26">
        <v>28533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586437</v>
      </c>
      <c r="P1383" s="26">
        <v>204562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608841</v>
      </c>
      <c r="P1386" s="26">
        <v>63611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671396</v>
      </c>
      <c r="P1389" s="26">
        <v>62530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642416</v>
      </c>
      <c r="P1392" s="26">
        <v>107194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621081</v>
      </c>
      <c r="P1395" s="26">
        <v>124765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476621</v>
      </c>
      <c r="P1398" s="26">
        <v>60473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462857</v>
      </c>
      <c r="P1401" s="26">
        <v>67617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667930</v>
      </c>
      <c r="P1404" s="26">
        <v>237156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719300</v>
      </c>
      <c r="P1407" s="26">
        <v>212802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746491</v>
      </c>
      <c r="P1410" s="26">
        <v>234779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738335</v>
      </c>
      <c r="P1413" s="26">
        <v>229027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723690</v>
      </c>
      <c r="P1416" s="26">
        <v>219953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620763</v>
      </c>
      <c r="P1419" s="26">
        <v>129936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565734</v>
      </c>
      <c r="P1422" s="26">
        <v>181766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776309</v>
      </c>
      <c r="P1425" s="26">
        <v>326073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802836</v>
      </c>
      <c r="P1428" s="26">
        <v>324870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783243</v>
      </c>
      <c r="P1431" s="26">
        <v>389150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752471</v>
      </c>
      <c r="P1434" s="26">
        <v>389479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763845</v>
      </c>
      <c r="P1437" s="26">
        <v>362266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663625</v>
      </c>
      <c r="P1440" s="26">
        <v>277173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603520</v>
      </c>
      <c r="P1443" s="26">
        <v>316940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702059</v>
      </c>
      <c r="P1446" s="26">
        <v>541884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700626</v>
      </c>
      <c r="P1449" s="26">
        <v>557506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683959</v>
      </c>
      <c r="P1452" s="26">
        <v>610684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694731</v>
      </c>
      <c r="P1455" s="26">
        <v>601754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676751</v>
      </c>
      <c r="P1458" s="26">
        <v>574499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662934</v>
      </c>
      <c r="P1461" s="26">
        <v>445136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661389</v>
      </c>
      <c r="P1464" s="26">
        <v>439273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764402</v>
      </c>
      <c r="P1467" s="26">
        <v>626892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767905</v>
      </c>
      <c r="P1470" s="26">
        <v>657741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782365</v>
      </c>
      <c r="P1473" s="26">
        <v>690897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755520</v>
      </c>
      <c r="P1476" s="26">
        <v>696119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750293</v>
      </c>
      <c r="P1479" s="26">
        <v>701130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736744</v>
      </c>
      <c r="P1482" s="26">
        <v>586653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766516</v>
      </c>
      <c r="P1485" s="26">
        <v>538304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782815</v>
      </c>
      <c r="P1488" s="26">
        <v>706073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795944</v>
      </c>
      <c r="P1491" s="26">
        <v>741367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828474</v>
      </c>
      <c r="P1494" s="26">
        <v>729876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640337</v>
      </c>
      <c r="P1497" s="26">
        <v>705716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588098</v>
      </c>
      <c r="P1500" s="26">
        <v>714575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849873</v>
      </c>
      <c r="P1503" s="26">
        <v>606740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819916</v>
      </c>
      <c r="P1506" s="26">
        <v>538950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964687</v>
      </c>
      <c r="P1509" s="26">
        <v>651893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1000194</v>
      </c>
      <c r="P1512" s="26">
        <v>665793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1015204</v>
      </c>
      <c r="P1515" s="26">
        <v>641229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1018949</v>
      </c>
      <c r="P1518" s="26">
        <v>638275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1022377</v>
      </c>
      <c r="P1521" s="26">
        <v>636605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1003295</v>
      </c>
      <c r="P1524" s="26">
        <v>612325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744456</v>
      </c>
      <c r="P1527" s="26">
        <v>621774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840001</v>
      </c>
      <c r="P1530" s="26">
        <v>676483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871906</v>
      </c>
      <c r="P1533" s="26">
        <v>662657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848825</v>
      </c>
      <c r="P1536" s="26">
        <v>670606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834945</v>
      </c>
      <c r="P1539" s="26">
        <v>646111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868317</v>
      </c>
      <c r="P1542" s="26">
        <v>636730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799633</v>
      </c>
      <c r="P1545" s="26">
        <v>638700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596941</v>
      </c>
      <c r="P1548" s="26">
        <v>657277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516728</v>
      </c>
      <c r="P1551" s="26">
        <v>633674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782502</v>
      </c>
      <c r="P1554" s="26">
        <v>649284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715147</v>
      </c>
      <c r="P1557" s="26">
        <v>694838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305611</v>
      </c>
      <c r="P1560" s="26">
        <v>274978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240719</v>
      </c>
      <c r="P1563" s="26">
        <v>195679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448670</v>
      </c>
      <c r="P1566" s="26">
        <v>737012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402877</v>
      </c>
      <c r="P1569" s="26">
        <v>684258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567106</v>
      </c>
      <c r="P1572" s="26">
        <v>775697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607236</v>
      </c>
      <c r="P1575" s="26">
        <v>774645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595404</v>
      </c>
      <c r="P1578" s="26">
        <v>783192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596467</v>
      </c>
      <c r="P1581" s="26">
        <v>767793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627300</v>
      </c>
      <c r="P1584" s="26">
        <v>773649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623798</v>
      </c>
      <c r="P1587" s="26">
        <v>793090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446868</v>
      </c>
      <c r="P1590" s="26">
        <v>1062266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555625</v>
      </c>
      <c r="P1593" s="26">
        <v>564509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572842</v>
      </c>
      <c r="P1596" s="26">
        <v>598943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562607</v>
      </c>
      <c r="P1599" s="26">
        <v>592830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551422</v>
      </c>
      <c r="P1602" s="26">
        <v>582037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570582</v>
      </c>
      <c r="P1605" s="26">
        <v>615551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688326</v>
      </c>
      <c r="P1608" s="26">
        <v>630018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-3893569</v>
      </c>
      <c r="P1611" s="26">
        <v>-310281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165422</v>
      </c>
      <c r="P1614" s="26">
        <v>101700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480573</v>
      </c>
      <c r="P1617" s="26">
        <v>574240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490176</v>
      </c>
      <c r="P1620" s="26">
        <v>498723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483443</v>
      </c>
      <c r="P1623" s="26">
        <v>226649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339786</v>
      </c>
      <c r="P1626" s="26">
        <v>136657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349372</v>
      </c>
      <c r="P1629" s="26">
        <v>252430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-7101460</v>
      </c>
      <c r="P1632" s="26">
        <v>-2490884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428601</v>
      </c>
      <c r="P1635" s="26">
        <v>363112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539048</v>
      </c>
      <c r="P1638" s="26">
        <v>449001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568254</v>
      </c>
      <c r="P1641" s="26">
        <v>436010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566869</v>
      </c>
      <c r="P1644" s="26">
        <v>425043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602515</v>
      </c>
      <c r="P1647" s="26">
        <v>471217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708578</v>
      </c>
      <c r="P1650" s="26">
        <v>530240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-10554604</v>
      </c>
      <c r="P1653" s="26">
        <v>-5382306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534913</v>
      </c>
      <c r="P1656" s="26">
        <v>440329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598637</v>
      </c>
      <c r="P1659" s="26">
        <v>457680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588042</v>
      </c>
      <c r="P1662" s="26">
        <v>451430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555172</v>
      </c>
      <c r="P1665" s="26">
        <v>436951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626331</v>
      </c>
      <c r="P1668" s="26">
        <v>481610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716049</v>
      </c>
      <c r="P1671" s="26">
        <v>597226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-14276406</v>
      </c>
      <c r="P1674" s="26">
        <v>-9133252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378569</v>
      </c>
      <c r="P1677" s="26">
        <v>139002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633270</v>
      </c>
      <c r="P1680" s="26">
        <v>390204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624602</v>
      </c>
      <c r="P1683" s="26">
        <v>372867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404141</v>
      </c>
      <c r="P1686" s="26">
        <v>374000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718276</v>
      </c>
      <c r="P1689" s="26">
        <v>285390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934142</v>
      </c>
      <c r="P1692" s="26">
        <v>327144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-18465609</v>
      </c>
      <c r="P1695" s="26">
        <v>-12984628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600374</v>
      </c>
      <c r="P1698" s="26">
        <v>337205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612917</v>
      </c>
      <c r="P1701" s="26">
        <v>428294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582280</v>
      </c>
      <c r="P1704" s="26">
        <v>457154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566183</v>
      </c>
      <c r="P1707" s="26">
        <v>442511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627998</v>
      </c>
      <c r="P1710" s="26">
        <v>509459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766441</v>
      </c>
      <c r="P1713" s="26">
        <v>616261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-16610385</v>
      </c>
      <c r="P1716" s="26">
        <v>-11211831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497687</v>
      </c>
      <c r="P1719" s="26">
        <v>431196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521770</v>
      </c>
      <c r="P1722" s="26">
        <v>461202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501821</v>
      </c>
      <c r="P1725" s="26">
        <v>460054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486899</v>
      </c>
      <c r="P1728" s="26">
        <v>449993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560129</v>
      </c>
      <c r="P1731" s="26">
        <v>527014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723299</v>
      </c>
      <c r="P1734" s="26">
        <v>608088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-19652111</v>
      </c>
      <c r="P1737" s="26">
        <v>-13220922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152546</v>
      </c>
      <c r="P1740" s="26">
        <v>79836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399646</v>
      </c>
      <c r="P1743" s="26">
        <v>552660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408564</v>
      </c>
      <c r="P1746" s="26">
        <v>518721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189535</v>
      </c>
      <c r="P1749" s="26">
        <v>147441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420603</v>
      </c>
      <c r="P1752" s="26">
        <v>623191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558421</v>
      </c>
      <c r="P1755" s="26">
        <v>781828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-29593236</v>
      </c>
      <c r="P1758" s="26">
        <v>-20657320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367887</v>
      </c>
      <c r="P1761" s="26">
        <v>467852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396862</v>
      </c>
      <c r="P1764" s="26">
        <v>475023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393158</v>
      </c>
      <c r="P1767" s="26">
        <v>439935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379369</v>
      </c>
      <c r="P1770" s="26">
        <v>429535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417168</v>
      </c>
      <c r="P1773" s="26">
        <v>454932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575056</v>
      </c>
      <c r="P1776" s="26">
        <v>573953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-31289736</v>
      </c>
      <c r="P1779" s="26">
        <v>-24085648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310021</v>
      </c>
      <c r="P1782" s="26">
        <v>363446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322919</v>
      </c>
      <c r="P1785" s="26">
        <v>384215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311251</v>
      </c>
      <c r="P1788" s="26">
        <v>368634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296922</v>
      </c>
      <c r="P1791" s="26">
        <v>359305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345745</v>
      </c>
      <c r="P1794" s="26">
        <v>438142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</row>
    <row r="1797" spans="1:16" x14ac:dyDescent="0.45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476652</v>
      </c>
      <c r="P1797" s="26">
        <v>580576</v>
      </c>
    </row>
    <row r="1798" spans="1:16" x14ac:dyDescent="0.45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</row>
    <row r="1799" spans="1:16" x14ac:dyDescent="0.45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</row>
    <row r="1800" spans="1:16" x14ac:dyDescent="0.45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-32700910</v>
      </c>
      <c r="P1800" s="26">
        <v>-27996826</v>
      </c>
    </row>
    <row r="1801" spans="1:16" x14ac:dyDescent="0.45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</row>
    <row r="1802" spans="1:16" x14ac:dyDescent="0.45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</row>
    <row r="1803" spans="1:16" x14ac:dyDescent="0.45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249861</v>
      </c>
      <c r="P1803" s="26">
        <v>106725</v>
      </c>
    </row>
    <row r="1804" spans="1:16" x14ac:dyDescent="0.45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</row>
    <row r="1805" spans="1:16" x14ac:dyDescent="0.45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</row>
    <row r="1806" spans="1:16" x14ac:dyDescent="0.45">
      <c r="A1806" s="32">
        <v>44481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 s="26">
        <v>236195</v>
      </c>
      <c r="P1806" s="26">
        <v>298530</v>
      </c>
    </row>
    <row r="1807" spans="1:16" x14ac:dyDescent="0.45">
      <c r="A1807" s="32">
        <v>44481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 s="26">
        <v>0</v>
      </c>
      <c r="P1807" s="26">
        <v>0</v>
      </c>
    </row>
    <row r="1808" spans="1:16" x14ac:dyDescent="0.45">
      <c r="A1808" s="32">
        <v>44481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 s="26">
        <v>0</v>
      </c>
      <c r="P1808" s="26">
        <v>0</v>
      </c>
    </row>
    <row r="1809" spans="1:16" x14ac:dyDescent="0.45">
      <c r="A1809" s="32">
        <v>44482</v>
      </c>
      <c r="B1809" t="s">
        <v>153</v>
      </c>
      <c r="C1809">
        <v>1707606</v>
      </c>
      <c r="D1809">
        <v>24429583</v>
      </c>
      <c r="F1809" t="s">
        <v>277</v>
      </c>
      <c r="G1809" t="s">
        <v>277</v>
      </c>
      <c r="H1809">
        <v>8628</v>
      </c>
      <c r="I1809" t="s">
        <v>277</v>
      </c>
      <c r="J1809">
        <v>413</v>
      </c>
      <c r="K1809" t="s">
        <v>277</v>
      </c>
      <c r="L1809" t="s">
        <v>277</v>
      </c>
      <c r="M1809">
        <v>1679690</v>
      </c>
      <c r="N1809">
        <v>17979</v>
      </c>
      <c r="O1809" s="26">
        <v>121756</v>
      </c>
      <c r="P1809" s="26">
        <v>296575</v>
      </c>
    </row>
    <row r="1810" spans="1:16" x14ac:dyDescent="0.45">
      <c r="A1810" s="32">
        <v>44482</v>
      </c>
      <c r="B1810" t="s">
        <v>154</v>
      </c>
      <c r="C1810">
        <v>4314</v>
      </c>
      <c r="D1810">
        <v>1091344</v>
      </c>
      <c r="E1810" t="s">
        <v>277</v>
      </c>
      <c r="F1810" t="s">
        <v>277</v>
      </c>
      <c r="G1810" t="s">
        <v>277</v>
      </c>
      <c r="H1810">
        <v>91</v>
      </c>
      <c r="I1810" t="s">
        <v>277</v>
      </c>
      <c r="J1810">
        <v>0</v>
      </c>
      <c r="K1810" t="s">
        <v>277</v>
      </c>
      <c r="L1810" t="s">
        <v>277</v>
      </c>
      <c r="M1810">
        <v>4216</v>
      </c>
      <c r="N1810">
        <v>7</v>
      </c>
      <c r="O1810" s="26">
        <v>0</v>
      </c>
      <c r="P1810" s="26">
        <v>0</v>
      </c>
    </row>
    <row r="1811" spans="1:16" x14ac:dyDescent="0.45">
      <c r="A1811" s="32">
        <v>44482</v>
      </c>
      <c r="B1811" t="s">
        <v>155</v>
      </c>
      <c r="C1811">
        <v>15</v>
      </c>
      <c r="D1811">
        <v>829</v>
      </c>
      <c r="E1811" t="s">
        <v>277</v>
      </c>
      <c r="F1811" t="s">
        <v>277</v>
      </c>
      <c r="G1811" t="s">
        <v>277</v>
      </c>
      <c r="H1811">
        <v>0</v>
      </c>
      <c r="I1811" t="s">
        <v>277</v>
      </c>
      <c r="J1811">
        <v>0</v>
      </c>
      <c r="K1811" t="s">
        <v>277</v>
      </c>
      <c r="L1811" t="s">
        <v>277</v>
      </c>
      <c r="M1811">
        <v>15</v>
      </c>
      <c r="N1811">
        <v>0</v>
      </c>
      <c r="O1811" s="26">
        <v>0</v>
      </c>
      <c r="P1811" s="26">
        <v>0</v>
      </c>
    </row>
    <row r="1812" spans="1:16" x14ac:dyDescent="0.45">
      <c r="A1812" s="32">
        <v>44483</v>
      </c>
      <c r="B1812" t="s">
        <v>153</v>
      </c>
      <c r="C1812">
        <v>1708312</v>
      </c>
      <c r="D1812">
        <v>24487368</v>
      </c>
      <c r="F1812" t="s">
        <v>277</v>
      </c>
      <c r="G1812" t="s">
        <v>277</v>
      </c>
      <c r="H1812">
        <v>8061</v>
      </c>
      <c r="I1812" t="s">
        <v>277</v>
      </c>
      <c r="J1812">
        <v>381</v>
      </c>
      <c r="K1812" t="s">
        <v>277</v>
      </c>
      <c r="L1812" t="s">
        <v>277</v>
      </c>
      <c r="M1812">
        <v>1660900</v>
      </c>
      <c r="N1812">
        <v>18013</v>
      </c>
      <c r="O1812" s="26">
        <v>220437</v>
      </c>
      <c r="P1812" s="26">
        <v>133890</v>
      </c>
    </row>
    <row r="1813" spans="1:16" x14ac:dyDescent="0.45">
      <c r="A1813" s="32">
        <v>44483</v>
      </c>
      <c r="B1813" t="s">
        <v>154</v>
      </c>
      <c r="C1813">
        <v>4322</v>
      </c>
      <c r="D1813">
        <v>1093396</v>
      </c>
      <c r="E1813" t="s">
        <v>277</v>
      </c>
      <c r="F1813" t="s">
        <v>277</v>
      </c>
      <c r="G1813" t="s">
        <v>277</v>
      </c>
      <c r="H1813">
        <v>95</v>
      </c>
      <c r="I1813" t="s">
        <v>277</v>
      </c>
      <c r="J1813">
        <v>0</v>
      </c>
      <c r="K1813" t="s">
        <v>277</v>
      </c>
      <c r="L1813" t="s">
        <v>277</v>
      </c>
      <c r="M1813">
        <v>4220</v>
      </c>
      <c r="N1813">
        <v>7</v>
      </c>
      <c r="O1813" s="26">
        <v>0</v>
      </c>
      <c r="P1813" s="26">
        <v>0</v>
      </c>
    </row>
    <row r="1814" spans="1:16" x14ac:dyDescent="0.45">
      <c r="A1814" s="32">
        <v>44483</v>
      </c>
      <c r="B1814" t="s">
        <v>155</v>
      </c>
      <c r="C1814">
        <v>15</v>
      </c>
      <c r="D1814">
        <v>829</v>
      </c>
      <c r="E1814" t="s">
        <v>277</v>
      </c>
      <c r="F1814" t="s">
        <v>277</v>
      </c>
      <c r="G1814" t="s">
        <v>277</v>
      </c>
      <c r="H1814">
        <v>0</v>
      </c>
      <c r="I1814" t="s">
        <v>277</v>
      </c>
      <c r="J1814">
        <v>0</v>
      </c>
      <c r="K1814" t="s">
        <v>277</v>
      </c>
      <c r="L1814" t="s">
        <v>277</v>
      </c>
      <c r="M1814">
        <v>15</v>
      </c>
      <c r="N1814">
        <v>0</v>
      </c>
      <c r="O1814" s="26">
        <v>0</v>
      </c>
      <c r="P1814" s="26">
        <v>0</v>
      </c>
    </row>
    <row r="1815" spans="1:16" x14ac:dyDescent="0.45">
      <c r="A1815" s="32">
        <v>44484</v>
      </c>
      <c r="B1815" t="s">
        <v>153</v>
      </c>
      <c r="C1815">
        <v>1708924</v>
      </c>
      <c r="D1815">
        <v>24561389</v>
      </c>
      <c r="F1815" t="s">
        <v>277</v>
      </c>
      <c r="G1815" t="s">
        <v>277</v>
      </c>
      <c r="H1815">
        <v>7602</v>
      </c>
      <c r="I1815" t="s">
        <v>277</v>
      </c>
      <c r="J1815">
        <v>357</v>
      </c>
      <c r="K1815" t="s">
        <v>277</v>
      </c>
      <c r="L1815" t="s">
        <v>277</v>
      </c>
      <c r="M1815">
        <v>1681960</v>
      </c>
      <c r="N1815">
        <v>18044</v>
      </c>
      <c r="O1815" s="26">
        <v>242540</v>
      </c>
      <c r="P1815" s="26">
        <v>309185</v>
      </c>
    </row>
    <row r="1816" spans="1:16" x14ac:dyDescent="0.45">
      <c r="A1816" s="32">
        <v>44484</v>
      </c>
      <c r="B1816" t="s">
        <v>154</v>
      </c>
      <c r="C1816">
        <v>4329</v>
      </c>
      <c r="D1816">
        <v>1096345</v>
      </c>
      <c r="E1816" t="s">
        <v>277</v>
      </c>
      <c r="F1816" t="s">
        <v>277</v>
      </c>
      <c r="G1816" t="s">
        <v>277</v>
      </c>
      <c r="H1816">
        <v>83</v>
      </c>
      <c r="I1816" t="s">
        <v>277</v>
      </c>
      <c r="J1816">
        <v>0</v>
      </c>
      <c r="K1816" t="s">
        <v>277</v>
      </c>
      <c r="L1816" t="s">
        <v>277</v>
      </c>
      <c r="M1816">
        <v>4239</v>
      </c>
      <c r="N1816">
        <v>7</v>
      </c>
      <c r="O1816" s="26">
        <v>0</v>
      </c>
      <c r="P1816" s="26">
        <v>0</v>
      </c>
    </row>
    <row r="1817" spans="1:16" x14ac:dyDescent="0.45">
      <c r="A1817" s="32">
        <v>44484</v>
      </c>
      <c r="B1817" t="s">
        <v>155</v>
      </c>
      <c r="C1817">
        <v>15</v>
      </c>
      <c r="D1817">
        <v>829</v>
      </c>
      <c r="E1817" t="s">
        <v>277</v>
      </c>
      <c r="F1817" t="s">
        <v>277</v>
      </c>
      <c r="G1817" t="s">
        <v>277</v>
      </c>
      <c r="H1817">
        <v>0</v>
      </c>
      <c r="I1817" t="s">
        <v>277</v>
      </c>
      <c r="J1817">
        <v>0</v>
      </c>
      <c r="K1817" t="s">
        <v>277</v>
      </c>
      <c r="L1817" t="s">
        <v>277</v>
      </c>
      <c r="M1817">
        <v>15</v>
      </c>
      <c r="N1817">
        <v>0</v>
      </c>
      <c r="O1817" s="26">
        <v>0</v>
      </c>
      <c r="P1817" s="26">
        <v>0</v>
      </c>
    </row>
    <row r="1818" spans="1:16" x14ac:dyDescent="0.45">
      <c r="A1818" s="32">
        <v>44485</v>
      </c>
      <c r="B1818" t="s">
        <v>153</v>
      </c>
      <c r="C1818">
        <v>1709449</v>
      </c>
      <c r="D1818">
        <v>24626201</v>
      </c>
      <c r="F1818" t="s">
        <v>277</v>
      </c>
      <c r="G1818" t="s">
        <v>277</v>
      </c>
      <c r="H1818">
        <v>7135</v>
      </c>
      <c r="I1818" t="s">
        <v>277</v>
      </c>
      <c r="J1818">
        <v>335</v>
      </c>
      <c r="K1818" t="s">
        <v>277</v>
      </c>
      <c r="L1818" t="s">
        <v>277</v>
      </c>
      <c r="M1818">
        <v>1683043</v>
      </c>
      <c r="N1818">
        <v>18070</v>
      </c>
      <c r="O1818" s="26">
        <v>324185</v>
      </c>
      <c r="P1818" s="26">
        <v>423923</v>
      </c>
    </row>
    <row r="1819" spans="1:16" x14ac:dyDescent="0.45">
      <c r="A1819" s="32">
        <v>44485</v>
      </c>
      <c r="B1819" t="s">
        <v>154</v>
      </c>
      <c r="C1819">
        <v>4338</v>
      </c>
      <c r="D1819">
        <v>1098936</v>
      </c>
      <c r="E1819" t="s">
        <v>277</v>
      </c>
      <c r="F1819" t="s">
        <v>277</v>
      </c>
      <c r="G1819" t="s">
        <v>277</v>
      </c>
      <c r="H1819">
        <v>82</v>
      </c>
      <c r="I1819" t="s">
        <v>277</v>
      </c>
      <c r="J1819">
        <v>0</v>
      </c>
      <c r="K1819" t="s">
        <v>277</v>
      </c>
      <c r="L1819" t="s">
        <v>277</v>
      </c>
      <c r="M1819">
        <v>4248</v>
      </c>
      <c r="N1819">
        <v>8</v>
      </c>
      <c r="O1819" s="26">
        <v>0</v>
      </c>
      <c r="P1819" s="26">
        <v>0</v>
      </c>
    </row>
    <row r="1820" spans="1:16" x14ac:dyDescent="0.45">
      <c r="A1820" s="32">
        <v>44485</v>
      </c>
      <c r="B1820" t="s">
        <v>155</v>
      </c>
      <c r="C1820">
        <v>15</v>
      </c>
      <c r="D1820">
        <v>829</v>
      </c>
      <c r="E1820" t="s">
        <v>277</v>
      </c>
      <c r="F1820" t="s">
        <v>277</v>
      </c>
      <c r="G1820" t="s">
        <v>277</v>
      </c>
      <c r="H1820">
        <v>0</v>
      </c>
      <c r="I1820" t="s">
        <v>277</v>
      </c>
      <c r="J1820">
        <v>0</v>
      </c>
      <c r="K1820" t="s">
        <v>277</v>
      </c>
      <c r="L1820" t="s">
        <v>277</v>
      </c>
      <c r="M1820">
        <v>15</v>
      </c>
      <c r="N1820">
        <v>0</v>
      </c>
      <c r="O1820" s="26">
        <v>0</v>
      </c>
      <c r="P1820" s="26">
        <v>0</v>
      </c>
    </row>
    <row r="1821" spans="1:16" x14ac:dyDescent="0.45">
      <c r="A1821" s="32">
        <v>44486</v>
      </c>
      <c r="B1821" t="s">
        <v>153</v>
      </c>
      <c r="C1821">
        <v>1709948</v>
      </c>
      <c r="D1821">
        <v>24668355</v>
      </c>
      <c r="F1821" t="s">
        <v>277</v>
      </c>
      <c r="G1821" t="s">
        <v>277</v>
      </c>
      <c r="H1821">
        <v>6641</v>
      </c>
      <c r="I1821" t="s">
        <v>277</v>
      </c>
      <c r="J1821">
        <v>317</v>
      </c>
      <c r="K1821" t="s">
        <v>277</v>
      </c>
      <c r="L1821" t="s">
        <v>277</v>
      </c>
      <c r="M1821">
        <v>1684032</v>
      </c>
      <c r="N1821">
        <v>18084</v>
      </c>
      <c r="O1821" s="26">
        <v>1259633</v>
      </c>
      <c r="P1821" s="26">
        <v>1355053</v>
      </c>
    </row>
    <row r="1822" spans="1:16" x14ac:dyDescent="0.45">
      <c r="A1822" s="32">
        <v>44486</v>
      </c>
      <c r="B1822" t="s">
        <v>154</v>
      </c>
      <c r="C1822">
        <v>4345</v>
      </c>
      <c r="D1822">
        <v>1101771</v>
      </c>
      <c r="E1822" t="s">
        <v>277</v>
      </c>
      <c r="F1822" t="s">
        <v>277</v>
      </c>
      <c r="G1822" t="s">
        <v>277</v>
      </c>
      <c r="H1822">
        <v>85</v>
      </c>
      <c r="I1822" t="s">
        <v>277</v>
      </c>
      <c r="J1822">
        <v>0</v>
      </c>
      <c r="K1822" t="s">
        <v>277</v>
      </c>
      <c r="L1822" t="s">
        <v>277</v>
      </c>
      <c r="M1822">
        <v>4252</v>
      </c>
      <c r="N1822">
        <v>8</v>
      </c>
      <c r="O1822" s="26">
        <v>0</v>
      </c>
      <c r="P1822" s="26">
        <v>0</v>
      </c>
    </row>
    <row r="1823" spans="1:16" x14ac:dyDescent="0.45">
      <c r="A1823" s="32">
        <v>44486</v>
      </c>
      <c r="B1823" t="s">
        <v>155</v>
      </c>
      <c r="C1823">
        <v>15</v>
      </c>
      <c r="D1823">
        <v>829</v>
      </c>
      <c r="E1823" t="s">
        <v>277</v>
      </c>
      <c r="F1823" t="s">
        <v>277</v>
      </c>
      <c r="G1823" t="s">
        <v>277</v>
      </c>
      <c r="H1823">
        <v>0</v>
      </c>
      <c r="I1823" t="s">
        <v>277</v>
      </c>
      <c r="J1823">
        <v>0</v>
      </c>
      <c r="K1823" t="s">
        <v>277</v>
      </c>
      <c r="L1823" t="s">
        <v>277</v>
      </c>
      <c r="M1823">
        <v>15</v>
      </c>
      <c r="N1823">
        <v>0</v>
      </c>
      <c r="O1823" s="26">
        <v>0</v>
      </c>
      <c r="P1823" s="26">
        <v>0</v>
      </c>
    </row>
    <row r="1824" spans="1:16" x14ac:dyDescent="0.45">
      <c r="A1824" s="32">
        <v>44487</v>
      </c>
      <c r="B1824" t="s">
        <v>153</v>
      </c>
      <c r="C1824">
        <v>1710356</v>
      </c>
      <c r="D1824">
        <v>24686853</v>
      </c>
      <c r="F1824" t="s">
        <v>277</v>
      </c>
      <c r="G1824" t="s">
        <v>277</v>
      </c>
      <c r="H1824">
        <v>6349</v>
      </c>
      <c r="I1824" t="s">
        <v>277</v>
      </c>
      <c r="J1824">
        <v>312</v>
      </c>
      <c r="K1824" t="s">
        <v>277</v>
      </c>
      <c r="L1824" t="s">
        <v>277</v>
      </c>
      <c r="M1824">
        <v>1684694</v>
      </c>
      <c r="N1824">
        <v>18095</v>
      </c>
      <c r="O1824" s="26">
        <v>115908</v>
      </c>
      <c r="P1824" s="26">
        <v>224881</v>
      </c>
    </row>
    <row r="1825" spans="1:16" x14ac:dyDescent="0.45">
      <c r="A1825" s="32">
        <v>44487</v>
      </c>
      <c r="B1825" t="s">
        <v>154</v>
      </c>
      <c r="C1825">
        <v>4349</v>
      </c>
      <c r="D1825">
        <v>1104565</v>
      </c>
      <c r="E1825" t="s">
        <v>277</v>
      </c>
      <c r="F1825" t="s">
        <v>277</v>
      </c>
      <c r="G1825" t="s">
        <v>277</v>
      </c>
      <c r="H1825">
        <v>87</v>
      </c>
      <c r="I1825" t="s">
        <v>277</v>
      </c>
      <c r="J1825">
        <v>0</v>
      </c>
      <c r="K1825" t="s">
        <v>277</v>
      </c>
      <c r="L1825" t="s">
        <v>277</v>
      </c>
      <c r="M1825">
        <v>4254</v>
      </c>
      <c r="N1825">
        <v>8</v>
      </c>
      <c r="O1825" s="26">
        <v>0</v>
      </c>
      <c r="P1825" s="26">
        <v>0</v>
      </c>
    </row>
    <row r="1826" spans="1:16" x14ac:dyDescent="0.45">
      <c r="A1826" s="32">
        <v>44487</v>
      </c>
      <c r="B1826" t="s">
        <v>155</v>
      </c>
      <c r="C1826">
        <v>15</v>
      </c>
      <c r="D1826">
        <v>829</v>
      </c>
      <c r="E1826" t="s">
        <v>277</v>
      </c>
      <c r="F1826" t="s">
        <v>277</v>
      </c>
      <c r="G1826" t="s">
        <v>277</v>
      </c>
      <c r="H1826">
        <v>0</v>
      </c>
      <c r="I1826" t="s">
        <v>277</v>
      </c>
      <c r="J1826">
        <v>0</v>
      </c>
      <c r="K1826" t="s">
        <v>277</v>
      </c>
      <c r="L1826" t="s">
        <v>277</v>
      </c>
      <c r="M1826">
        <v>15</v>
      </c>
      <c r="N1826">
        <v>0</v>
      </c>
      <c r="O1826" s="26">
        <v>0</v>
      </c>
      <c r="P1826" s="26">
        <v>0</v>
      </c>
    </row>
    <row r="1827" spans="1:16" x14ac:dyDescent="0.45">
      <c r="A1827" s="32">
        <v>44488</v>
      </c>
      <c r="B1827" t="s">
        <v>153</v>
      </c>
      <c r="C1827">
        <v>1710644</v>
      </c>
      <c r="D1827">
        <v>24738643</v>
      </c>
      <c r="F1827" t="s">
        <v>277</v>
      </c>
      <c r="G1827" t="s">
        <v>277</v>
      </c>
      <c r="H1827">
        <v>5944</v>
      </c>
      <c r="I1827" t="s">
        <v>277</v>
      </c>
      <c r="J1827">
        <v>294</v>
      </c>
      <c r="K1827" t="s">
        <v>277</v>
      </c>
      <c r="L1827" t="s">
        <v>277</v>
      </c>
      <c r="M1827">
        <v>1685414</v>
      </c>
      <c r="N1827">
        <v>18113</v>
      </c>
      <c r="O1827" s="26">
        <v>97155</v>
      </c>
      <c r="P1827" s="26">
        <v>204909</v>
      </c>
    </row>
    <row r="1828" spans="1:16" x14ac:dyDescent="0.45">
      <c r="A1828" s="32">
        <v>44488</v>
      </c>
      <c r="B1828" t="s">
        <v>154</v>
      </c>
      <c r="C1828">
        <v>4358</v>
      </c>
      <c r="D1828">
        <v>1108614</v>
      </c>
      <c r="E1828" t="s">
        <v>277</v>
      </c>
      <c r="F1828" t="s">
        <v>277</v>
      </c>
      <c r="G1828" t="s">
        <v>277</v>
      </c>
      <c r="H1828">
        <v>87</v>
      </c>
      <c r="I1828" t="s">
        <v>277</v>
      </c>
      <c r="J1828">
        <v>0</v>
      </c>
      <c r="K1828" t="s">
        <v>277</v>
      </c>
      <c r="L1828" t="s">
        <v>277</v>
      </c>
      <c r="M1828">
        <v>4263</v>
      </c>
      <c r="N1828">
        <v>8</v>
      </c>
      <c r="O1828" s="26">
        <v>0</v>
      </c>
      <c r="P1828" s="26">
        <v>0</v>
      </c>
    </row>
    <row r="1829" spans="1:16" x14ac:dyDescent="0.45">
      <c r="A1829" s="32">
        <v>44488</v>
      </c>
      <c r="B1829" t="s">
        <v>155</v>
      </c>
      <c r="C1829">
        <v>15</v>
      </c>
      <c r="D1829">
        <v>829</v>
      </c>
      <c r="E1829" t="s">
        <v>277</v>
      </c>
      <c r="F1829" t="s">
        <v>277</v>
      </c>
      <c r="G1829" t="s">
        <v>277</v>
      </c>
      <c r="H1829">
        <v>0</v>
      </c>
      <c r="I1829" t="s">
        <v>277</v>
      </c>
      <c r="J1829">
        <v>0</v>
      </c>
      <c r="K1829" t="s">
        <v>277</v>
      </c>
      <c r="L1829" t="s">
        <v>277</v>
      </c>
      <c r="M1829">
        <v>15</v>
      </c>
      <c r="N1829">
        <v>0</v>
      </c>
      <c r="O1829" s="26">
        <v>0</v>
      </c>
      <c r="P1829" s="26">
        <v>0</v>
      </c>
    </row>
    <row r="1830" spans="1:16" x14ac:dyDescent="0.45">
      <c r="A1830" s="32">
        <v>44489</v>
      </c>
      <c r="B1830" t="s">
        <v>153</v>
      </c>
      <c r="C1830">
        <v>1710986</v>
      </c>
      <c r="D1830">
        <v>24790478</v>
      </c>
      <c r="F1830" t="s">
        <v>277</v>
      </c>
      <c r="G1830" t="s">
        <v>277</v>
      </c>
      <c r="H1830">
        <v>5497</v>
      </c>
      <c r="I1830" t="s">
        <v>277</v>
      </c>
      <c r="J1830">
        <v>276</v>
      </c>
      <c r="K1830" t="s">
        <v>277</v>
      </c>
      <c r="L1830" t="s">
        <v>277</v>
      </c>
      <c r="M1830">
        <v>1686195</v>
      </c>
      <c r="N1830">
        <v>18138</v>
      </c>
      <c r="O1830">
        <v>0</v>
      </c>
      <c r="P1830">
        <v>0</v>
      </c>
    </row>
    <row r="1831" spans="1:16" x14ac:dyDescent="0.45">
      <c r="A1831" s="32">
        <v>44489</v>
      </c>
      <c r="B1831" t="s">
        <v>154</v>
      </c>
      <c r="C1831">
        <v>4363</v>
      </c>
      <c r="D1831">
        <v>1110267</v>
      </c>
      <c r="E1831" t="s">
        <v>277</v>
      </c>
      <c r="F1831" t="s">
        <v>277</v>
      </c>
      <c r="G1831" t="s">
        <v>277</v>
      </c>
      <c r="H1831">
        <v>86</v>
      </c>
      <c r="I1831" t="s">
        <v>277</v>
      </c>
      <c r="J1831">
        <v>0</v>
      </c>
      <c r="K1831" t="s">
        <v>277</v>
      </c>
      <c r="L1831" t="s">
        <v>277</v>
      </c>
      <c r="M1831">
        <v>4269</v>
      </c>
      <c r="N1831">
        <v>8</v>
      </c>
      <c r="O1831">
        <v>0</v>
      </c>
      <c r="P1831">
        <v>0</v>
      </c>
    </row>
    <row r="1832" spans="1:16" x14ac:dyDescent="0.45">
      <c r="A1832" s="32">
        <v>44489</v>
      </c>
      <c r="B1832" t="s">
        <v>155</v>
      </c>
      <c r="C1832">
        <v>15</v>
      </c>
      <c r="D1832">
        <v>829</v>
      </c>
      <c r="E1832" t="s">
        <v>277</v>
      </c>
      <c r="F1832" t="s">
        <v>277</v>
      </c>
      <c r="G1832" t="s">
        <v>277</v>
      </c>
      <c r="H1832">
        <v>0</v>
      </c>
      <c r="I1832" t="s">
        <v>277</v>
      </c>
      <c r="J1832">
        <v>0</v>
      </c>
      <c r="K1832" t="s">
        <v>277</v>
      </c>
      <c r="L1832" t="s">
        <v>277</v>
      </c>
      <c r="M1832">
        <v>15</v>
      </c>
      <c r="N1832">
        <v>0</v>
      </c>
      <c r="O1832">
        <v>0</v>
      </c>
      <c r="P183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7308"/>
  <sheetViews>
    <sheetView workbookViewId="0">
      <pane xSplit="1" ySplit="1" topLeftCell="B27265" activePane="bottomRight" state="frozen"/>
      <selection activeCell="D1280" sqref="D1280"/>
      <selection pane="topRight" activeCell="D1280" sqref="D1280"/>
      <selection pane="bottomLeft" activeCell="D1280" sqref="D1280"/>
      <selection pane="bottomRight" activeCell="D1280" sqref="D1280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 x14ac:dyDescent="0.45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 x14ac:dyDescent="0.45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 x14ac:dyDescent="0.45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 x14ac:dyDescent="0.45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 x14ac:dyDescent="0.45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 x14ac:dyDescent="0.45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 x14ac:dyDescent="0.45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 x14ac:dyDescent="0.45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 x14ac:dyDescent="0.45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 x14ac:dyDescent="0.45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 x14ac:dyDescent="0.45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 x14ac:dyDescent="0.45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 x14ac:dyDescent="0.45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 x14ac:dyDescent="0.45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 x14ac:dyDescent="0.45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 x14ac:dyDescent="0.45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 x14ac:dyDescent="0.45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 x14ac:dyDescent="0.45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 x14ac:dyDescent="0.45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 x14ac:dyDescent="0.45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 x14ac:dyDescent="0.45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 x14ac:dyDescent="0.45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 x14ac:dyDescent="0.45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 x14ac:dyDescent="0.45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 x14ac:dyDescent="0.45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 x14ac:dyDescent="0.45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 x14ac:dyDescent="0.45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 x14ac:dyDescent="0.45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 x14ac:dyDescent="0.45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 x14ac:dyDescent="0.45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 x14ac:dyDescent="0.45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 x14ac:dyDescent="0.45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 x14ac:dyDescent="0.45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 x14ac:dyDescent="0.45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 x14ac:dyDescent="0.45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 x14ac:dyDescent="0.45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 x14ac:dyDescent="0.45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 x14ac:dyDescent="0.45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 x14ac:dyDescent="0.45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 x14ac:dyDescent="0.45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 x14ac:dyDescent="0.45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 x14ac:dyDescent="0.45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 x14ac:dyDescent="0.45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 x14ac:dyDescent="0.45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 x14ac:dyDescent="0.45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 x14ac:dyDescent="0.45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 x14ac:dyDescent="0.45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 x14ac:dyDescent="0.45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 x14ac:dyDescent="0.45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 x14ac:dyDescent="0.45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 x14ac:dyDescent="0.45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 x14ac:dyDescent="0.45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 x14ac:dyDescent="0.45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 x14ac:dyDescent="0.45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 x14ac:dyDescent="0.45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 x14ac:dyDescent="0.45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 x14ac:dyDescent="0.45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 x14ac:dyDescent="0.45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 x14ac:dyDescent="0.45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 x14ac:dyDescent="0.45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 x14ac:dyDescent="0.45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 x14ac:dyDescent="0.45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 x14ac:dyDescent="0.45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 x14ac:dyDescent="0.45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 x14ac:dyDescent="0.45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 x14ac:dyDescent="0.45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 x14ac:dyDescent="0.45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 x14ac:dyDescent="0.45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 x14ac:dyDescent="0.45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 x14ac:dyDescent="0.45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 x14ac:dyDescent="0.45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 x14ac:dyDescent="0.45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 x14ac:dyDescent="0.45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 x14ac:dyDescent="0.45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 x14ac:dyDescent="0.45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 x14ac:dyDescent="0.45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 x14ac:dyDescent="0.45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 x14ac:dyDescent="0.45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 x14ac:dyDescent="0.45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 x14ac:dyDescent="0.45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 x14ac:dyDescent="0.45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 x14ac:dyDescent="0.45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 x14ac:dyDescent="0.45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 x14ac:dyDescent="0.45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 x14ac:dyDescent="0.45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 x14ac:dyDescent="0.45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 x14ac:dyDescent="0.45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 x14ac:dyDescent="0.45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 x14ac:dyDescent="0.45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 x14ac:dyDescent="0.45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 x14ac:dyDescent="0.45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 x14ac:dyDescent="0.45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 x14ac:dyDescent="0.45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 x14ac:dyDescent="0.45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 x14ac:dyDescent="0.45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 x14ac:dyDescent="0.45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 x14ac:dyDescent="0.45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 x14ac:dyDescent="0.45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 x14ac:dyDescent="0.45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 x14ac:dyDescent="0.45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 x14ac:dyDescent="0.45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 x14ac:dyDescent="0.45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 x14ac:dyDescent="0.45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 x14ac:dyDescent="0.45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 x14ac:dyDescent="0.45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 x14ac:dyDescent="0.45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 x14ac:dyDescent="0.45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 x14ac:dyDescent="0.45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 x14ac:dyDescent="0.45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 x14ac:dyDescent="0.45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 x14ac:dyDescent="0.45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 x14ac:dyDescent="0.45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 x14ac:dyDescent="0.45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 x14ac:dyDescent="0.45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 x14ac:dyDescent="0.45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 x14ac:dyDescent="0.45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 x14ac:dyDescent="0.45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 x14ac:dyDescent="0.45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 x14ac:dyDescent="0.45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 x14ac:dyDescent="0.45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 x14ac:dyDescent="0.45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 x14ac:dyDescent="0.45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 x14ac:dyDescent="0.45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 x14ac:dyDescent="0.45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 x14ac:dyDescent="0.45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 x14ac:dyDescent="0.45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 x14ac:dyDescent="0.45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 x14ac:dyDescent="0.45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 x14ac:dyDescent="0.45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 x14ac:dyDescent="0.45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 x14ac:dyDescent="0.45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 x14ac:dyDescent="0.45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 x14ac:dyDescent="0.45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 x14ac:dyDescent="0.45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 x14ac:dyDescent="0.45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 x14ac:dyDescent="0.45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 x14ac:dyDescent="0.45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 x14ac:dyDescent="0.45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 x14ac:dyDescent="0.45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 x14ac:dyDescent="0.45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 x14ac:dyDescent="0.45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 x14ac:dyDescent="0.45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 x14ac:dyDescent="0.45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 x14ac:dyDescent="0.45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 x14ac:dyDescent="0.45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 x14ac:dyDescent="0.45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 x14ac:dyDescent="0.45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 x14ac:dyDescent="0.45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 x14ac:dyDescent="0.45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 x14ac:dyDescent="0.45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 x14ac:dyDescent="0.45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 x14ac:dyDescent="0.45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 x14ac:dyDescent="0.45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 x14ac:dyDescent="0.45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 x14ac:dyDescent="0.45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 x14ac:dyDescent="0.45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 x14ac:dyDescent="0.45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 x14ac:dyDescent="0.45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 x14ac:dyDescent="0.45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 x14ac:dyDescent="0.45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 x14ac:dyDescent="0.45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 x14ac:dyDescent="0.45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 x14ac:dyDescent="0.45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 x14ac:dyDescent="0.45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 x14ac:dyDescent="0.45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 x14ac:dyDescent="0.45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 x14ac:dyDescent="0.45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 x14ac:dyDescent="0.45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 x14ac:dyDescent="0.45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 x14ac:dyDescent="0.45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 x14ac:dyDescent="0.45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 x14ac:dyDescent="0.45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 x14ac:dyDescent="0.45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 x14ac:dyDescent="0.45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 x14ac:dyDescent="0.45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 x14ac:dyDescent="0.45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 x14ac:dyDescent="0.45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 x14ac:dyDescent="0.45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 x14ac:dyDescent="0.45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 x14ac:dyDescent="0.45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 x14ac:dyDescent="0.45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 x14ac:dyDescent="0.45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 x14ac:dyDescent="0.45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 x14ac:dyDescent="0.45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 x14ac:dyDescent="0.45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 x14ac:dyDescent="0.45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 x14ac:dyDescent="0.45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 x14ac:dyDescent="0.45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 x14ac:dyDescent="0.45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 x14ac:dyDescent="0.45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 x14ac:dyDescent="0.45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 x14ac:dyDescent="0.45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 x14ac:dyDescent="0.45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 x14ac:dyDescent="0.45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 x14ac:dyDescent="0.45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 x14ac:dyDescent="0.45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 x14ac:dyDescent="0.45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 x14ac:dyDescent="0.45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 x14ac:dyDescent="0.45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 x14ac:dyDescent="0.45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 x14ac:dyDescent="0.45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 x14ac:dyDescent="0.45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 x14ac:dyDescent="0.45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 x14ac:dyDescent="0.45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 x14ac:dyDescent="0.45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 x14ac:dyDescent="0.45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 x14ac:dyDescent="0.45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 x14ac:dyDescent="0.45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 x14ac:dyDescent="0.45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 x14ac:dyDescent="0.45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 x14ac:dyDescent="0.45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 x14ac:dyDescent="0.45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 x14ac:dyDescent="0.45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 x14ac:dyDescent="0.45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 x14ac:dyDescent="0.45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 x14ac:dyDescent="0.45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 x14ac:dyDescent="0.45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 x14ac:dyDescent="0.45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 x14ac:dyDescent="0.45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 x14ac:dyDescent="0.45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 x14ac:dyDescent="0.45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 x14ac:dyDescent="0.45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 x14ac:dyDescent="0.45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 x14ac:dyDescent="0.45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 x14ac:dyDescent="0.45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 x14ac:dyDescent="0.45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 x14ac:dyDescent="0.45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 x14ac:dyDescent="0.45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 x14ac:dyDescent="0.45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 x14ac:dyDescent="0.45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 x14ac:dyDescent="0.45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 x14ac:dyDescent="0.45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 x14ac:dyDescent="0.45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 x14ac:dyDescent="0.45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 x14ac:dyDescent="0.45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 x14ac:dyDescent="0.45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 x14ac:dyDescent="0.45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 x14ac:dyDescent="0.45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 x14ac:dyDescent="0.45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 x14ac:dyDescent="0.45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 x14ac:dyDescent="0.45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 x14ac:dyDescent="0.45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 x14ac:dyDescent="0.45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 x14ac:dyDescent="0.45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 x14ac:dyDescent="0.45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 x14ac:dyDescent="0.45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 x14ac:dyDescent="0.45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 x14ac:dyDescent="0.45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 x14ac:dyDescent="0.45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 x14ac:dyDescent="0.45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 x14ac:dyDescent="0.45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 x14ac:dyDescent="0.45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 x14ac:dyDescent="0.45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 x14ac:dyDescent="0.45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 x14ac:dyDescent="0.45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 x14ac:dyDescent="0.45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 x14ac:dyDescent="0.45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 x14ac:dyDescent="0.45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 x14ac:dyDescent="0.45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 x14ac:dyDescent="0.45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 x14ac:dyDescent="0.45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 x14ac:dyDescent="0.45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 x14ac:dyDescent="0.45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 x14ac:dyDescent="0.45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 x14ac:dyDescent="0.45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 x14ac:dyDescent="0.45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 x14ac:dyDescent="0.45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 x14ac:dyDescent="0.45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 x14ac:dyDescent="0.45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 x14ac:dyDescent="0.45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 x14ac:dyDescent="0.45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 x14ac:dyDescent="0.45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 x14ac:dyDescent="0.45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 x14ac:dyDescent="0.45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 x14ac:dyDescent="0.45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 x14ac:dyDescent="0.45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 x14ac:dyDescent="0.45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 x14ac:dyDescent="0.45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 x14ac:dyDescent="0.45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 x14ac:dyDescent="0.45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 x14ac:dyDescent="0.45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 x14ac:dyDescent="0.45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 x14ac:dyDescent="0.45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 x14ac:dyDescent="0.45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 x14ac:dyDescent="0.45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 x14ac:dyDescent="0.45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 x14ac:dyDescent="0.45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 x14ac:dyDescent="0.45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 x14ac:dyDescent="0.45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 x14ac:dyDescent="0.45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 x14ac:dyDescent="0.45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 x14ac:dyDescent="0.45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 x14ac:dyDescent="0.45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 x14ac:dyDescent="0.45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 x14ac:dyDescent="0.45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 x14ac:dyDescent="0.45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 x14ac:dyDescent="0.45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 x14ac:dyDescent="0.45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 x14ac:dyDescent="0.45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 x14ac:dyDescent="0.45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 x14ac:dyDescent="0.45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 x14ac:dyDescent="0.45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 x14ac:dyDescent="0.45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 x14ac:dyDescent="0.45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 x14ac:dyDescent="0.45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 x14ac:dyDescent="0.45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 x14ac:dyDescent="0.45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 x14ac:dyDescent="0.45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 x14ac:dyDescent="0.45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 x14ac:dyDescent="0.45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 x14ac:dyDescent="0.45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 x14ac:dyDescent="0.45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 x14ac:dyDescent="0.45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 x14ac:dyDescent="0.45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 x14ac:dyDescent="0.45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 x14ac:dyDescent="0.45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 x14ac:dyDescent="0.45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 x14ac:dyDescent="0.45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 x14ac:dyDescent="0.45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 x14ac:dyDescent="0.45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 x14ac:dyDescent="0.45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 x14ac:dyDescent="0.45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 x14ac:dyDescent="0.45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 x14ac:dyDescent="0.45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 x14ac:dyDescent="0.45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 x14ac:dyDescent="0.45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 x14ac:dyDescent="0.45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 x14ac:dyDescent="0.45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 x14ac:dyDescent="0.45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 x14ac:dyDescent="0.45">
      <c r="A27074" s="32">
        <v>44484</v>
      </c>
      <c r="B27074" s="1" t="s">
        <v>7</v>
      </c>
      <c r="C27074">
        <v>60546</v>
      </c>
      <c r="D27074" t="s">
        <v>277</v>
      </c>
      <c r="E27074" s="31">
        <v>0</v>
      </c>
      <c r="F27074">
        <v>58871</v>
      </c>
      <c r="G27074" s="31">
        <v>1128719</v>
      </c>
      <c r="H27074" s="31">
        <v>212</v>
      </c>
    </row>
    <row r="27075" spans="1:8" x14ac:dyDescent="0.45">
      <c r="A27075" s="32">
        <v>44484</v>
      </c>
      <c r="B27075" s="1" t="s">
        <v>11</v>
      </c>
      <c r="C27075">
        <v>5866</v>
      </c>
      <c r="D27075" t="s">
        <v>277</v>
      </c>
      <c r="E27075" s="31">
        <v>2</v>
      </c>
      <c r="F27075">
        <v>5669</v>
      </c>
      <c r="G27075" s="31">
        <v>90770</v>
      </c>
      <c r="H27075" s="31">
        <v>159</v>
      </c>
    </row>
    <row r="27076" spans="1:8" x14ac:dyDescent="0.45">
      <c r="A27076" s="32">
        <v>44484</v>
      </c>
      <c r="B27076" s="1" t="s">
        <v>12</v>
      </c>
      <c r="C27076">
        <v>3486</v>
      </c>
      <c r="D27076" t="s">
        <v>277</v>
      </c>
      <c r="E27076" s="31">
        <v>0</v>
      </c>
      <c r="F27076">
        <v>3431</v>
      </c>
      <c r="G27076" s="31">
        <v>123312</v>
      </c>
      <c r="H27076" s="31">
        <v>2</v>
      </c>
    </row>
    <row r="27077" spans="1:8" x14ac:dyDescent="0.45">
      <c r="A27077" s="32">
        <v>44484</v>
      </c>
      <c r="B27077" s="1" t="s">
        <v>13</v>
      </c>
      <c r="C27077">
        <v>16250</v>
      </c>
      <c r="D27077" t="s">
        <v>277</v>
      </c>
      <c r="E27077" s="31">
        <v>1</v>
      </c>
      <c r="F27077">
        <v>16109</v>
      </c>
      <c r="G27077" s="31">
        <v>243451</v>
      </c>
      <c r="H27077" s="31">
        <v>22</v>
      </c>
    </row>
    <row r="27078" spans="1:8" x14ac:dyDescent="0.45">
      <c r="A27078" s="32">
        <v>44484</v>
      </c>
      <c r="B27078" s="1" t="s">
        <v>14</v>
      </c>
      <c r="C27078">
        <v>1893</v>
      </c>
      <c r="D27078" t="s">
        <v>277</v>
      </c>
      <c r="E27078" s="31">
        <v>0</v>
      </c>
      <c r="F27078">
        <v>1860</v>
      </c>
      <c r="G27078" s="31">
        <v>26739</v>
      </c>
      <c r="H27078" s="31">
        <v>6</v>
      </c>
    </row>
    <row r="27079" spans="1:8" x14ac:dyDescent="0.45">
      <c r="A27079" s="32">
        <v>44484</v>
      </c>
      <c r="B27079" s="1" t="s">
        <v>15</v>
      </c>
      <c r="C27079">
        <v>3528</v>
      </c>
      <c r="D27079" t="s">
        <v>277</v>
      </c>
      <c r="E27079" s="31">
        <v>0</v>
      </c>
      <c r="F27079">
        <v>3453</v>
      </c>
      <c r="G27079" s="31">
        <v>99990</v>
      </c>
      <c r="H27079" s="31">
        <v>19</v>
      </c>
    </row>
    <row r="27080" spans="1:8" x14ac:dyDescent="0.45">
      <c r="A27080" s="32">
        <v>44484</v>
      </c>
      <c r="B27080" s="1" t="s">
        <v>16</v>
      </c>
      <c r="C27080">
        <v>9473</v>
      </c>
      <c r="D27080" t="s">
        <v>277</v>
      </c>
      <c r="E27080" s="31">
        <v>2</v>
      </c>
      <c r="F27080">
        <v>9280</v>
      </c>
      <c r="G27080" s="31">
        <v>415976</v>
      </c>
      <c r="H27080" s="31">
        <v>18</v>
      </c>
    </row>
    <row r="27081" spans="1:8" x14ac:dyDescent="0.45">
      <c r="A27081" s="32">
        <v>44484</v>
      </c>
      <c r="B27081" s="1" t="s">
        <v>17</v>
      </c>
      <c r="C27081">
        <v>24346</v>
      </c>
      <c r="D27081" t="s">
        <v>277</v>
      </c>
      <c r="E27081" s="31">
        <v>8</v>
      </c>
      <c r="F27081">
        <v>24029</v>
      </c>
      <c r="G27081" s="31">
        <v>40366</v>
      </c>
      <c r="H27081" s="31">
        <v>100</v>
      </c>
    </row>
    <row r="27082" spans="1:8" x14ac:dyDescent="0.45">
      <c r="A27082" s="32">
        <v>44484</v>
      </c>
      <c r="B27082" s="1" t="s">
        <v>18</v>
      </c>
      <c r="C27082">
        <v>15411</v>
      </c>
      <c r="D27082" t="s">
        <v>277</v>
      </c>
      <c r="E27082" s="31">
        <v>2</v>
      </c>
      <c r="F27082">
        <v>15221</v>
      </c>
      <c r="G27082" s="31">
        <v>487745</v>
      </c>
      <c r="H27082" s="31">
        <v>74</v>
      </c>
    </row>
    <row r="27083" spans="1:8" x14ac:dyDescent="0.45">
      <c r="A27083" s="32">
        <v>44484</v>
      </c>
      <c r="B27083" s="1" t="s">
        <v>19</v>
      </c>
      <c r="C27083">
        <v>16685</v>
      </c>
      <c r="D27083" t="s">
        <v>277</v>
      </c>
      <c r="E27083" s="31">
        <v>3</v>
      </c>
      <c r="F27083">
        <v>16456</v>
      </c>
      <c r="G27083" s="31">
        <v>301432</v>
      </c>
      <c r="H27083" s="31">
        <v>55</v>
      </c>
    </row>
    <row r="27084" spans="1:8" x14ac:dyDescent="0.45">
      <c r="A27084" s="32">
        <v>44484</v>
      </c>
      <c r="B27084" s="1" t="s">
        <v>20</v>
      </c>
      <c r="C27084">
        <v>115397</v>
      </c>
      <c r="D27084" t="s">
        <v>277</v>
      </c>
      <c r="E27084" s="31">
        <v>26</v>
      </c>
      <c r="F27084">
        <v>113954</v>
      </c>
      <c r="G27084" s="31">
        <v>1476293</v>
      </c>
      <c r="H27084" s="31">
        <v>422</v>
      </c>
    </row>
    <row r="27085" spans="1:8" x14ac:dyDescent="0.45">
      <c r="A27085" s="32">
        <v>44484</v>
      </c>
      <c r="B27085" s="1" t="s">
        <v>21</v>
      </c>
      <c r="C27085">
        <v>100160</v>
      </c>
      <c r="D27085" t="s">
        <v>277</v>
      </c>
      <c r="E27085" s="31">
        <v>14</v>
      </c>
      <c r="F27085">
        <v>98812</v>
      </c>
      <c r="G27085" s="31">
        <v>1087502</v>
      </c>
      <c r="H27085" s="31">
        <v>319</v>
      </c>
    </row>
    <row r="27086" spans="1:8" x14ac:dyDescent="0.45">
      <c r="A27086" s="32">
        <v>44484</v>
      </c>
      <c r="B27086" s="1" t="s">
        <v>22</v>
      </c>
      <c r="C27086">
        <v>377093</v>
      </c>
      <c r="D27086" t="s">
        <v>277</v>
      </c>
      <c r="E27086" s="31">
        <v>39</v>
      </c>
      <c r="F27086">
        <v>372994</v>
      </c>
      <c r="G27086" s="31">
        <v>3712141</v>
      </c>
      <c r="H27086" s="31">
        <v>1023</v>
      </c>
    </row>
    <row r="27087" spans="1:8" x14ac:dyDescent="0.45">
      <c r="A27087" s="32">
        <v>44484</v>
      </c>
      <c r="B27087" s="1" t="s">
        <v>23</v>
      </c>
      <c r="C27087">
        <v>168619</v>
      </c>
      <c r="D27087" t="s">
        <v>277</v>
      </c>
      <c r="E27087" s="31">
        <v>24</v>
      </c>
      <c r="F27087">
        <v>166802</v>
      </c>
      <c r="G27087" s="31">
        <v>1624122</v>
      </c>
      <c r="H27087" s="31">
        <v>523</v>
      </c>
    </row>
    <row r="27088" spans="1:8" x14ac:dyDescent="0.45">
      <c r="A27088" s="32">
        <v>44484</v>
      </c>
      <c r="B27088" s="1" t="s">
        <v>24</v>
      </c>
      <c r="C27088">
        <v>7967</v>
      </c>
      <c r="D27088" t="s">
        <v>277</v>
      </c>
      <c r="E27088" s="31">
        <v>1</v>
      </c>
      <c r="F27088">
        <v>7863</v>
      </c>
      <c r="G27088" s="31">
        <v>290569</v>
      </c>
      <c r="H27088" s="31">
        <v>43</v>
      </c>
    </row>
    <row r="27089" spans="1:8" x14ac:dyDescent="0.45">
      <c r="A27089" s="32">
        <v>44484</v>
      </c>
      <c r="B27089" s="1" t="s">
        <v>25</v>
      </c>
      <c r="C27089">
        <v>4845</v>
      </c>
      <c r="D27089" t="s">
        <v>277</v>
      </c>
      <c r="E27089" s="31">
        <v>1</v>
      </c>
      <c r="F27089">
        <v>4764</v>
      </c>
      <c r="G27089" s="31">
        <v>116672</v>
      </c>
      <c r="H27089" s="31">
        <v>30</v>
      </c>
    </row>
    <row r="27090" spans="1:8" x14ac:dyDescent="0.45">
      <c r="A27090" s="32">
        <v>44484</v>
      </c>
      <c r="B27090" s="1" t="s">
        <v>26</v>
      </c>
      <c r="C27090">
        <v>7931</v>
      </c>
      <c r="D27090" t="s">
        <v>277</v>
      </c>
      <c r="E27090" s="31">
        <v>0</v>
      </c>
      <c r="F27090">
        <v>7741</v>
      </c>
      <c r="G27090" s="31">
        <v>196997</v>
      </c>
      <c r="H27090" s="31">
        <v>39</v>
      </c>
    </row>
    <row r="27091" spans="1:8" x14ac:dyDescent="0.45">
      <c r="A27091" s="32">
        <v>44484</v>
      </c>
      <c r="B27091" s="1" t="s">
        <v>27</v>
      </c>
      <c r="C27091">
        <v>3098</v>
      </c>
      <c r="D27091" t="s">
        <v>277</v>
      </c>
      <c r="E27091" s="31">
        <v>0</v>
      </c>
      <c r="F27091">
        <v>3038</v>
      </c>
      <c r="G27091" s="31">
        <v>117884</v>
      </c>
      <c r="H27091" s="31">
        <v>23</v>
      </c>
    </row>
    <row r="27092" spans="1:8" x14ac:dyDescent="0.45">
      <c r="A27092" s="32">
        <v>44484</v>
      </c>
      <c r="B27092" s="1" t="s">
        <v>28</v>
      </c>
      <c r="C27092">
        <v>5144</v>
      </c>
      <c r="D27092" t="s">
        <v>277</v>
      </c>
      <c r="E27092" s="31">
        <v>0</v>
      </c>
      <c r="F27092">
        <v>5108</v>
      </c>
      <c r="G27092" s="31">
        <v>111974</v>
      </c>
      <c r="H27092" s="31">
        <v>8</v>
      </c>
    </row>
    <row r="27093" spans="1:8" x14ac:dyDescent="0.45">
      <c r="A27093" s="32">
        <v>44484</v>
      </c>
      <c r="B27093" s="1" t="s">
        <v>29</v>
      </c>
      <c r="C27093">
        <v>8824</v>
      </c>
      <c r="D27093" t="s">
        <v>277</v>
      </c>
      <c r="E27093" s="31">
        <v>0</v>
      </c>
      <c r="F27093">
        <v>8739</v>
      </c>
      <c r="G27093" s="31">
        <v>322195</v>
      </c>
      <c r="H27093" s="31">
        <v>44</v>
      </c>
    </row>
    <row r="27094" spans="1:8" x14ac:dyDescent="0.45">
      <c r="A27094" s="32">
        <v>44484</v>
      </c>
      <c r="B27094" s="1" t="s">
        <v>30</v>
      </c>
      <c r="C27094">
        <v>19005</v>
      </c>
      <c r="D27094" t="s">
        <v>277</v>
      </c>
      <c r="E27094" s="31">
        <v>3</v>
      </c>
      <c r="F27094">
        <v>18839</v>
      </c>
      <c r="G27094" s="31">
        <v>415673</v>
      </c>
      <c r="H27094" s="31">
        <v>159</v>
      </c>
    </row>
    <row r="27095" spans="1:8" x14ac:dyDescent="0.45">
      <c r="A27095" s="32">
        <v>44484</v>
      </c>
      <c r="B27095" s="1" t="s">
        <v>31</v>
      </c>
      <c r="C27095">
        <v>26705</v>
      </c>
      <c r="D27095" t="s">
        <v>277</v>
      </c>
      <c r="E27095" s="31">
        <v>0</v>
      </c>
      <c r="F27095">
        <v>26401</v>
      </c>
      <c r="G27095" s="31">
        <v>630210</v>
      </c>
      <c r="H27095" s="31">
        <v>37</v>
      </c>
    </row>
    <row r="27096" spans="1:8" x14ac:dyDescent="0.45">
      <c r="A27096" s="32">
        <v>44484</v>
      </c>
      <c r="B27096" s="1" t="s">
        <v>32</v>
      </c>
      <c r="C27096">
        <v>105998</v>
      </c>
      <c r="D27096" t="s">
        <v>277</v>
      </c>
      <c r="E27096" s="31">
        <v>6</v>
      </c>
      <c r="F27096">
        <v>104415</v>
      </c>
      <c r="G27096" s="31">
        <v>1330052</v>
      </c>
      <c r="H27096" s="31">
        <v>431</v>
      </c>
    </row>
    <row r="27097" spans="1:8" x14ac:dyDescent="0.45">
      <c r="A27097" s="32">
        <v>44484</v>
      </c>
      <c r="B27097" s="1" t="s">
        <v>33</v>
      </c>
      <c r="C27097">
        <v>14736</v>
      </c>
      <c r="D27097" t="s">
        <v>277</v>
      </c>
      <c r="E27097" s="31">
        <v>2</v>
      </c>
      <c r="F27097">
        <v>14810</v>
      </c>
      <c r="G27097" s="31">
        <v>267510</v>
      </c>
      <c r="H27097" s="31">
        <v>86</v>
      </c>
    </row>
    <row r="27098" spans="1:8" x14ac:dyDescent="0.45">
      <c r="A27098" s="32">
        <v>44484</v>
      </c>
      <c r="B27098" s="1" t="s">
        <v>34</v>
      </c>
      <c r="C27098">
        <v>12341</v>
      </c>
      <c r="D27098" t="s">
        <v>277</v>
      </c>
      <c r="E27098" s="31">
        <v>1</v>
      </c>
      <c r="F27098">
        <v>12190</v>
      </c>
      <c r="G27098" s="31">
        <v>259785</v>
      </c>
      <c r="H27098" s="31">
        <v>49</v>
      </c>
    </row>
    <row r="27099" spans="1:8" x14ac:dyDescent="0.45">
      <c r="A27099" s="32">
        <v>44484</v>
      </c>
      <c r="B27099" s="1" t="s">
        <v>35</v>
      </c>
      <c r="C27099">
        <v>35779</v>
      </c>
      <c r="D27099" t="s">
        <v>277</v>
      </c>
      <c r="E27099" s="31">
        <v>8</v>
      </c>
      <c r="F27099">
        <v>35303</v>
      </c>
      <c r="G27099" s="31">
        <v>427002</v>
      </c>
      <c r="H27099" s="31">
        <v>174</v>
      </c>
    </row>
    <row r="27100" spans="1:8" x14ac:dyDescent="0.45">
      <c r="A27100" s="32">
        <v>44484</v>
      </c>
      <c r="B27100" s="1" t="s">
        <v>36</v>
      </c>
      <c r="C27100">
        <v>201606</v>
      </c>
      <c r="D27100" t="s">
        <v>277</v>
      </c>
      <c r="E27100" s="31">
        <v>151</v>
      </c>
      <c r="F27100">
        <v>195688</v>
      </c>
      <c r="G27100" s="31">
        <v>3556202</v>
      </c>
      <c r="H27100" s="31">
        <v>1304</v>
      </c>
    </row>
    <row r="27101" spans="1:8" x14ac:dyDescent="0.45">
      <c r="A27101" s="32">
        <v>44484</v>
      </c>
      <c r="B27101" s="1" t="s">
        <v>37</v>
      </c>
      <c r="C27101">
        <v>78084</v>
      </c>
      <c r="D27101" t="s">
        <v>277</v>
      </c>
      <c r="E27101" s="31">
        <v>12</v>
      </c>
      <c r="F27101">
        <v>76243</v>
      </c>
      <c r="G27101" s="31">
        <v>758361</v>
      </c>
      <c r="H27101" s="31">
        <v>449</v>
      </c>
    </row>
    <row r="27102" spans="1:8" x14ac:dyDescent="0.45">
      <c r="A27102" s="32">
        <v>44484</v>
      </c>
      <c r="B27102" s="1" t="s">
        <v>38</v>
      </c>
      <c r="C27102">
        <v>15811</v>
      </c>
      <c r="D27102" t="s">
        <v>277</v>
      </c>
      <c r="E27102" s="31">
        <v>3</v>
      </c>
      <c r="F27102">
        <v>15551</v>
      </c>
      <c r="G27102" s="31">
        <v>253223</v>
      </c>
      <c r="H27102" s="31">
        <v>111</v>
      </c>
    </row>
    <row r="27103" spans="1:8" x14ac:dyDescent="0.45">
      <c r="A27103" s="32">
        <v>44484</v>
      </c>
      <c r="B27103" s="1" t="s">
        <v>39</v>
      </c>
      <c r="C27103">
        <v>5284</v>
      </c>
      <c r="D27103" t="s">
        <v>277</v>
      </c>
      <c r="E27103" s="31">
        <v>1</v>
      </c>
      <c r="F27103">
        <v>5108</v>
      </c>
      <c r="G27103" s="31">
        <v>65626</v>
      </c>
      <c r="H27103" s="31">
        <v>10</v>
      </c>
    </row>
    <row r="27104" spans="1:8" x14ac:dyDescent="0.45">
      <c r="A27104" s="32">
        <v>44484</v>
      </c>
      <c r="B27104" s="1" t="s">
        <v>40</v>
      </c>
      <c r="C27104">
        <v>1658</v>
      </c>
      <c r="D27104" t="s">
        <v>277</v>
      </c>
      <c r="E27104" s="31">
        <v>0</v>
      </c>
      <c r="F27104">
        <v>1619</v>
      </c>
      <c r="G27104" s="31">
        <v>149369</v>
      </c>
      <c r="H27104" s="31">
        <v>9</v>
      </c>
    </row>
    <row r="27105" spans="1:8" x14ac:dyDescent="0.45">
      <c r="A27105" s="32">
        <v>44484</v>
      </c>
      <c r="B27105" s="1" t="s">
        <v>41</v>
      </c>
      <c r="C27105">
        <v>1638</v>
      </c>
      <c r="D27105" t="s">
        <v>277</v>
      </c>
      <c r="E27105" s="31">
        <v>0</v>
      </c>
      <c r="F27105">
        <v>1625</v>
      </c>
      <c r="G27105" s="31">
        <v>55806</v>
      </c>
      <c r="H27105" s="31">
        <v>8</v>
      </c>
    </row>
    <row r="27106" spans="1:8" x14ac:dyDescent="0.45">
      <c r="A27106" s="32">
        <v>44484</v>
      </c>
      <c r="B27106" s="1" t="s">
        <v>42</v>
      </c>
      <c r="C27106">
        <v>15212</v>
      </c>
      <c r="D27106" t="s">
        <v>277</v>
      </c>
      <c r="E27106" s="31">
        <v>2</v>
      </c>
      <c r="F27106">
        <v>15000</v>
      </c>
      <c r="G27106" s="31">
        <v>268198</v>
      </c>
      <c r="H27106" s="31">
        <v>66</v>
      </c>
    </row>
    <row r="27107" spans="1:8" x14ac:dyDescent="0.45">
      <c r="A27107" s="32">
        <v>44484</v>
      </c>
      <c r="B27107" s="1" t="s">
        <v>43</v>
      </c>
      <c r="C27107">
        <v>21884</v>
      </c>
      <c r="D27107" t="s">
        <v>277</v>
      </c>
      <c r="E27107" s="31">
        <v>3</v>
      </c>
      <c r="F27107">
        <v>21548</v>
      </c>
      <c r="G27107" s="31">
        <v>905700</v>
      </c>
      <c r="H27107" s="31">
        <v>137</v>
      </c>
    </row>
    <row r="27108" spans="1:8" x14ac:dyDescent="0.45">
      <c r="A27108" s="32">
        <v>44484</v>
      </c>
      <c r="B27108" s="1" t="s">
        <v>44</v>
      </c>
      <c r="C27108">
        <v>5673</v>
      </c>
      <c r="D27108" t="s">
        <v>277</v>
      </c>
      <c r="E27108" s="31">
        <v>0</v>
      </c>
      <c r="F27108">
        <v>5521</v>
      </c>
      <c r="G27108" s="31">
        <v>189336</v>
      </c>
      <c r="H27108" s="31">
        <v>60</v>
      </c>
    </row>
    <row r="27109" spans="1:8" x14ac:dyDescent="0.45">
      <c r="A27109" s="32">
        <v>44484</v>
      </c>
      <c r="B27109" s="1" t="s">
        <v>45</v>
      </c>
      <c r="C27109">
        <v>3280</v>
      </c>
      <c r="D27109" t="s">
        <v>277</v>
      </c>
      <c r="E27109" s="31">
        <v>0</v>
      </c>
      <c r="F27109">
        <v>3204</v>
      </c>
      <c r="G27109" s="31">
        <v>105216</v>
      </c>
      <c r="H27109" s="31">
        <v>11</v>
      </c>
    </row>
    <row r="27110" spans="1:8" x14ac:dyDescent="0.45">
      <c r="A27110" s="32">
        <v>44484</v>
      </c>
      <c r="B27110" s="1" t="s">
        <v>46</v>
      </c>
      <c r="C27110">
        <v>4695</v>
      </c>
      <c r="D27110" t="s">
        <v>277</v>
      </c>
      <c r="E27110" s="31">
        <v>1</v>
      </c>
      <c r="F27110">
        <v>4646</v>
      </c>
      <c r="G27110" s="31">
        <v>130479</v>
      </c>
      <c r="H27110" s="31">
        <v>11</v>
      </c>
    </row>
    <row r="27111" spans="1:8" x14ac:dyDescent="0.45">
      <c r="A27111" s="32">
        <v>44484</v>
      </c>
      <c r="B27111" s="1" t="s">
        <v>47</v>
      </c>
      <c r="C27111">
        <v>5299</v>
      </c>
      <c r="D27111" t="s">
        <v>277</v>
      </c>
      <c r="E27111" s="31">
        <v>1</v>
      </c>
      <c r="F27111">
        <v>5130</v>
      </c>
      <c r="G27111" s="31">
        <v>155428</v>
      </c>
      <c r="H27111" s="31">
        <v>87</v>
      </c>
    </row>
    <row r="27112" spans="1:8" x14ac:dyDescent="0.45">
      <c r="A27112" s="32">
        <v>44484</v>
      </c>
      <c r="B27112" s="1" t="s">
        <v>48</v>
      </c>
      <c r="C27112">
        <v>4128</v>
      </c>
      <c r="D27112" t="s">
        <v>277</v>
      </c>
      <c r="E27112" s="31">
        <v>1</v>
      </c>
      <c r="F27112">
        <v>4083</v>
      </c>
      <c r="G27112" s="31">
        <v>99126</v>
      </c>
      <c r="H27112" s="31">
        <v>13</v>
      </c>
    </row>
    <row r="27113" spans="1:8" x14ac:dyDescent="0.45">
      <c r="A27113" s="32">
        <v>44484</v>
      </c>
      <c r="B27113" s="1" t="s">
        <v>49</v>
      </c>
      <c r="C27113">
        <v>74271</v>
      </c>
      <c r="D27113" t="s">
        <v>277</v>
      </c>
      <c r="E27113" s="31">
        <v>13</v>
      </c>
      <c r="F27113">
        <v>73288</v>
      </c>
      <c r="G27113" s="31">
        <v>1268568</v>
      </c>
      <c r="H27113" s="31">
        <v>348</v>
      </c>
    </row>
    <row r="27114" spans="1:8" x14ac:dyDescent="0.45">
      <c r="A27114" s="32">
        <v>44484</v>
      </c>
      <c r="B27114" s="1" t="s">
        <v>50</v>
      </c>
      <c r="C27114">
        <v>5805</v>
      </c>
      <c r="D27114" t="s">
        <v>277</v>
      </c>
      <c r="E27114" s="31">
        <v>1</v>
      </c>
      <c r="F27114">
        <v>5801</v>
      </c>
      <c r="G27114" s="31">
        <v>105263</v>
      </c>
      <c r="H27114" s="31">
        <v>27</v>
      </c>
    </row>
    <row r="27115" spans="1:8" x14ac:dyDescent="0.45">
      <c r="A27115" s="32">
        <v>44484</v>
      </c>
      <c r="B27115" s="1" t="s">
        <v>51</v>
      </c>
      <c r="C27115">
        <v>6060</v>
      </c>
      <c r="D27115" t="s">
        <v>277</v>
      </c>
      <c r="E27115" s="31">
        <v>0</v>
      </c>
      <c r="F27115">
        <v>5944</v>
      </c>
      <c r="G27115" s="31">
        <v>181858</v>
      </c>
      <c r="H27115" s="31">
        <v>43</v>
      </c>
    </row>
    <row r="27116" spans="1:8" x14ac:dyDescent="0.45">
      <c r="A27116" s="32">
        <v>44484</v>
      </c>
      <c r="B27116" s="1" t="s">
        <v>52</v>
      </c>
      <c r="C27116">
        <v>14355</v>
      </c>
      <c r="D27116" t="s">
        <v>277</v>
      </c>
      <c r="E27116" s="31">
        <v>2</v>
      </c>
      <c r="F27116">
        <v>14184</v>
      </c>
      <c r="G27116" s="31">
        <v>123181</v>
      </c>
      <c r="H27116" s="31">
        <v>35</v>
      </c>
    </row>
    <row r="27117" spans="1:8" x14ac:dyDescent="0.45">
      <c r="A27117" s="32">
        <v>44484</v>
      </c>
      <c r="B27117" s="1" t="s">
        <v>53</v>
      </c>
      <c r="C27117">
        <v>8178</v>
      </c>
      <c r="D27117" t="s">
        <v>277</v>
      </c>
      <c r="E27117" s="31">
        <v>0</v>
      </c>
      <c r="F27117">
        <v>8061</v>
      </c>
      <c r="G27117" s="31">
        <v>268618</v>
      </c>
      <c r="H27117" s="31">
        <v>33</v>
      </c>
    </row>
    <row r="27118" spans="1:8" x14ac:dyDescent="0.45">
      <c r="A27118" s="32">
        <v>44484</v>
      </c>
      <c r="B27118" s="1" t="s">
        <v>54</v>
      </c>
      <c r="C27118">
        <v>6150</v>
      </c>
      <c r="D27118" t="s">
        <v>277</v>
      </c>
      <c r="E27118" s="31">
        <v>0</v>
      </c>
      <c r="F27118">
        <v>6079</v>
      </c>
      <c r="G27118" s="31">
        <v>72948</v>
      </c>
      <c r="H27118" s="31">
        <v>14</v>
      </c>
    </row>
    <row r="27119" spans="1:8" x14ac:dyDescent="0.45">
      <c r="A27119" s="32">
        <v>44484</v>
      </c>
      <c r="B27119" s="1" t="s">
        <v>55</v>
      </c>
      <c r="C27119">
        <v>9092</v>
      </c>
      <c r="D27119" t="s">
        <v>277</v>
      </c>
      <c r="E27119" s="31">
        <v>0</v>
      </c>
      <c r="F27119">
        <v>9066</v>
      </c>
      <c r="G27119" s="31">
        <v>169015</v>
      </c>
      <c r="H27119" s="31">
        <v>23</v>
      </c>
    </row>
    <row r="27120" spans="1:8" x14ac:dyDescent="0.45">
      <c r="A27120" s="32">
        <v>44484</v>
      </c>
      <c r="B27120" s="1" t="s">
        <v>56</v>
      </c>
      <c r="C27120">
        <v>50011</v>
      </c>
      <c r="D27120" t="s">
        <v>277</v>
      </c>
      <c r="E27120" s="31">
        <v>1</v>
      </c>
      <c r="F27120">
        <v>49353</v>
      </c>
      <c r="G27120" s="31">
        <v>399599</v>
      </c>
      <c r="H27120" s="31">
        <v>259</v>
      </c>
    </row>
    <row r="27121" spans="1:8" x14ac:dyDescent="0.45">
      <c r="A27121" s="32">
        <v>44485</v>
      </c>
      <c r="B27121" s="1" t="s">
        <v>7</v>
      </c>
      <c r="C27121">
        <v>60570</v>
      </c>
      <c r="D27121" t="s">
        <v>277</v>
      </c>
      <c r="E27121" s="31">
        <v>1</v>
      </c>
      <c r="F27121">
        <v>58893</v>
      </c>
      <c r="G27121" s="31">
        <v>1131404</v>
      </c>
      <c r="H27121" s="31">
        <v>206</v>
      </c>
    </row>
    <row r="27122" spans="1:8" x14ac:dyDescent="0.45">
      <c r="A27122" s="32">
        <v>44485</v>
      </c>
      <c r="B27122" s="1" t="s">
        <v>11</v>
      </c>
      <c r="C27122">
        <v>5870</v>
      </c>
      <c r="D27122" t="s">
        <v>277</v>
      </c>
      <c r="E27122" s="31">
        <v>1</v>
      </c>
      <c r="F27122">
        <v>5683</v>
      </c>
      <c r="G27122" s="31">
        <v>90882</v>
      </c>
      <c r="H27122" s="31">
        <v>149</v>
      </c>
    </row>
    <row r="27123" spans="1:8" x14ac:dyDescent="0.45">
      <c r="A27123" s="32">
        <v>44485</v>
      </c>
      <c r="B27123" s="1" t="s">
        <v>12</v>
      </c>
      <c r="C27123">
        <v>3486</v>
      </c>
      <c r="D27123" t="s">
        <v>277</v>
      </c>
      <c r="E27123" s="31">
        <v>0</v>
      </c>
      <c r="F27123">
        <v>3431</v>
      </c>
      <c r="G27123" s="31">
        <v>123599</v>
      </c>
      <c r="H27123" s="31">
        <v>2</v>
      </c>
    </row>
    <row r="27124" spans="1:8" x14ac:dyDescent="0.45">
      <c r="A27124" s="32">
        <v>44485</v>
      </c>
      <c r="B27124" s="1" t="s">
        <v>13</v>
      </c>
      <c r="C27124">
        <v>16252</v>
      </c>
      <c r="D27124" t="s">
        <v>277</v>
      </c>
      <c r="E27124" s="31">
        <v>1</v>
      </c>
      <c r="F27124">
        <v>16110</v>
      </c>
      <c r="G27124" s="31">
        <v>243720</v>
      </c>
      <c r="H27124" s="31">
        <v>22</v>
      </c>
    </row>
    <row r="27125" spans="1:8" x14ac:dyDescent="0.45">
      <c r="A27125" s="32">
        <v>44485</v>
      </c>
      <c r="B27125" s="1" t="s">
        <v>14</v>
      </c>
      <c r="C27125">
        <v>1894</v>
      </c>
      <c r="D27125" t="s">
        <v>277</v>
      </c>
      <c r="E27125" s="31">
        <v>0</v>
      </c>
      <c r="F27125">
        <v>1861</v>
      </c>
      <c r="G27125" s="31">
        <v>26739</v>
      </c>
      <c r="H27125" s="31">
        <v>6</v>
      </c>
    </row>
    <row r="27126" spans="1:8" x14ac:dyDescent="0.45">
      <c r="A27126" s="32">
        <v>44485</v>
      </c>
      <c r="B27126" s="1" t="s">
        <v>15</v>
      </c>
      <c r="C27126">
        <v>3528</v>
      </c>
      <c r="D27126" t="s">
        <v>277</v>
      </c>
      <c r="E27126" s="31">
        <v>0</v>
      </c>
      <c r="F27126">
        <v>3456</v>
      </c>
      <c r="G27126" s="31">
        <v>100022</v>
      </c>
      <c r="H27126" s="31">
        <v>16</v>
      </c>
    </row>
    <row r="27127" spans="1:8" x14ac:dyDescent="0.45">
      <c r="A27127" s="32">
        <v>44485</v>
      </c>
      <c r="B27127" s="1" t="s">
        <v>16</v>
      </c>
      <c r="C27127">
        <v>9476</v>
      </c>
      <c r="D27127" t="s">
        <v>277</v>
      </c>
      <c r="E27127" s="31">
        <v>2</v>
      </c>
      <c r="F27127">
        <v>9285</v>
      </c>
      <c r="G27127" s="31">
        <v>416643</v>
      </c>
      <c r="H27127" s="31">
        <v>16</v>
      </c>
    </row>
    <row r="27128" spans="1:8" x14ac:dyDescent="0.45">
      <c r="A27128" s="32">
        <v>44485</v>
      </c>
      <c r="B27128" s="1" t="s">
        <v>17</v>
      </c>
      <c r="C27128">
        <v>24351</v>
      </c>
      <c r="D27128" t="s">
        <v>277</v>
      </c>
      <c r="E27128" s="31">
        <v>8</v>
      </c>
      <c r="F27128">
        <v>24038</v>
      </c>
      <c r="G27128" s="31">
        <v>40366</v>
      </c>
      <c r="H27128" s="31">
        <v>96</v>
      </c>
    </row>
    <row r="27129" spans="1:8" x14ac:dyDescent="0.45">
      <c r="A27129" s="32">
        <v>44485</v>
      </c>
      <c r="B27129" s="1" t="s">
        <v>18</v>
      </c>
      <c r="C27129">
        <v>15417</v>
      </c>
      <c r="D27129" t="s">
        <v>277</v>
      </c>
      <c r="E27129" s="31">
        <v>2</v>
      </c>
      <c r="F27129">
        <v>15229</v>
      </c>
      <c r="G27129" s="31">
        <v>488179</v>
      </c>
      <c r="H27129" s="31">
        <v>72</v>
      </c>
    </row>
    <row r="27130" spans="1:8" x14ac:dyDescent="0.45">
      <c r="A27130" s="32">
        <v>44485</v>
      </c>
      <c r="B27130" s="1" t="s">
        <v>19</v>
      </c>
      <c r="C27130">
        <v>16694</v>
      </c>
      <c r="D27130" t="s">
        <v>277</v>
      </c>
      <c r="E27130" s="31">
        <v>3</v>
      </c>
      <c r="F27130">
        <v>16466</v>
      </c>
      <c r="G27130" s="31">
        <v>301432</v>
      </c>
      <c r="H27130" s="31">
        <v>54</v>
      </c>
    </row>
    <row r="27131" spans="1:8" x14ac:dyDescent="0.45">
      <c r="A27131" s="32">
        <v>44485</v>
      </c>
      <c r="B27131" s="1" t="s">
        <v>20</v>
      </c>
      <c r="C27131">
        <v>115419</v>
      </c>
      <c r="D27131" t="s">
        <v>277</v>
      </c>
      <c r="E27131" s="31">
        <v>25</v>
      </c>
      <c r="F27131">
        <v>114039</v>
      </c>
      <c r="G27131" s="31">
        <v>1478606</v>
      </c>
      <c r="H27131" s="31">
        <v>357</v>
      </c>
    </row>
    <row r="27132" spans="1:8" x14ac:dyDescent="0.45">
      <c r="A27132" s="32">
        <v>44485</v>
      </c>
      <c r="B27132" s="1" t="s">
        <v>21</v>
      </c>
      <c r="C27132">
        <v>100169</v>
      </c>
      <c r="D27132" t="s">
        <v>277</v>
      </c>
      <c r="E27132" s="31">
        <v>14</v>
      </c>
      <c r="F27132">
        <v>98855</v>
      </c>
      <c r="G27132" s="31">
        <v>1090038</v>
      </c>
      <c r="H27132" s="31">
        <v>290</v>
      </c>
    </row>
    <row r="27133" spans="1:8" x14ac:dyDescent="0.45">
      <c r="A27133" s="32">
        <v>44485</v>
      </c>
      <c r="B27133" s="1" t="s">
        <v>22</v>
      </c>
      <c r="C27133">
        <v>377159</v>
      </c>
      <c r="D27133" t="s">
        <v>277</v>
      </c>
      <c r="E27133" s="31">
        <v>35</v>
      </c>
      <c r="F27133">
        <v>373095</v>
      </c>
      <c r="G27133" s="31">
        <v>3718177</v>
      </c>
      <c r="H27133" s="31">
        <v>981</v>
      </c>
    </row>
    <row r="27134" spans="1:8" x14ac:dyDescent="0.45">
      <c r="A27134" s="32">
        <v>44485</v>
      </c>
      <c r="B27134" s="1" t="s">
        <v>23</v>
      </c>
      <c r="C27134">
        <v>168655</v>
      </c>
      <c r="D27134" t="s">
        <v>277</v>
      </c>
      <c r="E27134" s="31">
        <v>20</v>
      </c>
      <c r="F27134">
        <v>166876</v>
      </c>
      <c r="G27134" s="31">
        <v>1624122</v>
      </c>
      <c r="H27134" s="31">
        <v>484</v>
      </c>
    </row>
    <row r="27135" spans="1:8" x14ac:dyDescent="0.45">
      <c r="A27135" s="32">
        <v>44485</v>
      </c>
      <c r="B27135" s="1" t="s">
        <v>24</v>
      </c>
      <c r="C27135">
        <v>7970</v>
      </c>
      <c r="D27135" t="s">
        <v>277</v>
      </c>
      <c r="E27135" s="31">
        <v>1</v>
      </c>
      <c r="F27135">
        <v>7863</v>
      </c>
      <c r="G27135" s="31">
        <v>290619</v>
      </c>
      <c r="H27135" s="31">
        <v>46</v>
      </c>
    </row>
    <row r="27136" spans="1:8" x14ac:dyDescent="0.45">
      <c r="A27136" s="32">
        <v>44485</v>
      </c>
      <c r="B27136" s="1" t="s">
        <v>25</v>
      </c>
      <c r="C27136">
        <v>4848</v>
      </c>
      <c r="D27136" t="s">
        <v>277</v>
      </c>
      <c r="E27136" s="31">
        <v>1</v>
      </c>
      <c r="F27136">
        <v>4769</v>
      </c>
      <c r="G27136" s="31">
        <v>116672</v>
      </c>
      <c r="H27136" s="31">
        <v>28</v>
      </c>
    </row>
    <row r="27137" spans="1:8" x14ac:dyDescent="0.45">
      <c r="A27137" s="32">
        <v>44485</v>
      </c>
      <c r="B27137" s="1" t="s">
        <v>26</v>
      </c>
      <c r="C27137">
        <v>7932</v>
      </c>
      <c r="D27137" t="s">
        <v>277</v>
      </c>
      <c r="E27137" s="31">
        <v>0</v>
      </c>
      <c r="F27137">
        <v>7747</v>
      </c>
      <c r="G27137" s="31">
        <v>197377</v>
      </c>
      <c r="H27137" s="31">
        <v>34</v>
      </c>
    </row>
    <row r="27138" spans="1:8" x14ac:dyDescent="0.45">
      <c r="A27138" s="32">
        <v>44485</v>
      </c>
      <c r="B27138" s="1" t="s">
        <v>27</v>
      </c>
      <c r="C27138">
        <v>3098</v>
      </c>
      <c r="D27138" t="s">
        <v>277</v>
      </c>
      <c r="E27138" s="31">
        <v>0</v>
      </c>
      <c r="F27138">
        <v>3040</v>
      </c>
      <c r="G27138" s="31">
        <v>117908</v>
      </c>
      <c r="H27138" s="31">
        <v>21</v>
      </c>
    </row>
    <row r="27139" spans="1:8" x14ac:dyDescent="0.45">
      <c r="A27139" s="32">
        <v>44485</v>
      </c>
      <c r="B27139" s="1" t="s">
        <v>28</v>
      </c>
      <c r="C27139">
        <v>5144</v>
      </c>
      <c r="D27139" t="s">
        <v>277</v>
      </c>
      <c r="E27139" s="31">
        <v>0</v>
      </c>
      <c r="F27139">
        <v>5108</v>
      </c>
      <c r="G27139" s="31">
        <v>116608</v>
      </c>
      <c r="H27139" s="31">
        <v>8</v>
      </c>
    </row>
    <row r="27140" spans="1:8" x14ac:dyDescent="0.45">
      <c r="A27140" s="32">
        <v>44485</v>
      </c>
      <c r="B27140" s="1" t="s">
        <v>29</v>
      </c>
      <c r="C27140">
        <v>8831</v>
      </c>
      <c r="D27140" t="s">
        <v>277</v>
      </c>
      <c r="E27140" s="31">
        <v>0</v>
      </c>
      <c r="F27140">
        <v>8749</v>
      </c>
      <c r="G27140" s="31">
        <v>322195</v>
      </c>
      <c r="H27140" s="31">
        <v>41</v>
      </c>
    </row>
    <row r="27141" spans="1:8" x14ac:dyDescent="0.45">
      <c r="A27141" s="32">
        <v>44485</v>
      </c>
      <c r="B27141" s="1" t="s">
        <v>30</v>
      </c>
      <c r="C27141">
        <v>19012</v>
      </c>
      <c r="D27141" t="s">
        <v>277</v>
      </c>
      <c r="E27141" s="31">
        <v>3</v>
      </c>
      <c r="F27141">
        <v>18860</v>
      </c>
      <c r="G27141" s="31">
        <v>416687</v>
      </c>
      <c r="H27141" s="31">
        <v>145</v>
      </c>
    </row>
    <row r="27142" spans="1:8" x14ac:dyDescent="0.45">
      <c r="A27142" s="32">
        <v>44485</v>
      </c>
      <c r="B27142" s="1" t="s">
        <v>31</v>
      </c>
      <c r="C27142">
        <v>26710</v>
      </c>
      <c r="D27142" t="s">
        <v>277</v>
      </c>
      <c r="E27142" s="31">
        <v>0</v>
      </c>
      <c r="F27142">
        <v>26401</v>
      </c>
      <c r="G27142" s="31">
        <v>630210</v>
      </c>
      <c r="H27142" s="31">
        <v>31</v>
      </c>
    </row>
    <row r="27143" spans="1:8" x14ac:dyDescent="0.45">
      <c r="A27143" s="32">
        <v>44485</v>
      </c>
      <c r="B27143" s="1" t="s">
        <v>32</v>
      </c>
      <c r="C27143">
        <v>106030</v>
      </c>
      <c r="D27143" t="s">
        <v>277</v>
      </c>
      <c r="E27143" s="31">
        <v>6</v>
      </c>
      <c r="F27143">
        <v>104477</v>
      </c>
      <c r="G27143" s="31">
        <v>1330052</v>
      </c>
      <c r="H27143" s="31">
        <v>401</v>
      </c>
    </row>
    <row r="27144" spans="1:8" x14ac:dyDescent="0.45">
      <c r="A27144" s="32">
        <v>44485</v>
      </c>
      <c r="B27144" s="1" t="s">
        <v>33</v>
      </c>
      <c r="C27144">
        <v>14742</v>
      </c>
      <c r="D27144" t="s">
        <v>277</v>
      </c>
      <c r="E27144" s="31">
        <v>1</v>
      </c>
      <c r="F27144">
        <v>14818</v>
      </c>
      <c r="G27144" s="31">
        <v>267510</v>
      </c>
      <c r="H27144" s="31">
        <v>84</v>
      </c>
    </row>
    <row r="27145" spans="1:8" x14ac:dyDescent="0.45">
      <c r="A27145" s="32">
        <v>44485</v>
      </c>
      <c r="B27145" s="1" t="s">
        <v>34</v>
      </c>
      <c r="C27145">
        <v>12349</v>
      </c>
      <c r="D27145" t="s">
        <v>277</v>
      </c>
      <c r="E27145" s="31">
        <v>1</v>
      </c>
      <c r="F27145">
        <v>12200</v>
      </c>
      <c r="G27145" s="31">
        <v>260126</v>
      </c>
      <c r="H27145" s="31">
        <v>47</v>
      </c>
    </row>
    <row r="27146" spans="1:8" x14ac:dyDescent="0.45">
      <c r="A27146" s="32">
        <v>44485</v>
      </c>
      <c r="B27146" s="1" t="s">
        <v>35</v>
      </c>
      <c r="C27146">
        <v>35788</v>
      </c>
      <c r="D27146" t="s">
        <v>277</v>
      </c>
      <c r="E27146" s="31">
        <v>7</v>
      </c>
      <c r="F27146">
        <v>35354</v>
      </c>
      <c r="G27146" s="31">
        <v>427791</v>
      </c>
      <c r="H27146" s="31">
        <v>136</v>
      </c>
    </row>
    <row r="27147" spans="1:8" x14ac:dyDescent="0.45">
      <c r="A27147" s="32">
        <v>44485</v>
      </c>
      <c r="B27147" s="1" t="s">
        <v>36</v>
      </c>
      <c r="C27147">
        <v>201684</v>
      </c>
      <c r="D27147" t="s">
        <v>277</v>
      </c>
      <c r="E27147" s="31">
        <v>146</v>
      </c>
      <c r="F27147">
        <v>195913</v>
      </c>
      <c r="G27147" s="31">
        <v>3569263</v>
      </c>
      <c r="H27147" s="31">
        <v>1179</v>
      </c>
    </row>
    <row r="27148" spans="1:8" x14ac:dyDescent="0.45">
      <c r="A27148" s="32">
        <v>44485</v>
      </c>
      <c r="B27148" s="1" t="s">
        <v>37</v>
      </c>
      <c r="C27148">
        <v>78111</v>
      </c>
      <c r="D27148" t="s">
        <v>277</v>
      </c>
      <c r="E27148" s="31">
        <v>11</v>
      </c>
      <c r="F27148">
        <v>76316</v>
      </c>
      <c r="G27148" s="31">
        <v>760067</v>
      </c>
      <c r="H27148" s="31">
        <v>403</v>
      </c>
    </row>
    <row r="27149" spans="1:8" x14ac:dyDescent="0.45">
      <c r="A27149" s="32">
        <v>44485</v>
      </c>
      <c r="B27149" s="1" t="s">
        <v>38</v>
      </c>
      <c r="C27149">
        <v>15817</v>
      </c>
      <c r="D27149" t="s">
        <v>277</v>
      </c>
      <c r="E27149" s="31">
        <v>2</v>
      </c>
      <c r="F27149">
        <v>15569</v>
      </c>
      <c r="G27149" s="31">
        <v>253223</v>
      </c>
      <c r="H27149" s="31">
        <v>99</v>
      </c>
    </row>
    <row r="27150" spans="1:8" x14ac:dyDescent="0.45">
      <c r="A27150" s="32">
        <v>44485</v>
      </c>
      <c r="B27150" s="1" t="s">
        <v>39</v>
      </c>
      <c r="C27150">
        <v>5284</v>
      </c>
      <c r="D27150" t="s">
        <v>277</v>
      </c>
      <c r="E27150" s="31">
        <v>1</v>
      </c>
      <c r="F27150">
        <v>5111</v>
      </c>
      <c r="G27150" s="31">
        <v>65742</v>
      </c>
      <c r="H27150" s="31">
        <v>7</v>
      </c>
    </row>
    <row r="27151" spans="1:8" x14ac:dyDescent="0.45">
      <c r="A27151" s="32">
        <v>44485</v>
      </c>
      <c r="B27151" s="1" t="s">
        <v>40</v>
      </c>
      <c r="C27151">
        <v>1659</v>
      </c>
      <c r="D27151" t="s">
        <v>277</v>
      </c>
      <c r="E27151" s="31">
        <v>0</v>
      </c>
      <c r="F27151">
        <v>1620</v>
      </c>
      <c r="G27151" s="31">
        <v>149613</v>
      </c>
      <c r="H27151" s="31">
        <v>9</v>
      </c>
    </row>
    <row r="27152" spans="1:8" x14ac:dyDescent="0.45">
      <c r="A27152" s="32">
        <v>44485</v>
      </c>
      <c r="B27152" s="1" t="s">
        <v>41</v>
      </c>
      <c r="C27152">
        <v>1644</v>
      </c>
      <c r="D27152" t="s">
        <v>277</v>
      </c>
      <c r="E27152" s="31">
        <v>0</v>
      </c>
      <c r="F27152">
        <v>1625</v>
      </c>
      <c r="G27152" s="31">
        <v>55806</v>
      </c>
      <c r="H27152" s="31">
        <v>14</v>
      </c>
    </row>
    <row r="27153" spans="1:8" x14ac:dyDescent="0.45">
      <c r="A27153" s="32">
        <v>44485</v>
      </c>
      <c r="B27153" s="1" t="s">
        <v>42</v>
      </c>
      <c r="C27153">
        <v>15216</v>
      </c>
      <c r="D27153" t="s">
        <v>277</v>
      </c>
      <c r="E27153" s="31">
        <v>2</v>
      </c>
      <c r="F27153">
        <v>15000</v>
      </c>
      <c r="G27153" s="31">
        <v>268198</v>
      </c>
      <c r="H27153" s="31">
        <v>66</v>
      </c>
    </row>
    <row r="27154" spans="1:8" x14ac:dyDescent="0.45">
      <c r="A27154" s="32">
        <v>44485</v>
      </c>
      <c r="B27154" s="1" t="s">
        <v>43</v>
      </c>
      <c r="C27154">
        <v>21912</v>
      </c>
      <c r="D27154" t="s">
        <v>277</v>
      </c>
      <c r="E27154" s="31">
        <v>3</v>
      </c>
      <c r="F27154">
        <v>21563</v>
      </c>
      <c r="G27154" s="31">
        <v>905700</v>
      </c>
      <c r="H27154" s="31">
        <v>150</v>
      </c>
    </row>
    <row r="27155" spans="1:8" x14ac:dyDescent="0.45">
      <c r="A27155" s="32">
        <v>44485</v>
      </c>
      <c r="B27155" s="1" t="s">
        <v>44</v>
      </c>
      <c r="C27155">
        <v>5682</v>
      </c>
      <c r="D27155" t="s">
        <v>277</v>
      </c>
      <c r="E27155" s="31">
        <v>0</v>
      </c>
      <c r="F27155">
        <v>5528</v>
      </c>
      <c r="G27155" s="31">
        <v>189336</v>
      </c>
      <c r="H27155" s="31">
        <v>62</v>
      </c>
    </row>
    <row r="27156" spans="1:8" x14ac:dyDescent="0.45">
      <c r="A27156" s="32">
        <v>44485</v>
      </c>
      <c r="B27156" s="1" t="s">
        <v>45</v>
      </c>
      <c r="C27156">
        <v>3283</v>
      </c>
      <c r="D27156" t="s">
        <v>277</v>
      </c>
      <c r="E27156" s="31">
        <v>0</v>
      </c>
      <c r="F27156">
        <v>3208</v>
      </c>
      <c r="G27156" s="31">
        <v>105394</v>
      </c>
      <c r="H27156" s="31">
        <v>10</v>
      </c>
    </row>
    <row r="27157" spans="1:8" x14ac:dyDescent="0.45">
      <c r="A27157" s="32">
        <v>44485</v>
      </c>
      <c r="B27157" s="1" t="s">
        <v>46</v>
      </c>
      <c r="C27157">
        <v>4695</v>
      </c>
      <c r="D27157" t="s">
        <v>277</v>
      </c>
      <c r="E27157" s="31">
        <v>0</v>
      </c>
      <c r="F27157">
        <v>4651</v>
      </c>
      <c r="G27157" s="31">
        <v>130793</v>
      </c>
      <c r="H27157" s="31">
        <v>6</v>
      </c>
    </row>
    <row r="27158" spans="1:8" x14ac:dyDescent="0.45">
      <c r="A27158" s="32">
        <v>44485</v>
      </c>
      <c r="B27158" s="1" t="s">
        <v>47</v>
      </c>
      <c r="C27158">
        <v>5306</v>
      </c>
      <c r="D27158" t="s">
        <v>277</v>
      </c>
      <c r="E27158" s="31">
        <v>1</v>
      </c>
      <c r="F27158">
        <v>5142</v>
      </c>
      <c r="G27158" s="31">
        <v>155459</v>
      </c>
      <c r="H27158" s="31">
        <v>82</v>
      </c>
    </row>
    <row r="27159" spans="1:8" x14ac:dyDescent="0.45">
      <c r="A27159" s="32">
        <v>44485</v>
      </c>
      <c r="B27159" s="1" t="s">
        <v>48</v>
      </c>
      <c r="C27159">
        <v>4131</v>
      </c>
      <c r="D27159" t="s">
        <v>277</v>
      </c>
      <c r="E27159" s="31">
        <v>1</v>
      </c>
      <c r="F27159">
        <v>4083</v>
      </c>
      <c r="G27159" s="31">
        <v>99145</v>
      </c>
      <c r="H27159" s="31">
        <v>16</v>
      </c>
    </row>
    <row r="27160" spans="1:8" x14ac:dyDescent="0.45">
      <c r="A27160" s="32">
        <v>44485</v>
      </c>
      <c r="B27160" s="1" t="s">
        <v>49</v>
      </c>
      <c r="C27160">
        <v>74292</v>
      </c>
      <c r="D27160" t="s">
        <v>277</v>
      </c>
      <c r="E27160" s="31">
        <v>12</v>
      </c>
      <c r="F27160">
        <v>73305</v>
      </c>
      <c r="G27160" s="31">
        <v>1270990</v>
      </c>
      <c r="H27160" s="31">
        <v>347</v>
      </c>
    </row>
    <row r="27161" spans="1:8" x14ac:dyDescent="0.45">
      <c r="A27161" s="32">
        <v>44485</v>
      </c>
      <c r="B27161" s="1" t="s">
        <v>50</v>
      </c>
      <c r="C27161">
        <v>5807</v>
      </c>
      <c r="D27161" t="s">
        <v>277</v>
      </c>
      <c r="E27161" s="31">
        <v>1</v>
      </c>
      <c r="F27161">
        <v>5806</v>
      </c>
      <c r="G27161" s="31">
        <v>105490</v>
      </c>
      <c r="H27161" s="31">
        <v>22</v>
      </c>
    </row>
    <row r="27162" spans="1:8" x14ac:dyDescent="0.45">
      <c r="A27162" s="32">
        <v>44485</v>
      </c>
      <c r="B27162" s="1" t="s">
        <v>51</v>
      </c>
      <c r="C27162">
        <v>6065</v>
      </c>
      <c r="D27162" t="s">
        <v>277</v>
      </c>
      <c r="E27162" s="31">
        <v>0</v>
      </c>
      <c r="F27162">
        <v>5952</v>
      </c>
      <c r="G27162" s="31">
        <v>182187</v>
      </c>
      <c r="H27162" s="31">
        <v>40</v>
      </c>
    </row>
    <row r="27163" spans="1:8" x14ac:dyDescent="0.45">
      <c r="A27163" s="32">
        <v>44485</v>
      </c>
      <c r="B27163" s="1" t="s">
        <v>52</v>
      </c>
      <c r="C27163">
        <v>14355</v>
      </c>
      <c r="D27163" t="s">
        <v>277</v>
      </c>
      <c r="E27163" s="31">
        <v>2</v>
      </c>
      <c r="F27163">
        <v>14184</v>
      </c>
      <c r="G27163" s="31">
        <v>123324</v>
      </c>
      <c r="H27163" s="31">
        <v>35</v>
      </c>
    </row>
    <row r="27164" spans="1:8" x14ac:dyDescent="0.45">
      <c r="A27164" s="32">
        <v>44485</v>
      </c>
      <c r="B27164" s="1" t="s">
        <v>53</v>
      </c>
      <c r="C27164">
        <v>8180</v>
      </c>
      <c r="D27164" t="s">
        <v>277</v>
      </c>
      <c r="E27164" s="31">
        <v>0</v>
      </c>
      <c r="F27164">
        <v>8066</v>
      </c>
      <c r="G27164" s="31">
        <v>269210</v>
      </c>
      <c r="H27164" s="31">
        <v>30</v>
      </c>
    </row>
    <row r="27165" spans="1:8" x14ac:dyDescent="0.45">
      <c r="A27165" s="32">
        <v>44485</v>
      </c>
      <c r="B27165" s="1" t="s">
        <v>54</v>
      </c>
      <c r="C27165">
        <v>6150</v>
      </c>
      <c r="D27165" t="s">
        <v>277</v>
      </c>
      <c r="E27165" s="31">
        <v>0</v>
      </c>
      <c r="F27165">
        <v>6079</v>
      </c>
      <c r="G27165" s="31">
        <v>72948</v>
      </c>
      <c r="H27165" s="31">
        <v>14</v>
      </c>
    </row>
    <row r="27166" spans="1:8" x14ac:dyDescent="0.45">
      <c r="A27166" s="32">
        <v>44485</v>
      </c>
      <c r="B27166" s="1" t="s">
        <v>55</v>
      </c>
      <c r="C27166">
        <v>9096</v>
      </c>
      <c r="D27166" t="s">
        <v>277</v>
      </c>
      <c r="E27166" s="31">
        <v>0</v>
      </c>
      <c r="F27166">
        <v>9068</v>
      </c>
      <c r="G27166" s="31">
        <v>169184</v>
      </c>
      <c r="H27166" s="31">
        <v>25</v>
      </c>
    </row>
    <row r="27167" spans="1:8" x14ac:dyDescent="0.45">
      <c r="A27167" s="32">
        <v>44485</v>
      </c>
      <c r="B27167" s="1" t="s">
        <v>56</v>
      </c>
      <c r="C27167">
        <v>50036</v>
      </c>
      <c r="D27167" t="s">
        <v>277</v>
      </c>
      <c r="E27167" s="31">
        <v>3</v>
      </c>
      <c r="F27167">
        <v>49391</v>
      </c>
      <c r="G27167" s="31">
        <v>399599</v>
      </c>
      <c r="H27167" s="31">
        <v>252</v>
      </c>
    </row>
    <row r="27168" spans="1:8" x14ac:dyDescent="0.45">
      <c r="A27168" s="32">
        <v>44486</v>
      </c>
      <c r="B27168" s="1" t="s">
        <v>7</v>
      </c>
      <c r="C27168">
        <v>60608</v>
      </c>
      <c r="D27168" t="s">
        <v>277</v>
      </c>
      <c r="E27168" s="31">
        <v>1</v>
      </c>
      <c r="F27168">
        <v>58906</v>
      </c>
      <c r="G27168" s="31">
        <v>1132693</v>
      </c>
      <c r="H27168" s="31">
        <v>208</v>
      </c>
    </row>
    <row r="27169" spans="1:8" x14ac:dyDescent="0.45">
      <c r="A27169" s="32">
        <v>44486</v>
      </c>
      <c r="B27169" s="1" t="s">
        <v>11</v>
      </c>
      <c r="C27169">
        <v>5870</v>
      </c>
      <c r="D27169" t="s">
        <v>277</v>
      </c>
      <c r="E27169" s="31">
        <v>1</v>
      </c>
      <c r="F27169">
        <v>5686</v>
      </c>
      <c r="G27169" s="31">
        <v>90961</v>
      </c>
      <c r="H27169" s="31">
        <v>146</v>
      </c>
    </row>
    <row r="27170" spans="1:8" x14ac:dyDescent="0.45">
      <c r="A27170" s="32">
        <v>44486</v>
      </c>
      <c r="B27170" s="1" t="s">
        <v>12</v>
      </c>
      <c r="C27170">
        <v>3486</v>
      </c>
      <c r="D27170" t="s">
        <v>277</v>
      </c>
      <c r="E27170" s="31">
        <v>0</v>
      </c>
      <c r="F27170">
        <v>3432</v>
      </c>
      <c r="G27170" s="31">
        <v>123725</v>
      </c>
      <c r="H27170" s="31">
        <v>1</v>
      </c>
    </row>
    <row r="27171" spans="1:8" x14ac:dyDescent="0.45">
      <c r="A27171" s="32">
        <v>44486</v>
      </c>
      <c r="B27171" s="1" t="s">
        <v>13</v>
      </c>
      <c r="C27171">
        <v>16253</v>
      </c>
      <c r="D27171" t="s">
        <v>277</v>
      </c>
      <c r="E27171" s="31">
        <v>1</v>
      </c>
      <c r="F27171">
        <v>16113</v>
      </c>
      <c r="G27171" s="31">
        <v>243819</v>
      </c>
      <c r="H27171" s="31">
        <v>22</v>
      </c>
    </row>
    <row r="27172" spans="1:8" x14ac:dyDescent="0.45">
      <c r="A27172" s="32">
        <v>44486</v>
      </c>
      <c r="B27172" s="1" t="s">
        <v>14</v>
      </c>
      <c r="C27172">
        <v>1894</v>
      </c>
      <c r="D27172" t="s">
        <v>277</v>
      </c>
      <c r="E27172" s="31">
        <v>0</v>
      </c>
      <c r="F27172">
        <v>1861</v>
      </c>
      <c r="G27172" s="31">
        <v>26739</v>
      </c>
      <c r="H27172" s="31">
        <v>6</v>
      </c>
    </row>
    <row r="27173" spans="1:8" x14ac:dyDescent="0.45">
      <c r="A27173" s="32">
        <v>44486</v>
      </c>
      <c r="B27173" s="1" t="s">
        <v>15</v>
      </c>
      <c r="C27173">
        <v>3532</v>
      </c>
      <c r="D27173" t="s">
        <v>277</v>
      </c>
      <c r="E27173" s="31">
        <v>0</v>
      </c>
      <c r="F27173">
        <v>3457</v>
      </c>
      <c r="G27173" s="31">
        <v>100029</v>
      </c>
      <c r="H27173" s="31">
        <v>19</v>
      </c>
    </row>
    <row r="27174" spans="1:8" x14ac:dyDescent="0.45">
      <c r="A27174" s="32">
        <v>44486</v>
      </c>
      <c r="B27174" s="1" t="s">
        <v>16</v>
      </c>
      <c r="C27174">
        <v>9478</v>
      </c>
      <c r="D27174" t="s">
        <v>277</v>
      </c>
      <c r="E27174" s="31">
        <v>2</v>
      </c>
      <c r="F27174">
        <v>9287</v>
      </c>
      <c r="G27174" s="31">
        <v>417035</v>
      </c>
      <c r="H27174" s="31">
        <v>16</v>
      </c>
    </row>
    <row r="27175" spans="1:8" x14ac:dyDescent="0.45">
      <c r="A27175" s="32">
        <v>44486</v>
      </c>
      <c r="B27175" s="1" t="s">
        <v>17</v>
      </c>
      <c r="C27175">
        <v>24356</v>
      </c>
      <c r="D27175" t="s">
        <v>277</v>
      </c>
      <c r="E27175" s="31">
        <v>8</v>
      </c>
      <c r="F27175">
        <v>24048</v>
      </c>
      <c r="G27175" s="31">
        <v>40366</v>
      </c>
      <c r="H27175" s="31">
        <v>91</v>
      </c>
    </row>
    <row r="27176" spans="1:8" x14ac:dyDescent="0.45">
      <c r="A27176" s="32">
        <v>44486</v>
      </c>
      <c r="B27176" s="1" t="s">
        <v>18</v>
      </c>
      <c r="C27176">
        <v>15418</v>
      </c>
      <c r="D27176" t="s">
        <v>277</v>
      </c>
      <c r="E27176" s="31">
        <v>2</v>
      </c>
      <c r="F27176">
        <v>15239</v>
      </c>
      <c r="G27176" s="31">
        <v>488751</v>
      </c>
      <c r="H27176" s="31">
        <v>63</v>
      </c>
    </row>
    <row r="27177" spans="1:8" x14ac:dyDescent="0.45">
      <c r="A27177" s="32">
        <v>44486</v>
      </c>
      <c r="B27177" s="1" t="s">
        <v>19</v>
      </c>
      <c r="C27177">
        <v>16697</v>
      </c>
      <c r="D27177" t="s">
        <v>277</v>
      </c>
      <c r="E27177" s="31">
        <v>3</v>
      </c>
      <c r="F27177">
        <v>16469</v>
      </c>
      <c r="G27177" s="31">
        <v>301432</v>
      </c>
      <c r="H27177" s="31">
        <v>53</v>
      </c>
    </row>
    <row r="27178" spans="1:8" x14ac:dyDescent="0.45">
      <c r="A27178" s="32">
        <v>44486</v>
      </c>
      <c r="B27178" s="1" t="s">
        <v>20</v>
      </c>
      <c r="C27178">
        <v>115438</v>
      </c>
      <c r="D27178" t="s">
        <v>277</v>
      </c>
      <c r="E27178" s="31">
        <v>25</v>
      </c>
      <c r="F27178">
        <v>114085</v>
      </c>
      <c r="G27178" s="31">
        <v>1479133</v>
      </c>
      <c r="H27178" s="31">
        <v>328</v>
      </c>
    </row>
    <row r="27179" spans="1:8" x14ac:dyDescent="0.45">
      <c r="A27179" s="32">
        <v>44486</v>
      </c>
      <c r="B27179" s="1" t="s">
        <v>21</v>
      </c>
      <c r="C27179">
        <v>100186</v>
      </c>
      <c r="D27179" t="s">
        <v>277</v>
      </c>
      <c r="E27179" s="31">
        <v>13</v>
      </c>
      <c r="F27179">
        <v>98891</v>
      </c>
      <c r="G27179" s="31">
        <v>1092105</v>
      </c>
      <c r="H27179" s="31">
        <v>262</v>
      </c>
    </row>
    <row r="27180" spans="1:8" x14ac:dyDescent="0.45">
      <c r="A27180" s="32">
        <v>44486</v>
      </c>
      <c r="B27180" s="1" t="s">
        <v>22</v>
      </c>
      <c r="C27180">
        <v>377199</v>
      </c>
      <c r="D27180" t="s">
        <v>277</v>
      </c>
      <c r="E27180" s="31">
        <v>35</v>
      </c>
      <c r="F27180">
        <v>373187</v>
      </c>
      <c r="G27180" s="31">
        <v>3718177</v>
      </c>
      <c r="H27180" s="31">
        <v>923</v>
      </c>
    </row>
    <row r="27181" spans="1:8" x14ac:dyDescent="0.45">
      <c r="A27181" s="32">
        <v>44486</v>
      </c>
      <c r="B27181" s="1" t="s">
        <v>23</v>
      </c>
      <c r="C27181">
        <v>168692</v>
      </c>
      <c r="D27181" t="s">
        <v>277</v>
      </c>
      <c r="E27181" s="31">
        <v>18</v>
      </c>
      <c r="F27181">
        <v>166965</v>
      </c>
      <c r="G27181" s="31">
        <v>1624122</v>
      </c>
      <c r="H27181" s="31">
        <v>432</v>
      </c>
    </row>
    <row r="27182" spans="1:8" x14ac:dyDescent="0.45">
      <c r="A27182" s="32">
        <v>44486</v>
      </c>
      <c r="B27182" s="1" t="s">
        <v>24</v>
      </c>
      <c r="C27182">
        <v>7971</v>
      </c>
      <c r="D27182" t="s">
        <v>277</v>
      </c>
      <c r="E27182" s="31">
        <v>1</v>
      </c>
      <c r="F27182">
        <v>7877</v>
      </c>
      <c r="G27182" s="31">
        <v>290630</v>
      </c>
      <c r="H27182" s="31">
        <v>33</v>
      </c>
    </row>
    <row r="27183" spans="1:8" x14ac:dyDescent="0.45">
      <c r="A27183" s="32">
        <v>44486</v>
      </c>
      <c r="B27183" s="1" t="s">
        <v>25</v>
      </c>
      <c r="C27183">
        <v>4850</v>
      </c>
      <c r="D27183" t="s">
        <v>277</v>
      </c>
      <c r="E27183" s="31">
        <v>1</v>
      </c>
      <c r="F27183">
        <v>4770</v>
      </c>
      <c r="G27183" s="31">
        <v>116672</v>
      </c>
      <c r="H27183" s="31">
        <v>29</v>
      </c>
    </row>
    <row r="27184" spans="1:8" x14ac:dyDescent="0.45">
      <c r="A27184" s="32">
        <v>44486</v>
      </c>
      <c r="B27184" s="1" t="s">
        <v>26</v>
      </c>
      <c r="C27184">
        <v>7934</v>
      </c>
      <c r="D27184" t="s">
        <v>277</v>
      </c>
      <c r="E27184" s="31">
        <v>0</v>
      </c>
      <c r="F27184">
        <v>7750</v>
      </c>
      <c r="G27184" s="31">
        <v>197499</v>
      </c>
      <c r="H27184" s="31">
        <v>33</v>
      </c>
    </row>
    <row r="27185" spans="1:8" x14ac:dyDescent="0.45">
      <c r="A27185" s="32">
        <v>44486</v>
      </c>
      <c r="B27185" s="1" t="s">
        <v>27</v>
      </c>
      <c r="C27185">
        <v>3099</v>
      </c>
      <c r="D27185" t="s">
        <v>277</v>
      </c>
      <c r="E27185" s="31">
        <v>0</v>
      </c>
      <c r="F27185">
        <v>3040</v>
      </c>
      <c r="G27185" s="31">
        <v>117923</v>
      </c>
      <c r="H27185" s="31">
        <v>22</v>
      </c>
    </row>
    <row r="27186" spans="1:8" x14ac:dyDescent="0.45">
      <c r="A27186" s="32">
        <v>44486</v>
      </c>
      <c r="B27186" s="1" t="s">
        <v>28</v>
      </c>
      <c r="C27186">
        <v>5144</v>
      </c>
      <c r="D27186" t="s">
        <v>277</v>
      </c>
      <c r="E27186" s="31">
        <v>0</v>
      </c>
      <c r="F27186">
        <v>5108</v>
      </c>
      <c r="G27186" s="31">
        <v>116608</v>
      </c>
      <c r="H27186" s="31">
        <v>8</v>
      </c>
    </row>
    <row r="27187" spans="1:8" x14ac:dyDescent="0.45">
      <c r="A27187" s="32">
        <v>44486</v>
      </c>
      <c r="B27187" s="1" t="s">
        <v>29</v>
      </c>
      <c r="C27187">
        <v>8831</v>
      </c>
      <c r="D27187" t="s">
        <v>277</v>
      </c>
      <c r="E27187" s="31">
        <v>0</v>
      </c>
      <c r="F27187">
        <v>8752</v>
      </c>
      <c r="G27187" s="31">
        <v>322195</v>
      </c>
      <c r="H27187" s="31">
        <v>38</v>
      </c>
    </row>
    <row r="27188" spans="1:8" x14ac:dyDescent="0.45">
      <c r="A27188" s="32">
        <v>44486</v>
      </c>
      <c r="B27188" s="1" t="s">
        <v>30</v>
      </c>
      <c r="C27188">
        <v>19018</v>
      </c>
      <c r="D27188" t="s">
        <v>277</v>
      </c>
      <c r="E27188" s="31">
        <v>3</v>
      </c>
      <c r="F27188">
        <v>18874</v>
      </c>
      <c r="G27188" s="31">
        <v>416733</v>
      </c>
      <c r="H27188" s="31">
        <v>138</v>
      </c>
    </row>
    <row r="27189" spans="1:8" x14ac:dyDescent="0.45">
      <c r="A27189" s="32">
        <v>44486</v>
      </c>
      <c r="B27189" s="1" t="s">
        <v>31</v>
      </c>
      <c r="C27189">
        <v>26714</v>
      </c>
      <c r="D27189" t="s">
        <v>277</v>
      </c>
      <c r="E27189" s="31">
        <v>0</v>
      </c>
      <c r="F27189">
        <v>26401</v>
      </c>
      <c r="G27189" s="31">
        <v>630210</v>
      </c>
      <c r="H27189" s="31">
        <v>33</v>
      </c>
    </row>
    <row r="27190" spans="1:8" x14ac:dyDescent="0.45">
      <c r="A27190" s="32">
        <v>44486</v>
      </c>
      <c r="B27190" s="1" t="s">
        <v>32</v>
      </c>
      <c r="C27190">
        <v>106059</v>
      </c>
      <c r="D27190" t="s">
        <v>277</v>
      </c>
      <c r="E27190" s="31">
        <v>6</v>
      </c>
      <c r="F27190">
        <v>104509</v>
      </c>
      <c r="G27190" s="31">
        <v>1330052</v>
      </c>
      <c r="H27190" s="31">
        <v>398</v>
      </c>
    </row>
    <row r="27191" spans="1:8" x14ac:dyDescent="0.45">
      <c r="A27191" s="32">
        <v>44486</v>
      </c>
      <c r="B27191" s="1" t="s">
        <v>33</v>
      </c>
      <c r="C27191">
        <v>14744</v>
      </c>
      <c r="D27191" t="s">
        <v>277</v>
      </c>
      <c r="E27191" s="31">
        <v>1</v>
      </c>
      <c r="F27191">
        <v>14821</v>
      </c>
      <c r="G27191" s="31">
        <v>267510</v>
      </c>
      <c r="H27191" s="31">
        <v>83</v>
      </c>
    </row>
    <row r="27192" spans="1:8" x14ac:dyDescent="0.45">
      <c r="A27192" s="32">
        <v>44486</v>
      </c>
      <c r="B27192" s="1" t="s">
        <v>34</v>
      </c>
      <c r="C27192">
        <v>12351</v>
      </c>
      <c r="D27192" t="s">
        <v>277</v>
      </c>
      <c r="E27192" s="31">
        <v>1</v>
      </c>
      <c r="F27192">
        <v>12207</v>
      </c>
      <c r="G27192" s="31">
        <v>260315</v>
      </c>
      <c r="H27192" s="31">
        <v>42</v>
      </c>
    </row>
    <row r="27193" spans="1:8" x14ac:dyDescent="0.45">
      <c r="A27193" s="32">
        <v>44486</v>
      </c>
      <c r="B27193" s="1" t="s">
        <v>35</v>
      </c>
      <c r="C27193">
        <v>35794</v>
      </c>
      <c r="D27193" t="s">
        <v>277</v>
      </c>
      <c r="E27193" s="31">
        <v>6</v>
      </c>
      <c r="F27193">
        <v>35362</v>
      </c>
      <c r="G27193" s="31">
        <v>428201</v>
      </c>
      <c r="H27193" s="31">
        <v>136</v>
      </c>
    </row>
    <row r="27194" spans="1:8" x14ac:dyDescent="0.45">
      <c r="A27194" s="32">
        <v>44486</v>
      </c>
      <c r="B27194" s="1" t="s">
        <v>36</v>
      </c>
      <c r="C27194">
        <v>201755</v>
      </c>
      <c r="D27194" t="s">
        <v>277</v>
      </c>
      <c r="E27194" s="31">
        <v>146</v>
      </c>
      <c r="F27194">
        <v>196030</v>
      </c>
      <c r="G27194" s="31">
        <v>3577698</v>
      </c>
      <c r="H27194" s="31">
        <v>1132</v>
      </c>
    </row>
    <row r="27195" spans="1:8" x14ac:dyDescent="0.45">
      <c r="A27195" s="32">
        <v>44486</v>
      </c>
      <c r="B27195" s="1" t="s">
        <v>37</v>
      </c>
      <c r="C27195">
        <v>78127</v>
      </c>
      <c r="D27195" t="s">
        <v>277</v>
      </c>
      <c r="E27195" s="31">
        <v>12</v>
      </c>
      <c r="F27195">
        <v>76370</v>
      </c>
      <c r="G27195" s="31">
        <v>761078</v>
      </c>
      <c r="H27195" s="31">
        <v>365</v>
      </c>
    </row>
    <row r="27196" spans="1:8" x14ac:dyDescent="0.45">
      <c r="A27196" s="32">
        <v>44486</v>
      </c>
      <c r="B27196" s="1" t="s">
        <v>38</v>
      </c>
      <c r="C27196">
        <v>15820</v>
      </c>
      <c r="D27196" t="s">
        <v>277</v>
      </c>
      <c r="E27196" s="31">
        <v>2</v>
      </c>
      <c r="F27196">
        <v>15572</v>
      </c>
      <c r="G27196" s="31">
        <v>253223</v>
      </c>
      <c r="H27196" s="31">
        <v>99</v>
      </c>
    </row>
    <row r="27197" spans="1:8" x14ac:dyDescent="0.45">
      <c r="A27197" s="32">
        <v>44486</v>
      </c>
      <c r="B27197" s="1" t="s">
        <v>39</v>
      </c>
      <c r="C27197">
        <v>5284</v>
      </c>
      <c r="D27197" t="s">
        <v>277</v>
      </c>
      <c r="E27197" s="31">
        <v>1</v>
      </c>
      <c r="F27197">
        <v>5111</v>
      </c>
      <c r="G27197" s="31">
        <v>65750</v>
      </c>
      <c r="H27197" s="31">
        <v>7</v>
      </c>
    </row>
    <row r="27198" spans="1:8" x14ac:dyDescent="0.45">
      <c r="A27198" s="32">
        <v>44486</v>
      </c>
      <c r="B27198" s="1" t="s">
        <v>40</v>
      </c>
      <c r="C27198">
        <v>1659</v>
      </c>
      <c r="D27198" t="s">
        <v>277</v>
      </c>
      <c r="E27198" s="31">
        <v>0</v>
      </c>
      <c r="F27198">
        <v>1622</v>
      </c>
      <c r="G27198" s="31">
        <v>149655</v>
      </c>
      <c r="H27198" s="31">
        <v>7</v>
      </c>
    </row>
    <row r="27199" spans="1:8" x14ac:dyDescent="0.45">
      <c r="A27199" s="32">
        <v>44486</v>
      </c>
      <c r="B27199" s="1" t="s">
        <v>41</v>
      </c>
      <c r="C27199">
        <v>1661</v>
      </c>
      <c r="D27199" t="s">
        <v>277</v>
      </c>
      <c r="E27199" s="31">
        <v>0</v>
      </c>
      <c r="F27199">
        <v>1626</v>
      </c>
      <c r="G27199" s="31">
        <v>55806</v>
      </c>
      <c r="H27199" s="31">
        <v>30</v>
      </c>
    </row>
    <row r="27200" spans="1:8" x14ac:dyDescent="0.45">
      <c r="A27200" s="32">
        <v>44486</v>
      </c>
      <c r="B27200" s="1" t="s">
        <v>42</v>
      </c>
      <c r="C27200">
        <v>15222</v>
      </c>
      <c r="D27200" t="s">
        <v>277</v>
      </c>
      <c r="E27200" s="31">
        <v>2</v>
      </c>
      <c r="F27200">
        <v>15000</v>
      </c>
      <c r="G27200" s="31">
        <v>268198</v>
      </c>
      <c r="H27200" s="31">
        <v>66</v>
      </c>
    </row>
    <row r="27201" spans="1:8" x14ac:dyDescent="0.45">
      <c r="A27201" s="32">
        <v>44486</v>
      </c>
      <c r="B27201" s="1" t="s">
        <v>43</v>
      </c>
      <c r="C27201">
        <v>21934</v>
      </c>
      <c r="D27201" t="s">
        <v>277</v>
      </c>
      <c r="E27201" s="31">
        <v>2</v>
      </c>
      <c r="F27201">
        <v>21586</v>
      </c>
      <c r="G27201" s="31">
        <v>905700</v>
      </c>
      <c r="H27201" s="31">
        <v>149</v>
      </c>
    </row>
    <row r="27202" spans="1:8" x14ac:dyDescent="0.45">
      <c r="A27202" s="32">
        <v>44486</v>
      </c>
      <c r="B27202" s="1" t="s">
        <v>44</v>
      </c>
      <c r="C27202">
        <v>5687</v>
      </c>
      <c r="D27202" t="s">
        <v>277</v>
      </c>
      <c r="E27202" s="31">
        <v>0</v>
      </c>
      <c r="F27202">
        <v>5534</v>
      </c>
      <c r="G27202" s="31">
        <v>189336</v>
      </c>
      <c r="H27202" s="31">
        <v>61</v>
      </c>
    </row>
    <row r="27203" spans="1:8" x14ac:dyDescent="0.45">
      <c r="A27203" s="32">
        <v>44486</v>
      </c>
      <c r="B27203" s="1" t="s">
        <v>45</v>
      </c>
      <c r="C27203">
        <v>3283</v>
      </c>
      <c r="D27203" t="s">
        <v>277</v>
      </c>
      <c r="E27203" s="31">
        <v>0</v>
      </c>
      <c r="F27203">
        <v>3209</v>
      </c>
      <c r="G27203" s="31">
        <v>105433</v>
      </c>
      <c r="H27203" s="31">
        <v>9</v>
      </c>
    </row>
    <row r="27204" spans="1:8" x14ac:dyDescent="0.45">
      <c r="A27204" s="32">
        <v>44486</v>
      </c>
      <c r="B27204" s="1" t="s">
        <v>46</v>
      </c>
      <c r="C27204">
        <v>4696</v>
      </c>
      <c r="D27204" t="s">
        <v>277</v>
      </c>
      <c r="E27204" s="31">
        <v>0</v>
      </c>
      <c r="F27204">
        <v>4651</v>
      </c>
      <c r="G27204" s="31">
        <v>130942</v>
      </c>
      <c r="H27204" s="31">
        <v>7</v>
      </c>
    </row>
    <row r="27205" spans="1:8" x14ac:dyDescent="0.45">
      <c r="A27205" s="32">
        <v>44486</v>
      </c>
      <c r="B27205" s="1" t="s">
        <v>47</v>
      </c>
      <c r="C27205">
        <v>5313</v>
      </c>
      <c r="D27205" t="s">
        <v>277</v>
      </c>
      <c r="E27205" s="31">
        <v>1</v>
      </c>
      <c r="F27205">
        <v>5150</v>
      </c>
      <c r="G27205" s="31">
        <v>155526</v>
      </c>
      <c r="H27205" s="31">
        <v>81</v>
      </c>
    </row>
    <row r="27206" spans="1:8" x14ac:dyDescent="0.45">
      <c r="A27206" s="32">
        <v>44486</v>
      </c>
      <c r="B27206" s="1" t="s">
        <v>48</v>
      </c>
      <c r="C27206">
        <v>4135</v>
      </c>
      <c r="D27206" t="s">
        <v>277</v>
      </c>
      <c r="E27206" s="31">
        <v>1</v>
      </c>
      <c r="F27206">
        <v>4084</v>
      </c>
      <c r="G27206" s="31">
        <v>99174</v>
      </c>
      <c r="H27206" s="31">
        <v>19</v>
      </c>
    </row>
    <row r="27207" spans="1:8" x14ac:dyDescent="0.45">
      <c r="A27207" s="32">
        <v>44486</v>
      </c>
      <c r="B27207" s="1" t="s">
        <v>49</v>
      </c>
      <c r="C27207">
        <v>74306</v>
      </c>
      <c r="D27207" t="s">
        <v>277</v>
      </c>
      <c r="E27207" s="31">
        <v>12</v>
      </c>
      <c r="F27207">
        <v>73330</v>
      </c>
      <c r="G27207" s="31">
        <v>1272447</v>
      </c>
      <c r="H27207" s="31">
        <v>343</v>
      </c>
    </row>
    <row r="27208" spans="1:8" x14ac:dyDescent="0.45">
      <c r="A27208" s="32">
        <v>44486</v>
      </c>
      <c r="B27208" s="1" t="s">
        <v>50</v>
      </c>
      <c r="C27208">
        <v>5809</v>
      </c>
      <c r="D27208" t="s">
        <v>277</v>
      </c>
      <c r="E27208" s="31">
        <v>0</v>
      </c>
      <c r="F27208">
        <v>5808</v>
      </c>
      <c r="G27208" s="31">
        <v>105617</v>
      </c>
      <c r="H27208" s="31">
        <v>21</v>
      </c>
    </row>
    <row r="27209" spans="1:8" x14ac:dyDescent="0.45">
      <c r="A27209" s="32">
        <v>44486</v>
      </c>
      <c r="B27209" s="1" t="s">
        <v>51</v>
      </c>
      <c r="C27209">
        <v>6076</v>
      </c>
      <c r="D27209" t="s">
        <v>277</v>
      </c>
      <c r="E27209" s="31">
        <v>0</v>
      </c>
      <c r="F27209">
        <v>5955</v>
      </c>
      <c r="G27209" s="31">
        <v>182312</v>
      </c>
      <c r="H27209" s="31">
        <v>48</v>
      </c>
    </row>
    <row r="27210" spans="1:8" x14ac:dyDescent="0.45">
      <c r="A27210" s="32">
        <v>44486</v>
      </c>
      <c r="B27210" s="1" t="s">
        <v>52</v>
      </c>
      <c r="C27210">
        <v>14355</v>
      </c>
      <c r="D27210" t="s">
        <v>277</v>
      </c>
      <c r="E27210" s="31">
        <v>2</v>
      </c>
      <c r="F27210">
        <v>14184</v>
      </c>
      <c r="G27210" s="31">
        <v>123612</v>
      </c>
      <c r="H27210" s="31">
        <v>35</v>
      </c>
    </row>
    <row r="27211" spans="1:8" x14ac:dyDescent="0.45">
      <c r="A27211" s="32">
        <v>44486</v>
      </c>
      <c r="B27211" s="1" t="s">
        <v>53</v>
      </c>
      <c r="C27211">
        <v>8180</v>
      </c>
      <c r="D27211" t="s">
        <v>277</v>
      </c>
      <c r="E27211" s="31">
        <v>0</v>
      </c>
      <c r="F27211">
        <v>8071</v>
      </c>
      <c r="G27211" s="31">
        <v>269224</v>
      </c>
      <c r="H27211" s="31">
        <v>25</v>
      </c>
    </row>
    <row r="27212" spans="1:8" x14ac:dyDescent="0.45">
      <c r="A27212" s="32">
        <v>44486</v>
      </c>
      <c r="B27212" s="1" t="s">
        <v>54</v>
      </c>
      <c r="C27212">
        <v>6150</v>
      </c>
      <c r="D27212" t="s">
        <v>277</v>
      </c>
      <c r="E27212" s="31">
        <v>0</v>
      </c>
      <c r="F27212">
        <v>6079</v>
      </c>
      <c r="G27212" s="31">
        <v>72948</v>
      </c>
      <c r="H27212" s="31">
        <v>12</v>
      </c>
    </row>
    <row r="27213" spans="1:8" x14ac:dyDescent="0.45">
      <c r="A27213" s="32">
        <v>44486</v>
      </c>
      <c r="B27213" s="1" t="s">
        <v>55</v>
      </c>
      <c r="C27213">
        <v>9096</v>
      </c>
      <c r="D27213" t="s">
        <v>277</v>
      </c>
      <c r="E27213" s="31">
        <v>0</v>
      </c>
      <c r="F27213">
        <v>9072</v>
      </c>
      <c r="G27213" s="31">
        <v>169287</v>
      </c>
      <c r="H27213" s="31">
        <v>25</v>
      </c>
    </row>
    <row r="27214" spans="1:8" x14ac:dyDescent="0.45">
      <c r="A27214" s="32">
        <v>44486</v>
      </c>
      <c r="B27214" s="1" t="s">
        <v>56</v>
      </c>
      <c r="C27214">
        <v>50043</v>
      </c>
      <c r="D27214" t="s">
        <v>277</v>
      </c>
      <c r="E27214" s="31">
        <v>3</v>
      </c>
      <c r="F27214">
        <v>49404</v>
      </c>
      <c r="G27214" s="31">
        <v>400252</v>
      </c>
      <c r="H27214" s="31">
        <v>245</v>
      </c>
    </row>
    <row r="27215" spans="1:8" x14ac:dyDescent="0.45">
      <c r="A27215" s="32">
        <v>44487</v>
      </c>
      <c r="B27215" s="1" t="s">
        <v>7</v>
      </c>
      <c r="C27215">
        <v>60619</v>
      </c>
      <c r="D27215" t="s">
        <v>277</v>
      </c>
      <c r="E27215" s="31">
        <v>1</v>
      </c>
      <c r="F27215">
        <v>58916</v>
      </c>
      <c r="G27215" s="31">
        <v>1133813</v>
      </c>
      <c r="H27215" s="31">
        <v>233</v>
      </c>
    </row>
    <row r="27216" spans="1:8" x14ac:dyDescent="0.45">
      <c r="A27216" s="32">
        <v>44487</v>
      </c>
      <c r="B27216" s="1" t="s">
        <v>11</v>
      </c>
      <c r="C27216">
        <v>5870</v>
      </c>
      <c r="D27216" t="s">
        <v>277</v>
      </c>
      <c r="E27216" s="31">
        <v>1</v>
      </c>
      <c r="F27216">
        <v>5690</v>
      </c>
      <c r="G27216" s="31">
        <v>91344</v>
      </c>
      <c r="H27216" s="31">
        <v>142</v>
      </c>
    </row>
    <row r="27217" spans="1:8" x14ac:dyDescent="0.45">
      <c r="A27217" s="32">
        <v>44487</v>
      </c>
      <c r="B27217" s="1" t="s">
        <v>12</v>
      </c>
      <c r="C27217">
        <v>3486</v>
      </c>
      <c r="D27217" t="s">
        <v>277</v>
      </c>
      <c r="E27217" s="31">
        <v>0</v>
      </c>
      <c r="F27217">
        <v>3432</v>
      </c>
      <c r="G27217" s="31">
        <v>123775</v>
      </c>
      <c r="H27217" s="31">
        <v>1</v>
      </c>
    </row>
    <row r="27218" spans="1:8" x14ac:dyDescent="0.45">
      <c r="A27218" s="32">
        <v>44487</v>
      </c>
      <c r="B27218" s="1" t="s">
        <v>13</v>
      </c>
      <c r="C27218">
        <v>16253</v>
      </c>
      <c r="D27218" t="s">
        <v>277</v>
      </c>
      <c r="E27218" s="31">
        <v>1</v>
      </c>
      <c r="F27218">
        <v>16115</v>
      </c>
      <c r="G27218" s="31">
        <v>243973</v>
      </c>
      <c r="H27218" s="31">
        <v>20</v>
      </c>
    </row>
    <row r="27219" spans="1:8" x14ac:dyDescent="0.45">
      <c r="A27219" s="32">
        <v>44487</v>
      </c>
      <c r="B27219" s="1" t="s">
        <v>14</v>
      </c>
      <c r="C27219">
        <v>1894</v>
      </c>
      <c r="D27219" t="s">
        <v>277</v>
      </c>
      <c r="E27219" s="31">
        <v>0</v>
      </c>
      <c r="F27219">
        <v>1864</v>
      </c>
      <c r="G27219" s="31">
        <v>26799</v>
      </c>
      <c r="H27219" s="31">
        <v>3</v>
      </c>
    </row>
    <row r="27220" spans="1:8" x14ac:dyDescent="0.45">
      <c r="A27220" s="32">
        <v>44487</v>
      </c>
      <c r="B27220" s="1" t="s">
        <v>15</v>
      </c>
      <c r="C27220">
        <v>3532</v>
      </c>
      <c r="D27220" t="s">
        <v>277</v>
      </c>
      <c r="E27220" s="31">
        <v>0</v>
      </c>
      <c r="F27220">
        <v>3457</v>
      </c>
      <c r="G27220" s="31">
        <v>100802</v>
      </c>
      <c r="H27220" s="31">
        <v>19</v>
      </c>
    </row>
    <row r="27221" spans="1:8" x14ac:dyDescent="0.45">
      <c r="A27221" s="32">
        <v>44487</v>
      </c>
      <c r="B27221" s="1" t="s">
        <v>16</v>
      </c>
      <c r="C27221">
        <v>9479</v>
      </c>
      <c r="D27221" t="s">
        <v>277</v>
      </c>
      <c r="E27221" s="31">
        <v>2</v>
      </c>
      <c r="F27221">
        <v>9289</v>
      </c>
      <c r="G27221" s="31">
        <v>417629</v>
      </c>
      <c r="H27221" s="31">
        <v>15</v>
      </c>
    </row>
    <row r="27222" spans="1:8" x14ac:dyDescent="0.45">
      <c r="A27222" s="32">
        <v>44487</v>
      </c>
      <c r="B27222" s="1" t="s">
        <v>17</v>
      </c>
      <c r="C27222">
        <v>24357</v>
      </c>
      <c r="D27222" t="s">
        <v>277</v>
      </c>
      <c r="E27222" s="31">
        <v>7</v>
      </c>
      <c r="F27222">
        <v>24064</v>
      </c>
      <c r="G27222" s="31">
        <v>40462</v>
      </c>
      <c r="H27222" s="31">
        <v>75</v>
      </c>
    </row>
    <row r="27223" spans="1:8" x14ac:dyDescent="0.45">
      <c r="A27223" s="32">
        <v>44487</v>
      </c>
      <c r="B27223" s="1" t="s">
        <v>18</v>
      </c>
      <c r="C27223">
        <v>15419</v>
      </c>
      <c r="D27223" t="s">
        <v>277</v>
      </c>
      <c r="E27223" s="31">
        <v>2</v>
      </c>
      <c r="F27223">
        <v>15246</v>
      </c>
      <c r="G27223" s="31">
        <v>488860</v>
      </c>
      <c r="H27223" s="31">
        <v>57</v>
      </c>
    </row>
    <row r="27224" spans="1:8" x14ac:dyDescent="0.45">
      <c r="A27224" s="32">
        <v>44487</v>
      </c>
      <c r="B27224" s="1" t="s">
        <v>19</v>
      </c>
      <c r="C27224">
        <v>16698</v>
      </c>
      <c r="D27224" t="s">
        <v>277</v>
      </c>
      <c r="E27224" s="31">
        <v>3</v>
      </c>
      <c r="F27224">
        <v>16479</v>
      </c>
      <c r="G27224" s="31">
        <v>303003</v>
      </c>
      <c r="H27224" s="31">
        <v>44</v>
      </c>
    </row>
    <row r="27225" spans="1:8" x14ac:dyDescent="0.45">
      <c r="A27225" s="32">
        <v>44487</v>
      </c>
      <c r="B27225" s="1" t="s">
        <v>20</v>
      </c>
      <c r="C27225">
        <v>115452</v>
      </c>
      <c r="D27225" t="s">
        <v>277</v>
      </c>
      <c r="E27225" s="31">
        <v>24</v>
      </c>
      <c r="F27225">
        <v>114133</v>
      </c>
      <c r="G27225" s="31">
        <v>1481497</v>
      </c>
      <c r="H27225" s="31">
        <v>294</v>
      </c>
    </row>
    <row r="27226" spans="1:8" x14ac:dyDescent="0.45">
      <c r="A27226" s="32">
        <v>44487</v>
      </c>
      <c r="B27226" s="1" t="s">
        <v>21</v>
      </c>
      <c r="C27226">
        <v>100192</v>
      </c>
      <c r="D27226" t="s">
        <v>277</v>
      </c>
      <c r="E27226" s="31">
        <v>12</v>
      </c>
      <c r="F27226">
        <v>98923</v>
      </c>
      <c r="G27226" s="31">
        <v>1093992</v>
      </c>
      <c r="H27226" s="31">
        <v>247</v>
      </c>
    </row>
    <row r="27227" spans="1:8" x14ac:dyDescent="0.45">
      <c r="A27227" s="32">
        <v>44487</v>
      </c>
      <c r="B27227" s="1" t="s">
        <v>22</v>
      </c>
      <c r="C27227">
        <v>377228</v>
      </c>
      <c r="D27227" t="s">
        <v>277</v>
      </c>
      <c r="E27227" s="31">
        <v>31</v>
      </c>
      <c r="F27227">
        <v>373349</v>
      </c>
      <c r="G27227" s="31">
        <v>3726965</v>
      </c>
      <c r="H27227" s="31">
        <v>784</v>
      </c>
    </row>
    <row r="27228" spans="1:8" x14ac:dyDescent="0.45">
      <c r="A27228" s="32">
        <v>44487</v>
      </c>
      <c r="B27228" s="1" t="s">
        <v>23</v>
      </c>
      <c r="C27228">
        <v>168714</v>
      </c>
      <c r="D27228" t="s">
        <v>277</v>
      </c>
      <c r="E27228" s="31">
        <v>14</v>
      </c>
      <c r="F27228">
        <v>167029</v>
      </c>
      <c r="G27228" s="31">
        <v>1630375</v>
      </c>
      <c r="H27228" s="31">
        <v>389</v>
      </c>
    </row>
    <row r="27229" spans="1:8" x14ac:dyDescent="0.45">
      <c r="A27229" s="32">
        <v>44487</v>
      </c>
      <c r="B27229" s="1" t="s">
        <v>24</v>
      </c>
      <c r="C27229">
        <v>7971</v>
      </c>
      <c r="D27229" t="s">
        <v>277</v>
      </c>
      <c r="E27229" s="31">
        <v>1</v>
      </c>
      <c r="F27229">
        <v>7884</v>
      </c>
      <c r="G27229" s="31">
        <v>291885</v>
      </c>
      <c r="H27229" s="31">
        <v>26</v>
      </c>
    </row>
    <row r="27230" spans="1:8" x14ac:dyDescent="0.45">
      <c r="A27230" s="32">
        <v>44487</v>
      </c>
      <c r="B27230" s="1" t="s">
        <v>25</v>
      </c>
      <c r="C27230">
        <v>4852</v>
      </c>
      <c r="D27230" t="s">
        <v>277</v>
      </c>
      <c r="E27230" s="31">
        <v>0</v>
      </c>
      <c r="F27230">
        <v>4774</v>
      </c>
      <c r="G27230" s="31">
        <v>117196</v>
      </c>
      <c r="H27230" s="31">
        <v>27</v>
      </c>
    </row>
    <row r="27231" spans="1:8" x14ac:dyDescent="0.45">
      <c r="A27231" s="32">
        <v>44487</v>
      </c>
      <c r="B27231" s="1" t="s">
        <v>26</v>
      </c>
      <c r="C27231">
        <v>7935</v>
      </c>
      <c r="D27231" t="s">
        <v>277</v>
      </c>
      <c r="E27231" s="31">
        <v>1</v>
      </c>
      <c r="F27231">
        <v>7753</v>
      </c>
      <c r="G27231" s="31">
        <v>197546</v>
      </c>
      <c r="H27231" s="31">
        <v>31</v>
      </c>
    </row>
    <row r="27232" spans="1:8" x14ac:dyDescent="0.45">
      <c r="A27232" s="32">
        <v>44487</v>
      </c>
      <c r="B27232" s="1" t="s">
        <v>27</v>
      </c>
      <c r="C27232">
        <v>3099</v>
      </c>
      <c r="D27232" t="s">
        <v>277</v>
      </c>
      <c r="E27232" s="31">
        <v>0</v>
      </c>
      <c r="F27232">
        <v>3044</v>
      </c>
      <c r="G27232" s="31">
        <v>117946</v>
      </c>
      <c r="H27232" s="31">
        <v>18</v>
      </c>
    </row>
    <row r="27233" spans="1:8" x14ac:dyDescent="0.45">
      <c r="A27233" s="32">
        <v>44487</v>
      </c>
      <c r="B27233" s="1" t="s">
        <v>28</v>
      </c>
      <c r="C27233">
        <v>5146</v>
      </c>
      <c r="D27233" t="s">
        <v>277</v>
      </c>
      <c r="E27233" s="31">
        <v>0</v>
      </c>
      <c r="F27233">
        <v>5110</v>
      </c>
      <c r="G27233" s="31">
        <v>116608</v>
      </c>
      <c r="H27233" s="31">
        <v>8</v>
      </c>
    </row>
    <row r="27234" spans="1:8" x14ac:dyDescent="0.45">
      <c r="A27234" s="32">
        <v>44487</v>
      </c>
      <c r="B27234" s="1" t="s">
        <v>29</v>
      </c>
      <c r="C27234">
        <v>8833</v>
      </c>
      <c r="D27234" t="s">
        <v>277</v>
      </c>
      <c r="E27234" s="31">
        <v>0</v>
      </c>
      <c r="F27234">
        <v>8756</v>
      </c>
      <c r="G27234" s="31">
        <v>323581</v>
      </c>
      <c r="H27234" s="31">
        <v>36</v>
      </c>
    </row>
    <row r="27235" spans="1:8" x14ac:dyDescent="0.45">
      <c r="A27235" s="32">
        <v>44487</v>
      </c>
      <c r="B27235" s="1" t="s">
        <v>30</v>
      </c>
      <c r="C27235">
        <v>19028</v>
      </c>
      <c r="D27235" t="s">
        <v>277</v>
      </c>
      <c r="E27235" s="31">
        <v>2</v>
      </c>
      <c r="F27235">
        <v>18893</v>
      </c>
      <c r="G27235" s="31">
        <v>416823</v>
      </c>
      <c r="H27235" s="31">
        <v>125</v>
      </c>
    </row>
    <row r="27236" spans="1:8" x14ac:dyDescent="0.45">
      <c r="A27236" s="32">
        <v>44487</v>
      </c>
      <c r="B27236" s="1" t="s">
        <v>31</v>
      </c>
      <c r="C27236">
        <v>26718</v>
      </c>
      <c r="D27236" t="s">
        <v>277</v>
      </c>
      <c r="E27236" s="31">
        <v>0</v>
      </c>
      <c r="F27236">
        <v>26401</v>
      </c>
      <c r="G27236" s="31">
        <v>632965</v>
      </c>
      <c r="H27236" s="31">
        <v>33</v>
      </c>
    </row>
    <row r="27237" spans="1:8" x14ac:dyDescent="0.45">
      <c r="A27237" s="32">
        <v>44487</v>
      </c>
      <c r="B27237" s="1" t="s">
        <v>32</v>
      </c>
      <c r="C27237">
        <v>106086</v>
      </c>
      <c r="D27237" t="s">
        <v>277</v>
      </c>
      <c r="E27237" s="31">
        <v>7</v>
      </c>
      <c r="F27237">
        <v>104569</v>
      </c>
      <c r="G27237" s="31">
        <v>1337065</v>
      </c>
      <c r="H27237" s="31">
        <v>364</v>
      </c>
    </row>
    <row r="27238" spans="1:8" x14ac:dyDescent="0.45">
      <c r="A27238" s="32">
        <v>44487</v>
      </c>
      <c r="B27238" s="1" t="s">
        <v>33</v>
      </c>
      <c r="C27238">
        <v>14744</v>
      </c>
      <c r="D27238" t="s">
        <v>277</v>
      </c>
      <c r="E27238" s="31">
        <v>1</v>
      </c>
      <c r="F27238">
        <v>14830</v>
      </c>
      <c r="G27238" s="31">
        <v>267510</v>
      </c>
      <c r="H27238" s="31">
        <v>74</v>
      </c>
    </row>
    <row r="27239" spans="1:8" x14ac:dyDescent="0.45">
      <c r="A27239" s="32">
        <v>44487</v>
      </c>
      <c r="B27239" s="1" t="s">
        <v>34</v>
      </c>
      <c r="C27239">
        <v>12354</v>
      </c>
      <c r="D27239" t="s">
        <v>277</v>
      </c>
      <c r="E27239" s="31">
        <v>1</v>
      </c>
      <c r="F27239">
        <v>12216</v>
      </c>
      <c r="G27239" s="31">
        <v>260549</v>
      </c>
      <c r="H27239" s="31">
        <v>36</v>
      </c>
    </row>
    <row r="27240" spans="1:8" x14ac:dyDescent="0.45">
      <c r="A27240" s="32">
        <v>44487</v>
      </c>
      <c r="B27240" s="1" t="s">
        <v>35</v>
      </c>
      <c r="C27240">
        <v>35796</v>
      </c>
      <c r="D27240" t="s">
        <v>277</v>
      </c>
      <c r="E27240" s="31">
        <v>5</v>
      </c>
      <c r="F27240">
        <v>35382</v>
      </c>
      <c r="G27240" s="31">
        <v>428282</v>
      </c>
      <c r="H27240" s="31">
        <v>122</v>
      </c>
    </row>
    <row r="27241" spans="1:8" x14ac:dyDescent="0.45">
      <c r="A27241" s="32">
        <v>44487</v>
      </c>
      <c r="B27241" s="1" t="s">
        <v>36</v>
      </c>
      <c r="C27241">
        <v>201784</v>
      </c>
      <c r="D27241" t="s">
        <v>277</v>
      </c>
      <c r="E27241" s="31">
        <v>141</v>
      </c>
      <c r="F27241">
        <v>196108</v>
      </c>
      <c r="G27241" s="31">
        <v>3584924</v>
      </c>
      <c r="H27241" s="31">
        <v>1086</v>
      </c>
    </row>
    <row r="27242" spans="1:8" x14ac:dyDescent="0.45">
      <c r="A27242" s="32">
        <v>44487</v>
      </c>
      <c r="B27242" s="1" t="s">
        <v>37</v>
      </c>
      <c r="C27242">
        <v>78157</v>
      </c>
      <c r="D27242" t="s">
        <v>277</v>
      </c>
      <c r="E27242" s="31">
        <v>12</v>
      </c>
      <c r="F27242">
        <v>76429</v>
      </c>
      <c r="G27242" s="31">
        <v>763165</v>
      </c>
      <c r="H27242" s="31">
        <v>336</v>
      </c>
    </row>
    <row r="27243" spans="1:8" x14ac:dyDescent="0.45">
      <c r="A27243" s="32">
        <v>44487</v>
      </c>
      <c r="B27243" s="1" t="s">
        <v>38</v>
      </c>
      <c r="C27243">
        <v>15824</v>
      </c>
      <c r="D27243" t="s">
        <v>277</v>
      </c>
      <c r="E27243" s="31">
        <v>2</v>
      </c>
      <c r="F27243">
        <v>15580</v>
      </c>
      <c r="G27243" s="31">
        <v>254356</v>
      </c>
      <c r="H27243" s="31">
        <v>95</v>
      </c>
    </row>
    <row r="27244" spans="1:8" x14ac:dyDescent="0.45">
      <c r="A27244" s="32">
        <v>44487</v>
      </c>
      <c r="B27244" s="1" t="s">
        <v>39</v>
      </c>
      <c r="C27244">
        <v>5284</v>
      </c>
      <c r="D27244" t="s">
        <v>277</v>
      </c>
      <c r="E27244" s="31">
        <v>1</v>
      </c>
      <c r="F27244">
        <v>5111</v>
      </c>
      <c r="G27244" s="31">
        <v>65794</v>
      </c>
      <c r="H27244" s="31">
        <v>7</v>
      </c>
    </row>
    <row r="27245" spans="1:8" x14ac:dyDescent="0.45">
      <c r="A27245" s="32">
        <v>44487</v>
      </c>
      <c r="B27245" s="1" t="s">
        <v>40</v>
      </c>
      <c r="C27245">
        <v>1659</v>
      </c>
      <c r="D27245" t="s">
        <v>277</v>
      </c>
      <c r="E27245" s="31">
        <v>0</v>
      </c>
      <c r="F27245">
        <v>1622</v>
      </c>
      <c r="G27245" s="31">
        <v>149673</v>
      </c>
      <c r="H27245" s="31">
        <v>7</v>
      </c>
    </row>
    <row r="27246" spans="1:8" x14ac:dyDescent="0.45">
      <c r="A27246" s="32">
        <v>44487</v>
      </c>
      <c r="B27246" s="1" t="s">
        <v>41</v>
      </c>
      <c r="C27246">
        <v>1661</v>
      </c>
      <c r="D27246" t="s">
        <v>277</v>
      </c>
      <c r="E27246" s="31">
        <v>0</v>
      </c>
      <c r="F27246">
        <v>1626</v>
      </c>
      <c r="G27246" s="31">
        <v>55806</v>
      </c>
      <c r="H27246" s="31">
        <v>30</v>
      </c>
    </row>
    <row r="27247" spans="1:8" x14ac:dyDescent="0.45">
      <c r="A27247" s="32">
        <v>44487</v>
      </c>
      <c r="B27247" s="1" t="s">
        <v>42</v>
      </c>
      <c r="C27247">
        <v>15226</v>
      </c>
      <c r="D27247" t="s">
        <v>277</v>
      </c>
      <c r="E27247" s="31">
        <v>2</v>
      </c>
      <c r="F27247">
        <v>15000</v>
      </c>
      <c r="G27247" s="31">
        <v>268198</v>
      </c>
      <c r="H27247" s="31">
        <v>66</v>
      </c>
    </row>
    <row r="27248" spans="1:8" x14ac:dyDescent="0.45">
      <c r="A27248" s="32">
        <v>44487</v>
      </c>
      <c r="B27248" s="1" t="s">
        <v>43</v>
      </c>
      <c r="C27248">
        <v>21950</v>
      </c>
      <c r="D27248" t="s">
        <v>277</v>
      </c>
      <c r="E27248" s="31">
        <v>1</v>
      </c>
      <c r="F27248">
        <v>21593</v>
      </c>
      <c r="G27248" s="31">
        <v>905700</v>
      </c>
      <c r="H27248" s="31">
        <v>158</v>
      </c>
    </row>
    <row r="27249" spans="1:8" x14ac:dyDescent="0.45">
      <c r="A27249" s="32">
        <v>44487</v>
      </c>
      <c r="B27249" s="1" t="s">
        <v>44</v>
      </c>
      <c r="C27249">
        <v>5691</v>
      </c>
      <c r="D27249" t="s">
        <v>277</v>
      </c>
      <c r="E27249" s="31">
        <v>0</v>
      </c>
      <c r="F27249">
        <v>5539</v>
      </c>
      <c r="G27249" s="31">
        <v>189336</v>
      </c>
      <c r="H27249" s="31">
        <v>60</v>
      </c>
    </row>
    <row r="27250" spans="1:8" x14ac:dyDescent="0.45">
      <c r="A27250" s="32">
        <v>44487</v>
      </c>
      <c r="B27250" s="1" t="s">
        <v>45</v>
      </c>
      <c r="C27250">
        <v>3283</v>
      </c>
      <c r="D27250" t="s">
        <v>277</v>
      </c>
      <c r="E27250" s="31">
        <v>0</v>
      </c>
      <c r="F27250">
        <v>3210</v>
      </c>
      <c r="G27250" s="31">
        <v>105453</v>
      </c>
      <c r="H27250" s="31">
        <v>8</v>
      </c>
    </row>
    <row r="27251" spans="1:8" x14ac:dyDescent="0.45">
      <c r="A27251" s="32">
        <v>44487</v>
      </c>
      <c r="B27251" s="1" t="s">
        <v>46</v>
      </c>
      <c r="C27251">
        <v>4696</v>
      </c>
      <c r="D27251" t="s">
        <v>277</v>
      </c>
      <c r="E27251" s="31">
        <v>0</v>
      </c>
      <c r="F27251">
        <v>4651</v>
      </c>
      <c r="G27251" s="31">
        <v>130958</v>
      </c>
      <c r="H27251" s="31">
        <v>7</v>
      </c>
    </row>
    <row r="27252" spans="1:8" x14ac:dyDescent="0.45">
      <c r="A27252" s="32">
        <v>44487</v>
      </c>
      <c r="B27252" s="1" t="s">
        <v>47</v>
      </c>
      <c r="C27252">
        <v>5315</v>
      </c>
      <c r="D27252" t="s">
        <v>277</v>
      </c>
      <c r="E27252" s="31">
        <v>1</v>
      </c>
      <c r="F27252">
        <v>5157</v>
      </c>
      <c r="G27252" s="31">
        <v>155595</v>
      </c>
      <c r="H27252" s="31">
        <v>76</v>
      </c>
    </row>
    <row r="27253" spans="1:8" x14ac:dyDescent="0.45">
      <c r="A27253" s="32">
        <v>44487</v>
      </c>
      <c r="B27253" s="1" t="s">
        <v>48</v>
      </c>
      <c r="C27253">
        <v>4143</v>
      </c>
      <c r="D27253" t="s">
        <v>277</v>
      </c>
      <c r="E27253" s="31">
        <v>1</v>
      </c>
      <c r="F27253">
        <v>4085</v>
      </c>
      <c r="G27253" s="31">
        <v>100524</v>
      </c>
      <c r="H27253" s="31">
        <v>26</v>
      </c>
    </row>
    <row r="27254" spans="1:8" x14ac:dyDescent="0.45">
      <c r="A27254" s="32">
        <v>44487</v>
      </c>
      <c r="B27254" s="1" t="s">
        <v>49</v>
      </c>
      <c r="C27254">
        <v>74314</v>
      </c>
      <c r="D27254" t="s">
        <v>277</v>
      </c>
      <c r="E27254" s="31">
        <v>11</v>
      </c>
      <c r="F27254">
        <v>73351</v>
      </c>
      <c r="G27254" s="31">
        <v>1273522</v>
      </c>
      <c r="H27254" s="31">
        <v>336</v>
      </c>
    </row>
    <row r="27255" spans="1:8" x14ac:dyDescent="0.45">
      <c r="A27255" s="32">
        <v>44487</v>
      </c>
      <c r="B27255" s="1" t="s">
        <v>50</v>
      </c>
      <c r="C27255">
        <v>5814</v>
      </c>
      <c r="D27255" t="s">
        <v>277</v>
      </c>
      <c r="E27255" s="31">
        <v>0</v>
      </c>
      <c r="F27255">
        <v>5814</v>
      </c>
      <c r="G27255" s="31">
        <v>105677</v>
      </c>
      <c r="H27255" s="31">
        <v>18</v>
      </c>
    </row>
    <row r="27256" spans="1:8" x14ac:dyDescent="0.45">
      <c r="A27256" s="32">
        <v>44487</v>
      </c>
      <c r="B27256" s="1" t="s">
        <v>51</v>
      </c>
      <c r="C27256">
        <v>6078</v>
      </c>
      <c r="D27256" t="s">
        <v>277</v>
      </c>
      <c r="E27256" s="31">
        <v>0</v>
      </c>
      <c r="F27256">
        <v>5958</v>
      </c>
      <c r="G27256" s="31">
        <v>182417</v>
      </c>
      <c r="H27256" s="31">
        <v>47</v>
      </c>
    </row>
    <row r="27257" spans="1:8" x14ac:dyDescent="0.45">
      <c r="A27257" s="32">
        <v>44487</v>
      </c>
      <c r="B27257" s="1" t="s">
        <v>52</v>
      </c>
      <c r="C27257">
        <v>14376</v>
      </c>
      <c r="D27257" t="s">
        <v>277</v>
      </c>
      <c r="E27257" s="31">
        <v>2</v>
      </c>
      <c r="F27257">
        <v>14185</v>
      </c>
      <c r="G27257" s="31">
        <v>123612</v>
      </c>
      <c r="H27257" s="31">
        <v>55</v>
      </c>
    </row>
    <row r="27258" spans="1:8" x14ac:dyDescent="0.45">
      <c r="A27258" s="32">
        <v>44487</v>
      </c>
      <c r="B27258" s="1" t="s">
        <v>53</v>
      </c>
      <c r="C27258">
        <v>8180</v>
      </c>
      <c r="D27258" t="s">
        <v>277</v>
      </c>
      <c r="E27258" s="31">
        <v>0</v>
      </c>
      <c r="F27258">
        <v>8072</v>
      </c>
      <c r="G27258" s="31">
        <v>269267</v>
      </c>
      <c r="H27258" s="31">
        <v>24</v>
      </c>
    </row>
    <row r="27259" spans="1:8" x14ac:dyDescent="0.45">
      <c r="A27259" s="32">
        <v>44487</v>
      </c>
      <c r="B27259" s="1" t="s">
        <v>54</v>
      </c>
      <c r="C27259">
        <v>6150</v>
      </c>
      <c r="D27259" t="s">
        <v>277</v>
      </c>
      <c r="E27259" s="31">
        <v>0</v>
      </c>
      <c r="F27259">
        <v>6079</v>
      </c>
      <c r="G27259" s="31">
        <v>73008</v>
      </c>
      <c r="H27259" s="31">
        <v>12</v>
      </c>
    </row>
    <row r="27260" spans="1:8" x14ac:dyDescent="0.45">
      <c r="A27260" s="32">
        <v>44487</v>
      </c>
      <c r="B27260" s="1" t="s">
        <v>55</v>
      </c>
      <c r="C27260">
        <v>9096</v>
      </c>
      <c r="D27260" t="s">
        <v>277</v>
      </c>
      <c r="E27260" s="31">
        <v>0</v>
      </c>
      <c r="F27260">
        <v>9073</v>
      </c>
      <c r="G27260" s="31">
        <v>169340</v>
      </c>
      <c r="H27260" s="31">
        <v>24</v>
      </c>
    </row>
    <row r="27261" spans="1:8" x14ac:dyDescent="0.45">
      <c r="A27261" s="32">
        <v>44487</v>
      </c>
      <c r="B27261" s="1" t="s">
        <v>56</v>
      </c>
      <c r="C27261">
        <v>50059</v>
      </c>
      <c r="D27261" t="s">
        <v>277</v>
      </c>
      <c r="E27261" s="31">
        <v>4</v>
      </c>
      <c r="F27261">
        <v>49424</v>
      </c>
      <c r="G27261" s="31">
        <v>401073</v>
      </c>
      <c r="H27261" s="31">
        <v>243</v>
      </c>
    </row>
    <row r="27262" spans="1:8" x14ac:dyDescent="0.45">
      <c r="A27262" s="32">
        <v>44488</v>
      </c>
      <c r="B27262" s="1" t="s">
        <v>7</v>
      </c>
      <c r="C27262">
        <v>60631</v>
      </c>
      <c r="D27262" t="s">
        <v>277</v>
      </c>
      <c r="E27262" s="31">
        <v>1</v>
      </c>
      <c r="F27262">
        <v>58939</v>
      </c>
      <c r="G27262" s="31">
        <v>1135347</v>
      </c>
      <c r="H27262" s="31">
        <v>234</v>
      </c>
    </row>
    <row r="27263" spans="1:8" x14ac:dyDescent="0.45">
      <c r="A27263" s="32">
        <v>44488</v>
      </c>
      <c r="B27263" s="1" t="s">
        <v>11</v>
      </c>
      <c r="C27263">
        <v>5876</v>
      </c>
      <c r="D27263" t="s">
        <v>277</v>
      </c>
      <c r="E27263" s="31">
        <v>1</v>
      </c>
      <c r="F27263">
        <v>5716</v>
      </c>
      <c r="G27263" s="31">
        <v>91716</v>
      </c>
      <c r="H27263" s="31">
        <v>122</v>
      </c>
    </row>
    <row r="27264" spans="1:8" x14ac:dyDescent="0.45">
      <c r="A27264" s="32">
        <v>44488</v>
      </c>
      <c r="B27264" s="1" t="s">
        <v>12</v>
      </c>
      <c r="C27264">
        <v>3486</v>
      </c>
      <c r="D27264" t="s">
        <v>277</v>
      </c>
      <c r="E27264" s="31">
        <v>0</v>
      </c>
      <c r="F27264">
        <v>3433</v>
      </c>
      <c r="G27264" s="31">
        <v>123944</v>
      </c>
      <c r="H27264" s="31">
        <v>0</v>
      </c>
    </row>
    <row r="27265" spans="1:8" x14ac:dyDescent="0.45">
      <c r="A27265" s="32">
        <v>44488</v>
      </c>
      <c r="B27265" s="1" t="s">
        <v>13</v>
      </c>
      <c r="C27265">
        <v>16253</v>
      </c>
      <c r="D27265" t="s">
        <v>277</v>
      </c>
      <c r="E27265" s="31">
        <v>1</v>
      </c>
      <c r="F27265">
        <v>16119</v>
      </c>
      <c r="G27265" s="31">
        <v>244312</v>
      </c>
      <c r="H27265" s="31">
        <v>16</v>
      </c>
    </row>
    <row r="27266" spans="1:8" x14ac:dyDescent="0.45">
      <c r="A27266" s="32">
        <v>44488</v>
      </c>
      <c r="B27266" s="1" t="s">
        <v>14</v>
      </c>
      <c r="C27266">
        <v>1894</v>
      </c>
      <c r="D27266" t="s">
        <v>277</v>
      </c>
      <c r="E27266" s="31">
        <v>0</v>
      </c>
      <c r="F27266">
        <v>1865</v>
      </c>
      <c r="G27266" s="31">
        <v>26799</v>
      </c>
      <c r="H27266" s="31">
        <v>2</v>
      </c>
    </row>
    <row r="27267" spans="1:8" x14ac:dyDescent="0.45">
      <c r="A27267" s="32">
        <v>44488</v>
      </c>
      <c r="B27267" s="1" t="s">
        <v>15</v>
      </c>
      <c r="C27267">
        <v>3541</v>
      </c>
      <c r="D27267" t="s">
        <v>277</v>
      </c>
      <c r="E27267" s="31">
        <v>0</v>
      </c>
      <c r="F27267">
        <v>3458</v>
      </c>
      <c r="G27267" s="31">
        <v>100880</v>
      </c>
      <c r="H27267" s="31">
        <v>27</v>
      </c>
    </row>
    <row r="27268" spans="1:8" x14ac:dyDescent="0.45">
      <c r="A27268" s="32">
        <v>44488</v>
      </c>
      <c r="B27268" s="1" t="s">
        <v>16</v>
      </c>
      <c r="C27268">
        <v>9479</v>
      </c>
      <c r="D27268" t="s">
        <v>277</v>
      </c>
      <c r="E27268" s="31">
        <v>2</v>
      </c>
      <c r="F27268">
        <v>9291</v>
      </c>
      <c r="G27268" s="31">
        <v>418831</v>
      </c>
      <c r="H27268" s="31">
        <v>13</v>
      </c>
    </row>
    <row r="27269" spans="1:8" x14ac:dyDescent="0.45">
      <c r="A27269" s="32">
        <v>44488</v>
      </c>
      <c r="B27269" s="1" t="s">
        <v>17</v>
      </c>
      <c r="C27269">
        <v>24363</v>
      </c>
      <c r="D27269" t="s">
        <v>277</v>
      </c>
      <c r="E27269" s="31">
        <v>6</v>
      </c>
      <c r="F27269">
        <v>24070</v>
      </c>
      <c r="G27269" s="31">
        <v>40462</v>
      </c>
      <c r="H27269" s="31">
        <v>75</v>
      </c>
    </row>
    <row r="27270" spans="1:8" x14ac:dyDescent="0.45">
      <c r="A27270" s="32">
        <v>44488</v>
      </c>
      <c r="B27270" s="1" t="s">
        <v>18</v>
      </c>
      <c r="C27270">
        <v>15425</v>
      </c>
      <c r="D27270" t="s">
        <v>277</v>
      </c>
      <c r="E27270" s="31">
        <v>2</v>
      </c>
      <c r="F27270">
        <v>15255</v>
      </c>
      <c r="G27270" s="31">
        <v>489236</v>
      </c>
      <c r="H27270" s="31">
        <v>54</v>
      </c>
    </row>
    <row r="27271" spans="1:8" x14ac:dyDescent="0.45">
      <c r="A27271" s="32">
        <v>44488</v>
      </c>
      <c r="B27271" s="1" t="s">
        <v>19</v>
      </c>
      <c r="C27271">
        <v>16705</v>
      </c>
      <c r="D27271" t="s">
        <v>277</v>
      </c>
      <c r="E27271" s="31">
        <v>2</v>
      </c>
      <c r="F27271">
        <v>16482</v>
      </c>
      <c r="G27271" s="31">
        <v>304008</v>
      </c>
      <c r="H27271" s="31">
        <v>47</v>
      </c>
    </row>
    <row r="27272" spans="1:8" x14ac:dyDescent="0.45">
      <c r="A27272" s="32">
        <v>44488</v>
      </c>
      <c r="B27272" s="1" t="s">
        <v>20</v>
      </c>
      <c r="C27272">
        <v>115469</v>
      </c>
      <c r="D27272" t="s">
        <v>277</v>
      </c>
      <c r="E27272" s="31">
        <v>22</v>
      </c>
      <c r="F27272">
        <v>114159</v>
      </c>
      <c r="G27272" s="31">
        <v>1485670</v>
      </c>
      <c r="H27272" s="31">
        <v>283</v>
      </c>
    </row>
    <row r="27273" spans="1:8" x14ac:dyDescent="0.45">
      <c r="A27273" s="32">
        <v>44488</v>
      </c>
      <c r="B27273" s="1" t="s">
        <v>21</v>
      </c>
      <c r="C27273">
        <v>100204</v>
      </c>
      <c r="D27273" t="s">
        <v>277</v>
      </c>
      <c r="E27273" s="31">
        <v>11</v>
      </c>
      <c r="F27273">
        <v>98952</v>
      </c>
      <c r="G27273" s="31">
        <v>1097289</v>
      </c>
      <c r="H27273" s="31">
        <v>222</v>
      </c>
    </row>
    <row r="27274" spans="1:8" x14ac:dyDescent="0.45">
      <c r="A27274" s="32">
        <v>44488</v>
      </c>
      <c r="B27274" s="1" t="s">
        <v>22</v>
      </c>
      <c r="C27274">
        <v>377264</v>
      </c>
      <c r="D27274" t="s">
        <v>277</v>
      </c>
      <c r="E27274" s="31">
        <v>26</v>
      </c>
      <c r="F27274">
        <v>373425</v>
      </c>
      <c r="G27274" s="31">
        <v>3735775</v>
      </c>
      <c r="H27274" s="31">
        <v>731</v>
      </c>
    </row>
    <row r="27275" spans="1:8" x14ac:dyDescent="0.45">
      <c r="A27275" s="32">
        <v>44488</v>
      </c>
      <c r="B27275" s="1" t="s">
        <v>23</v>
      </c>
      <c r="C27275">
        <v>168724</v>
      </c>
      <c r="D27275" t="s">
        <v>277</v>
      </c>
      <c r="E27275" s="31">
        <v>14</v>
      </c>
      <c r="F27275">
        <v>167085</v>
      </c>
      <c r="G27275" s="31">
        <v>1634292</v>
      </c>
      <c r="H27275" s="31">
        <v>342</v>
      </c>
    </row>
    <row r="27276" spans="1:8" x14ac:dyDescent="0.45">
      <c r="A27276" s="32">
        <v>44488</v>
      </c>
      <c r="B27276" s="1" t="s">
        <v>24</v>
      </c>
      <c r="C27276">
        <v>7972</v>
      </c>
      <c r="D27276" t="s">
        <v>277</v>
      </c>
      <c r="E27276" s="31">
        <v>0</v>
      </c>
      <c r="F27276">
        <v>7886</v>
      </c>
      <c r="G27276" s="31">
        <v>292841</v>
      </c>
      <c r="H27276" s="31">
        <v>25</v>
      </c>
    </row>
    <row r="27277" spans="1:8" x14ac:dyDescent="0.45">
      <c r="A27277" s="32">
        <v>44488</v>
      </c>
      <c r="B27277" s="1" t="s">
        <v>25</v>
      </c>
      <c r="C27277">
        <v>4852</v>
      </c>
      <c r="D27277" t="s">
        <v>277</v>
      </c>
      <c r="E27277" s="31">
        <v>0</v>
      </c>
      <c r="F27277">
        <v>4785</v>
      </c>
      <c r="G27277" s="31">
        <v>117489</v>
      </c>
      <c r="H27277" s="31">
        <v>16</v>
      </c>
    </row>
    <row r="27278" spans="1:8" x14ac:dyDescent="0.45">
      <c r="A27278" s="32">
        <v>44488</v>
      </c>
      <c r="B27278" s="1" t="s">
        <v>26</v>
      </c>
      <c r="C27278">
        <v>7936</v>
      </c>
      <c r="D27278" t="s">
        <v>277</v>
      </c>
      <c r="E27278" s="31">
        <v>1</v>
      </c>
      <c r="F27278">
        <v>7760</v>
      </c>
      <c r="G27278" s="31">
        <v>197662</v>
      </c>
      <c r="H27278" s="31">
        <v>25</v>
      </c>
    </row>
    <row r="27279" spans="1:8" x14ac:dyDescent="0.45">
      <c r="A27279" s="32">
        <v>44488</v>
      </c>
      <c r="B27279" s="1" t="s">
        <v>27</v>
      </c>
      <c r="C27279">
        <v>3101</v>
      </c>
      <c r="D27279" t="s">
        <v>277</v>
      </c>
      <c r="E27279" s="31">
        <v>0</v>
      </c>
      <c r="F27279">
        <v>3051</v>
      </c>
      <c r="G27279" s="31">
        <v>118622</v>
      </c>
      <c r="H27279" s="31">
        <v>13</v>
      </c>
    </row>
    <row r="27280" spans="1:8" x14ac:dyDescent="0.45">
      <c r="A27280" s="32">
        <v>44488</v>
      </c>
      <c r="B27280" s="1" t="s">
        <v>28</v>
      </c>
      <c r="C27280">
        <v>5148</v>
      </c>
      <c r="D27280" t="s">
        <v>277</v>
      </c>
      <c r="E27280" s="31">
        <v>0</v>
      </c>
      <c r="F27280">
        <v>5112</v>
      </c>
      <c r="G27280" s="31">
        <v>116608</v>
      </c>
      <c r="H27280" s="31">
        <v>7</v>
      </c>
    </row>
    <row r="27281" spans="1:8" x14ac:dyDescent="0.45">
      <c r="A27281" s="32">
        <v>44488</v>
      </c>
      <c r="B27281" s="1" t="s">
        <v>29</v>
      </c>
      <c r="C27281">
        <v>8837</v>
      </c>
      <c r="D27281" t="s">
        <v>277</v>
      </c>
      <c r="E27281" s="31">
        <v>0</v>
      </c>
      <c r="F27281">
        <v>8760</v>
      </c>
      <c r="G27281" s="31">
        <v>325261</v>
      </c>
      <c r="H27281" s="31">
        <v>36</v>
      </c>
    </row>
    <row r="27282" spans="1:8" x14ac:dyDescent="0.45">
      <c r="A27282" s="32">
        <v>44488</v>
      </c>
      <c r="B27282" s="1" t="s">
        <v>30</v>
      </c>
      <c r="C27282">
        <v>19038</v>
      </c>
      <c r="D27282" t="s">
        <v>277</v>
      </c>
      <c r="E27282" s="31">
        <v>2</v>
      </c>
      <c r="F27282">
        <v>18920</v>
      </c>
      <c r="G27282" s="31">
        <v>418468</v>
      </c>
      <c r="H27282" s="31">
        <v>108</v>
      </c>
    </row>
    <row r="27283" spans="1:8" x14ac:dyDescent="0.45">
      <c r="A27283" s="32">
        <v>44488</v>
      </c>
      <c r="B27283" s="1" t="s">
        <v>31</v>
      </c>
      <c r="C27283">
        <v>26720</v>
      </c>
      <c r="D27283" t="s">
        <v>277</v>
      </c>
      <c r="E27283" s="31">
        <v>0</v>
      </c>
      <c r="F27283">
        <v>26401</v>
      </c>
      <c r="G27283" s="31">
        <v>635179</v>
      </c>
      <c r="H27283" s="31">
        <v>40</v>
      </c>
    </row>
    <row r="27284" spans="1:8" x14ac:dyDescent="0.45">
      <c r="A27284" s="32">
        <v>44488</v>
      </c>
      <c r="B27284" s="1" t="s">
        <v>32</v>
      </c>
      <c r="C27284">
        <v>106096</v>
      </c>
      <c r="D27284" t="s">
        <v>277</v>
      </c>
      <c r="E27284" s="31">
        <v>7</v>
      </c>
      <c r="F27284">
        <v>104603</v>
      </c>
      <c r="G27284" s="31">
        <v>1340144</v>
      </c>
      <c r="H27284" s="31">
        <v>340</v>
      </c>
    </row>
    <row r="27285" spans="1:8" x14ac:dyDescent="0.45">
      <c r="A27285" s="32">
        <v>44488</v>
      </c>
      <c r="B27285" s="1" t="s">
        <v>33</v>
      </c>
      <c r="C27285">
        <v>14746</v>
      </c>
      <c r="D27285" t="s">
        <v>277</v>
      </c>
      <c r="E27285" s="31">
        <v>1</v>
      </c>
      <c r="F27285">
        <v>14842</v>
      </c>
      <c r="G27285" s="31">
        <v>267510</v>
      </c>
      <c r="H27285" s="31">
        <v>64</v>
      </c>
    </row>
    <row r="27286" spans="1:8" x14ac:dyDescent="0.45">
      <c r="A27286" s="32">
        <v>44488</v>
      </c>
      <c r="B27286" s="1" t="s">
        <v>34</v>
      </c>
      <c r="C27286">
        <v>12359</v>
      </c>
      <c r="D27286" t="s">
        <v>277</v>
      </c>
      <c r="E27286" s="31">
        <v>1</v>
      </c>
      <c r="F27286">
        <v>12223</v>
      </c>
      <c r="G27286" s="31">
        <v>261136</v>
      </c>
      <c r="H27286" s="31">
        <v>34</v>
      </c>
    </row>
    <row r="27287" spans="1:8" x14ac:dyDescent="0.45">
      <c r="A27287" s="32">
        <v>44488</v>
      </c>
      <c r="B27287" s="1" t="s">
        <v>35</v>
      </c>
      <c r="C27287">
        <v>35803</v>
      </c>
      <c r="D27287" t="s">
        <v>277</v>
      </c>
      <c r="E27287" s="31">
        <v>3</v>
      </c>
      <c r="F27287">
        <v>35404</v>
      </c>
      <c r="G27287" s="31">
        <v>429097</v>
      </c>
      <c r="H27287" s="31">
        <v>102</v>
      </c>
    </row>
    <row r="27288" spans="1:8" x14ac:dyDescent="0.45">
      <c r="A27288" s="32">
        <v>44488</v>
      </c>
      <c r="B27288" s="1" t="s">
        <v>36</v>
      </c>
      <c r="C27288">
        <v>201867</v>
      </c>
      <c r="D27288" t="s">
        <v>277</v>
      </c>
      <c r="E27288" s="31">
        <v>138</v>
      </c>
      <c r="F27288">
        <v>196305</v>
      </c>
      <c r="G27288" s="31">
        <v>3588617</v>
      </c>
      <c r="H27288" s="31">
        <v>988</v>
      </c>
    </row>
    <row r="27289" spans="1:8" x14ac:dyDescent="0.45">
      <c r="A27289" s="32">
        <v>44488</v>
      </c>
      <c r="B27289" s="1" t="s">
        <v>37</v>
      </c>
      <c r="C27289">
        <v>78165</v>
      </c>
      <c r="D27289" t="s">
        <v>277</v>
      </c>
      <c r="E27289" s="31">
        <v>9</v>
      </c>
      <c r="F27289">
        <v>76479</v>
      </c>
      <c r="G27289" s="31">
        <v>764176</v>
      </c>
      <c r="H27289" s="31">
        <v>294</v>
      </c>
    </row>
    <row r="27290" spans="1:8" x14ac:dyDescent="0.45">
      <c r="A27290" s="32">
        <v>44488</v>
      </c>
      <c r="B27290" s="1" t="s">
        <v>38</v>
      </c>
      <c r="C27290">
        <v>15828</v>
      </c>
      <c r="D27290" t="s">
        <v>277</v>
      </c>
      <c r="E27290" s="31">
        <v>2</v>
      </c>
      <c r="F27290">
        <v>15594</v>
      </c>
      <c r="G27290" s="31">
        <v>255101</v>
      </c>
      <c r="H27290" s="31">
        <v>85</v>
      </c>
    </row>
    <row r="27291" spans="1:8" x14ac:dyDescent="0.45">
      <c r="A27291" s="32">
        <v>44488</v>
      </c>
      <c r="B27291" s="1" t="s">
        <v>39</v>
      </c>
      <c r="C27291">
        <v>5285</v>
      </c>
      <c r="D27291" t="s">
        <v>277</v>
      </c>
      <c r="E27291" s="31">
        <v>1</v>
      </c>
      <c r="F27291">
        <v>5112</v>
      </c>
      <c r="G27291" s="31">
        <v>65821</v>
      </c>
      <c r="H27291" s="31">
        <v>7</v>
      </c>
    </row>
    <row r="27292" spans="1:8" x14ac:dyDescent="0.45">
      <c r="A27292" s="32">
        <v>44488</v>
      </c>
      <c r="B27292" s="1" t="s">
        <v>40</v>
      </c>
      <c r="C27292">
        <v>1661</v>
      </c>
      <c r="D27292" t="s">
        <v>277</v>
      </c>
      <c r="E27292" s="31">
        <v>0</v>
      </c>
      <c r="F27292">
        <v>1624</v>
      </c>
      <c r="G27292" s="31">
        <v>150459</v>
      </c>
      <c r="H27292" s="31">
        <v>7</v>
      </c>
    </row>
    <row r="27293" spans="1:8" x14ac:dyDescent="0.45">
      <c r="A27293" s="32">
        <v>44488</v>
      </c>
      <c r="B27293" s="1" t="s">
        <v>41</v>
      </c>
      <c r="C27293">
        <v>1663</v>
      </c>
      <c r="D27293" t="s">
        <v>277</v>
      </c>
      <c r="E27293" s="31">
        <v>0</v>
      </c>
      <c r="F27293">
        <v>1626</v>
      </c>
      <c r="G27293" s="31">
        <v>55806</v>
      </c>
      <c r="H27293" s="31">
        <v>32</v>
      </c>
    </row>
    <row r="27294" spans="1:8" x14ac:dyDescent="0.45">
      <c r="A27294" s="32">
        <v>44488</v>
      </c>
      <c r="B27294" s="1" t="s">
        <v>42</v>
      </c>
      <c r="C27294">
        <v>15235</v>
      </c>
      <c r="D27294" t="s">
        <v>277</v>
      </c>
      <c r="E27294" s="31">
        <v>2</v>
      </c>
      <c r="F27294">
        <v>15000</v>
      </c>
      <c r="G27294" s="31">
        <v>268198</v>
      </c>
      <c r="H27294" s="31">
        <v>66</v>
      </c>
    </row>
    <row r="27295" spans="1:8" x14ac:dyDescent="0.45">
      <c r="A27295" s="32">
        <v>44488</v>
      </c>
      <c r="B27295" s="1" t="s">
        <v>43</v>
      </c>
      <c r="C27295">
        <v>21956</v>
      </c>
      <c r="D27295" t="s">
        <v>277</v>
      </c>
      <c r="E27295" s="31">
        <v>1</v>
      </c>
      <c r="F27295">
        <v>21605</v>
      </c>
      <c r="G27295" s="31">
        <v>905700</v>
      </c>
      <c r="H27295" s="31">
        <v>152</v>
      </c>
    </row>
    <row r="27296" spans="1:8" x14ac:dyDescent="0.45">
      <c r="A27296" s="32">
        <v>44488</v>
      </c>
      <c r="B27296" s="1" t="s">
        <v>44</v>
      </c>
      <c r="C27296">
        <v>5694</v>
      </c>
      <c r="D27296" t="s">
        <v>277</v>
      </c>
      <c r="E27296" s="31">
        <v>0</v>
      </c>
      <c r="F27296">
        <v>5549</v>
      </c>
      <c r="G27296" s="31">
        <v>189336</v>
      </c>
      <c r="H27296" s="31">
        <v>53</v>
      </c>
    </row>
    <row r="27297" spans="1:8" x14ac:dyDescent="0.45">
      <c r="A27297" s="32">
        <v>44488</v>
      </c>
      <c r="B27297" s="1" t="s">
        <v>45</v>
      </c>
      <c r="C27297">
        <v>3283</v>
      </c>
      <c r="D27297" t="s">
        <v>277</v>
      </c>
      <c r="E27297" s="31">
        <v>0</v>
      </c>
      <c r="F27297">
        <v>3211</v>
      </c>
      <c r="G27297" s="31">
        <v>105928</v>
      </c>
      <c r="H27297" s="31">
        <v>7</v>
      </c>
    </row>
    <row r="27298" spans="1:8" x14ac:dyDescent="0.45">
      <c r="A27298" s="32">
        <v>44488</v>
      </c>
      <c r="B27298" s="1" t="s">
        <v>46</v>
      </c>
      <c r="C27298">
        <v>4697</v>
      </c>
      <c r="D27298" t="s">
        <v>277</v>
      </c>
      <c r="E27298" s="31">
        <v>0</v>
      </c>
      <c r="F27298">
        <v>4651</v>
      </c>
      <c r="G27298" s="31">
        <v>131090</v>
      </c>
      <c r="H27298" s="31">
        <v>8</v>
      </c>
    </row>
    <row r="27299" spans="1:8" x14ac:dyDescent="0.45">
      <c r="A27299" s="32">
        <v>44488</v>
      </c>
      <c r="B27299" s="1" t="s">
        <v>47</v>
      </c>
      <c r="C27299">
        <v>5319</v>
      </c>
      <c r="D27299" t="s">
        <v>277</v>
      </c>
      <c r="E27299" s="31">
        <v>1</v>
      </c>
      <c r="F27299">
        <v>5173</v>
      </c>
      <c r="G27299" s="31">
        <v>155615</v>
      </c>
      <c r="H27299" s="31">
        <v>64</v>
      </c>
    </row>
    <row r="27300" spans="1:8" x14ac:dyDescent="0.45">
      <c r="A27300" s="32">
        <v>44488</v>
      </c>
      <c r="B27300" s="1" t="s">
        <v>48</v>
      </c>
      <c r="C27300">
        <v>4145</v>
      </c>
      <c r="D27300" t="s">
        <v>277</v>
      </c>
      <c r="E27300" s="31">
        <v>1</v>
      </c>
      <c r="F27300">
        <v>4087</v>
      </c>
      <c r="G27300" s="31">
        <v>100552</v>
      </c>
      <c r="H27300" s="31">
        <v>26</v>
      </c>
    </row>
    <row r="27301" spans="1:8" x14ac:dyDescent="0.45">
      <c r="A27301" s="32">
        <v>44488</v>
      </c>
      <c r="B27301" s="1" t="s">
        <v>49</v>
      </c>
      <c r="C27301">
        <v>74324</v>
      </c>
      <c r="D27301" t="s">
        <v>277</v>
      </c>
      <c r="E27301" s="31">
        <v>10</v>
      </c>
      <c r="F27301">
        <v>73370</v>
      </c>
      <c r="G27301" s="31">
        <v>1277335</v>
      </c>
      <c r="H27301" s="31">
        <v>324</v>
      </c>
    </row>
    <row r="27302" spans="1:8" x14ac:dyDescent="0.45">
      <c r="A27302" s="32">
        <v>44488</v>
      </c>
      <c r="B27302" s="1" t="s">
        <v>50</v>
      </c>
      <c r="C27302">
        <v>5818</v>
      </c>
      <c r="D27302" t="s">
        <v>277</v>
      </c>
      <c r="E27302" s="31">
        <v>0</v>
      </c>
      <c r="F27302">
        <v>5817</v>
      </c>
      <c r="G27302" s="31">
        <v>106083</v>
      </c>
      <c r="H27302" s="31">
        <v>21</v>
      </c>
    </row>
    <row r="27303" spans="1:8" x14ac:dyDescent="0.45">
      <c r="A27303" s="32">
        <v>44488</v>
      </c>
      <c r="B27303" s="1" t="s">
        <v>51</v>
      </c>
      <c r="C27303">
        <v>6084</v>
      </c>
      <c r="D27303" t="s">
        <v>277</v>
      </c>
      <c r="E27303" s="31">
        <v>0</v>
      </c>
      <c r="F27303">
        <v>5964</v>
      </c>
      <c r="G27303" s="31">
        <v>183017</v>
      </c>
      <c r="H27303" s="31">
        <v>47</v>
      </c>
    </row>
    <row r="27304" spans="1:8" x14ac:dyDescent="0.45">
      <c r="A27304" s="32">
        <v>44488</v>
      </c>
      <c r="B27304" s="1" t="s">
        <v>52</v>
      </c>
      <c r="C27304">
        <v>14376</v>
      </c>
      <c r="D27304" t="s">
        <v>277</v>
      </c>
      <c r="E27304" s="31">
        <v>2</v>
      </c>
      <c r="F27304">
        <v>14195</v>
      </c>
      <c r="G27304" s="31">
        <v>123713</v>
      </c>
      <c r="H27304" s="31">
        <v>45</v>
      </c>
    </row>
    <row r="27305" spans="1:8" x14ac:dyDescent="0.45">
      <c r="A27305" s="32">
        <v>44488</v>
      </c>
      <c r="B27305" s="1" t="s">
        <v>53</v>
      </c>
      <c r="C27305">
        <v>8180</v>
      </c>
      <c r="D27305" t="s">
        <v>277</v>
      </c>
      <c r="E27305" s="31">
        <v>0</v>
      </c>
      <c r="F27305">
        <v>8082</v>
      </c>
      <c r="G27305" s="31">
        <v>270723</v>
      </c>
      <c r="H27305" s="31">
        <v>14</v>
      </c>
    </row>
    <row r="27306" spans="1:8" x14ac:dyDescent="0.45">
      <c r="A27306" s="32">
        <v>44488</v>
      </c>
      <c r="B27306" s="1" t="s">
        <v>54</v>
      </c>
      <c r="C27306">
        <v>6150</v>
      </c>
      <c r="D27306" t="s">
        <v>277</v>
      </c>
      <c r="E27306" s="31">
        <v>0</v>
      </c>
      <c r="F27306">
        <v>6086</v>
      </c>
      <c r="G27306" s="31">
        <v>73019</v>
      </c>
      <c r="H27306" s="31">
        <v>7</v>
      </c>
    </row>
    <row r="27307" spans="1:8" x14ac:dyDescent="0.45">
      <c r="A27307" s="32">
        <v>44488</v>
      </c>
      <c r="B27307" s="1" t="s">
        <v>55</v>
      </c>
      <c r="C27307">
        <v>9097</v>
      </c>
      <c r="D27307" t="s">
        <v>277</v>
      </c>
      <c r="E27307" s="31">
        <v>0</v>
      </c>
      <c r="F27307">
        <v>9076</v>
      </c>
      <c r="G27307" s="31">
        <v>169532</v>
      </c>
      <c r="H27307" s="31">
        <v>21</v>
      </c>
    </row>
    <row r="27308" spans="1:8" x14ac:dyDescent="0.45">
      <c r="A27308" s="32">
        <v>44488</v>
      </c>
      <c r="B27308" s="1" t="s">
        <v>56</v>
      </c>
      <c r="C27308">
        <v>50088</v>
      </c>
      <c r="D27308" t="s">
        <v>277</v>
      </c>
      <c r="E27308" s="31">
        <v>6</v>
      </c>
      <c r="F27308">
        <v>49444</v>
      </c>
      <c r="G27308" s="31">
        <v>402079</v>
      </c>
      <c r="H27308" s="31">
        <v>251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9.09765625" style="25" customWidth="1"/>
    <col min="7" max="7" width="10.89843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2" t="s">
        <v>146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44489</v>
      </c>
      <c r="B3" s="25" t="s">
        <v>153</v>
      </c>
      <c r="C3" s="25">
        <f>IF(D21="", "", D21)</f>
        <v>1710986</v>
      </c>
      <c r="D3" s="25">
        <f>IF(C21="", "", C21)</f>
        <v>24790478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5497</v>
      </c>
      <c r="I3" s="25" t="str">
        <f t="shared" si="1"/>
        <v/>
      </c>
      <c r="J3" s="25">
        <f t="shared" si="1"/>
        <v>276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1686195</v>
      </c>
      <c r="N3" s="25">
        <f t="shared" si="2"/>
        <v>18138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44489</v>
      </c>
      <c r="B4" s="25" t="s">
        <v>154</v>
      </c>
      <c r="C4" s="25">
        <f>IF(D22="", "", D22)</f>
        <v>4363</v>
      </c>
      <c r="D4" s="25">
        <f>IF(C22="", "", C22)</f>
        <v>1110267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86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4269</v>
      </c>
      <c r="N4" s="25">
        <f t="shared" si="2"/>
        <v>8</v>
      </c>
      <c r="O4" s="26">
        <v>0</v>
      </c>
      <c r="P4" s="26">
        <v>0</v>
      </c>
    </row>
    <row r="5" spans="1:17" x14ac:dyDescent="0.45">
      <c r="A5" s="36">
        <f>DATE($A$8, $B$8, $C$8)</f>
        <v>44489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2" t="s">
        <v>156</v>
      </c>
      <c r="B7" s="112"/>
      <c r="C7" s="112"/>
      <c r="D7" s="112"/>
      <c r="E7" s="112"/>
      <c r="F7" s="112"/>
      <c r="G7" s="112"/>
      <c r="H7" s="112"/>
      <c r="I7" s="112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20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2" t="s">
        <v>355</v>
      </c>
      <c r="B9" s="112"/>
      <c r="C9" s="112"/>
      <c r="D9" s="112"/>
      <c r="E9" s="112"/>
      <c r="F9" s="112"/>
      <c r="G9" s="112"/>
      <c r="H9" s="112"/>
      <c r="I9" s="112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2" t="s">
        <v>157</v>
      </c>
      <c r="D10" s="112"/>
      <c r="E10" s="112" t="s">
        <v>158</v>
      </c>
      <c r="F10" s="112"/>
      <c r="G10" s="112" t="s">
        <v>159</v>
      </c>
      <c r="H10" s="112" t="s">
        <v>160</v>
      </c>
      <c r="I10" s="112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2"/>
      <c r="H11" s="112"/>
      <c r="I11" s="113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24790478</v>
      </c>
      <c r="D12" s="45">
        <v>1710986</v>
      </c>
      <c r="E12" s="45">
        <v>5497</v>
      </c>
      <c r="F12" s="45">
        <v>276</v>
      </c>
      <c r="G12" s="45">
        <v>1686195</v>
      </c>
      <c r="H12" s="45">
        <v>18138</v>
      </c>
      <c r="I12" s="3"/>
      <c r="J12" s="55"/>
      <c r="K12" s="115" t="s">
        <v>354</v>
      </c>
      <c r="L12" s="115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1110267</v>
      </c>
      <c r="D13" s="45">
        <v>4363</v>
      </c>
      <c r="E13" s="45">
        <v>86</v>
      </c>
      <c r="F13" s="45">
        <v>0</v>
      </c>
      <c r="G13" s="45">
        <v>4269</v>
      </c>
      <c r="H13" s="45">
        <v>8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25901574</v>
      </c>
      <c r="D15" s="44">
        <f t="shared" si="3"/>
        <v>1715364</v>
      </c>
      <c r="E15" s="44">
        <f t="shared" si="3"/>
        <v>5583</v>
      </c>
      <c r="F15" s="44">
        <f t="shared" si="3"/>
        <v>276</v>
      </c>
      <c r="G15" s="44">
        <f t="shared" si="3"/>
        <v>1690479</v>
      </c>
      <c r="H15" s="44">
        <f t="shared" si="3"/>
        <v>18146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2" t="s">
        <v>157</v>
      </c>
      <c r="D18" s="113"/>
      <c r="E18" s="112" t="s">
        <v>169</v>
      </c>
      <c r="F18" s="113"/>
      <c r="G18" s="113"/>
      <c r="H18" s="112" t="s">
        <v>170</v>
      </c>
      <c r="I18" s="113"/>
      <c r="J18" s="113"/>
      <c r="K18" s="113"/>
      <c r="L18" s="113"/>
      <c r="M18" s="113"/>
      <c r="N18" s="113"/>
      <c r="O18" s="113"/>
      <c r="P18" s="113"/>
    </row>
    <row r="19" spans="1:16" x14ac:dyDescent="0.45">
      <c r="C19" s="113"/>
      <c r="D19" s="113"/>
      <c r="E19" s="113"/>
      <c r="F19" s="113"/>
      <c r="G19" s="113"/>
      <c r="H19" s="112" t="s">
        <v>158</v>
      </c>
      <c r="I19" s="113"/>
      <c r="J19" s="113"/>
      <c r="K19" s="113"/>
      <c r="L19" s="113"/>
      <c r="M19" s="113"/>
      <c r="N19" s="113"/>
      <c r="O19" s="112" t="s">
        <v>159</v>
      </c>
      <c r="P19" s="112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3"/>
      <c r="P20" s="113"/>
    </row>
    <row r="21" spans="1:16" x14ac:dyDescent="0.45">
      <c r="B21" s="25" t="s">
        <v>166</v>
      </c>
      <c r="C21" s="27">
        <f t="shared" ref="C21:D23" si="4">C12</f>
        <v>24790478</v>
      </c>
      <c r="D21" s="27">
        <f t="shared" si="4"/>
        <v>1710986</v>
      </c>
      <c r="E21" s="3"/>
      <c r="F21" s="3"/>
      <c r="G21" s="3"/>
      <c r="H21" s="3"/>
      <c r="I21" s="27">
        <f>E12</f>
        <v>5497</v>
      </c>
      <c r="J21" s="3"/>
      <c r="K21" s="27">
        <f>F12</f>
        <v>276</v>
      </c>
      <c r="L21" s="3"/>
      <c r="M21" s="3"/>
      <c r="N21" s="16">
        <f>G21</f>
        <v>0</v>
      </c>
      <c r="O21" s="27">
        <f t="shared" ref="O21:P23" si="5">G12</f>
        <v>1686195</v>
      </c>
      <c r="P21" s="27">
        <f t="shared" si="5"/>
        <v>18138</v>
      </c>
    </row>
    <row r="22" spans="1:16" x14ac:dyDescent="0.45">
      <c r="B22" s="25" t="s">
        <v>167</v>
      </c>
      <c r="C22" s="27">
        <f t="shared" si="4"/>
        <v>1110267</v>
      </c>
      <c r="D22" s="27">
        <f t="shared" si="4"/>
        <v>4363</v>
      </c>
      <c r="E22" s="3"/>
      <c r="F22" s="3"/>
      <c r="G22" s="3"/>
      <c r="H22" s="3"/>
      <c r="I22" s="27">
        <f>E13</f>
        <v>86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4269</v>
      </c>
      <c r="P22" s="27">
        <f t="shared" si="5"/>
        <v>8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25901574</v>
      </c>
      <c r="D24" s="25">
        <f t="shared" si="6"/>
        <v>1715364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5583</v>
      </c>
      <c r="J24" s="25">
        <f t="shared" si="6"/>
        <v>0</v>
      </c>
      <c r="K24" s="25">
        <f t="shared" si="6"/>
        <v>276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1690479</v>
      </c>
      <c r="P24" s="25">
        <f t="shared" si="6"/>
        <v>18146</v>
      </c>
    </row>
    <row r="26" spans="1:16" x14ac:dyDescent="0.45">
      <c r="F26" s="112" t="s">
        <v>278</v>
      </c>
      <c r="G26" s="113"/>
      <c r="H26" s="113"/>
      <c r="I26" s="113"/>
      <c r="J26" s="113"/>
      <c r="K26" s="113"/>
    </row>
    <row r="27" spans="1:16" x14ac:dyDescent="0.45">
      <c r="E27" s="25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45">
      <c r="F29" s="112" t="s">
        <v>286</v>
      </c>
      <c r="G29" s="112"/>
      <c r="H29" s="112"/>
      <c r="I29" s="112"/>
      <c r="J29" s="112"/>
      <c r="K29" s="112"/>
      <c r="L29" s="112"/>
    </row>
    <row r="30" spans="1:16" x14ac:dyDescent="0.45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2" t="s">
        <v>293</v>
      </c>
      <c r="H32" s="112"/>
      <c r="I32" s="112"/>
      <c r="J32" s="112"/>
      <c r="K32" s="112"/>
      <c r="L32" s="112"/>
    </row>
    <row r="33" spans="6:14" x14ac:dyDescent="0.45">
      <c r="F33" s="112" t="s">
        <v>288</v>
      </c>
      <c r="G33" s="112"/>
      <c r="H33" s="112"/>
      <c r="I33" s="112"/>
      <c r="J33" s="112"/>
      <c r="K33" s="112"/>
      <c r="L33" s="112"/>
      <c r="M33" s="112"/>
      <c r="N33" s="112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2" t="s">
        <v>177</v>
      </c>
      <c r="B1" s="112"/>
      <c r="C1" s="112"/>
      <c r="D1" s="117"/>
      <c r="E1" s="117"/>
      <c r="F1" s="117"/>
      <c r="G1" s="117"/>
      <c r="H1" s="117"/>
      <c r="I1" s="117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19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44488</v>
      </c>
      <c r="C5" s="29" t="s">
        <v>7</v>
      </c>
      <c r="D5" s="39">
        <f>IFERROR(INT(TRIM(SUBSTITUTE(VLOOKUP($A5&amp;"*",各都道府県の状況!$A:$I,D$3,FALSE), "※5", ""))), "")</f>
        <v>60631</v>
      </c>
      <c r="E5" s="39" t="str">
        <f>IFERROR(INT(TRIM(SUBSTITUTE(VLOOKUP($A5&amp;"*",各都道府県の状況!$A:$I,E$3,FALSE), "※5", ""))), "")</f>
        <v/>
      </c>
      <c r="F5" s="39">
        <f>IFERROR(INT(TRIM(SUBSTITUTE(VLOOKUP($A5&amp;"*",各都道府県の状況!$A:$I,F$3,FALSE), "※5", ""))), "")</f>
        <v>1</v>
      </c>
      <c r="G5" s="39">
        <f>IFERROR(INT(TRIM(SUBSTITUTE(VLOOKUP($A5&amp;"*",各都道府県の状況!$A:$I,G$3,FALSE), "※5", ""))), "")</f>
        <v>58939</v>
      </c>
      <c r="H5" s="39">
        <f>IFERROR(INT(TRIM(SUBSTITUTE(VLOOKUP($A5&amp;"*",各都道府県の状況!$A:$I,H$3,FALSE), "※5", ""))), "")</f>
        <v>1135347</v>
      </c>
      <c r="I5" s="39">
        <f>IFERROR(INT(TRIM(SUBSTITUTE(VLOOKUP($A5&amp;"*",各都道府県の状況!$A:$I,I$3,FALSE), "※5", ""))), "")</f>
        <v>234</v>
      </c>
      <c r="J5" s="2"/>
    </row>
    <row r="6" spans="1:10" x14ac:dyDescent="0.45">
      <c r="A6" s="12" t="s">
        <v>182</v>
      </c>
      <c r="B6" s="13">
        <f t="shared" si="0"/>
        <v>44488</v>
      </c>
      <c r="C6" s="29" t="s">
        <v>11</v>
      </c>
      <c r="D6" s="39">
        <f>IFERROR(INT(TRIM(SUBSTITUTE(VLOOKUP($A6&amp;"*",各都道府県の状況!$A:$I,D$3,FALSE), "※5", ""))), "")</f>
        <v>5876</v>
      </c>
      <c r="E6" s="39" t="str">
        <f>IFERROR(INT(TRIM(SUBSTITUTE(VLOOKUP($A6&amp;"*",各都道府県の状況!$A:$I,E$3,FALSE), "※5", ""))), "")</f>
        <v/>
      </c>
      <c r="F6" s="39">
        <f>IFERROR(INT(TRIM(SUBSTITUTE(VLOOKUP($A6&amp;"*",各都道府県の状況!$A:$I,F$3,FALSE), "※5", ""))), "")</f>
        <v>1</v>
      </c>
      <c r="G6" s="39">
        <f>IFERROR(INT(TRIM(SUBSTITUTE(VLOOKUP($A6&amp;"*",各都道府県の状況!$A:$I,G$3,FALSE), "※5", ""))), "")</f>
        <v>5716</v>
      </c>
      <c r="H6" s="39">
        <f>IFERROR(INT(TRIM(SUBSTITUTE(VLOOKUP($A6&amp;"*",各都道府県の状況!$A:$I,H$3,FALSE), "※5", ""))), "")</f>
        <v>91716</v>
      </c>
      <c r="I6" s="39">
        <f>IFERROR(INT(TRIM(SUBSTITUTE(VLOOKUP($A6&amp;"*",各都道府県の状況!$A:$I,I$3,FALSE), "※5", ""))), "")</f>
        <v>122</v>
      </c>
    </row>
    <row r="7" spans="1:10" x14ac:dyDescent="0.45">
      <c r="A7" s="12" t="s">
        <v>183</v>
      </c>
      <c r="B7" s="13">
        <f t="shared" si="0"/>
        <v>44488</v>
      </c>
      <c r="C7" s="29" t="s">
        <v>12</v>
      </c>
      <c r="D7" s="39">
        <f>IFERROR(INT(TRIM(SUBSTITUTE(VLOOKUP($A7&amp;"*",各都道府県の状況!$A:$I,D$3,FALSE), "※5", ""))), "")</f>
        <v>3486</v>
      </c>
      <c r="E7" s="39" t="str">
        <f>IFERROR(INT(TRIM(SUBSTITUTE(VLOOKUP($A7&amp;"*",各都道府県の状況!$A:$I,E$3,FALSE), "※5", ""))), "")</f>
        <v/>
      </c>
      <c r="F7" s="39">
        <f>IFERROR(INT(TRIM(SUBSTITUTE(VLOOKUP($A7&amp;"*",各都道府県の状況!$A:$I,F$3,FALSE), "※5", ""))), "")</f>
        <v>0</v>
      </c>
      <c r="G7" s="39">
        <f>IFERROR(INT(TRIM(SUBSTITUTE(VLOOKUP($A7&amp;"*",各都道府県の状況!$A:$I,G$3,FALSE), "※5", ""))), "")</f>
        <v>3433</v>
      </c>
      <c r="H7" s="39">
        <f>IFERROR(INT(TRIM(SUBSTITUTE(VLOOKUP($A7&amp;"*",各都道府県の状況!$A:$I,H$3,FALSE), "※5", ""))), "")</f>
        <v>123944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44488</v>
      </c>
      <c r="C8" s="29" t="s">
        <v>13</v>
      </c>
      <c r="D8" s="39">
        <f>IFERROR(INT(TRIM(SUBSTITUTE(VLOOKUP($A8&amp;"*",各都道府県の状況!$A:$I,D$3,FALSE), "※5", ""))), "")</f>
        <v>16253</v>
      </c>
      <c r="E8" s="39" t="str">
        <f>IFERROR(INT(TRIM(SUBSTITUTE(VLOOKUP($A8&amp;"*",各都道府県の状況!$A:$I,E$3,FALSE), "※5", ""))), "")</f>
        <v/>
      </c>
      <c r="F8" s="39">
        <f>IFERROR(INT(TRIM(SUBSTITUTE(VLOOKUP($A8&amp;"*",各都道府県の状況!$A:$I,F$3,FALSE), "※5", ""))), "")</f>
        <v>1</v>
      </c>
      <c r="G8" s="39">
        <f>IFERROR(INT(TRIM(SUBSTITUTE(VLOOKUP($A8&amp;"*",各都道府県の状況!$A:$I,G$3,FALSE), "※5", ""))), "")</f>
        <v>16119</v>
      </c>
      <c r="H8" s="39">
        <f>IFERROR(INT(TRIM(SUBSTITUTE(VLOOKUP($A8&amp;"*",各都道府県の状況!$A:$I,H$3,FALSE), "※5", ""))), "")</f>
        <v>244312</v>
      </c>
      <c r="I8" s="39">
        <f>IFERROR(INT(TRIM(SUBSTITUTE(VLOOKUP($A8&amp;"*",各都道府県の状況!$A:$I,I$3,FALSE), "※5", ""))), "")</f>
        <v>16</v>
      </c>
    </row>
    <row r="9" spans="1:10" ht="21" customHeight="1" x14ac:dyDescent="0.45">
      <c r="A9" s="12" t="s">
        <v>185</v>
      </c>
      <c r="B9" s="13">
        <f t="shared" si="0"/>
        <v>44488</v>
      </c>
      <c r="C9" s="29" t="s">
        <v>14</v>
      </c>
      <c r="D9" s="39">
        <f>IFERROR(INT(TRIM(SUBSTITUTE(VLOOKUP($A9&amp;"*",各都道府県の状況!$A:$I,D$3,FALSE), "※5", ""))), "")</f>
        <v>1894</v>
      </c>
      <c r="E9" s="39" t="str">
        <f>IFERROR(INT(TRIM(SUBSTITUTE(VLOOKUP($A9&amp;"*",各都道府県の状況!$A:$I,E$3,FALSE), "※5", ""))), "")</f>
        <v/>
      </c>
      <c r="F9" s="39">
        <f>IFERROR(INT(TRIM(SUBSTITUTE(VLOOKUP($A9&amp;"*",各都道府県の状況!$A:$I,F$3,FALSE), "※5", ""))), "")</f>
        <v>0</v>
      </c>
      <c r="G9" s="39">
        <f>IFERROR(INT(TRIM(SUBSTITUTE(VLOOKUP($A9&amp;"*",各都道府県の状況!$A:$I,G$3,FALSE), "※5", ""))), "")</f>
        <v>1865</v>
      </c>
      <c r="H9" s="39">
        <f>IFERROR(INT(TRIM(SUBSTITUTE(VLOOKUP($A9&amp;"*",各都道府県の状況!$A:$I,H$3,FALSE), "※5", ""))), "")</f>
        <v>26799</v>
      </c>
      <c r="I9" s="39">
        <f>IFERROR(INT(TRIM(SUBSTITUTE(VLOOKUP($A9&amp;"*",各都道府県の状況!$A:$I,I$3,FALSE), "※5", ""))), "")</f>
        <v>2</v>
      </c>
    </row>
    <row r="10" spans="1:10" ht="21" customHeight="1" x14ac:dyDescent="0.45">
      <c r="A10" s="12" t="s">
        <v>186</v>
      </c>
      <c r="B10" s="13">
        <f t="shared" si="0"/>
        <v>44488</v>
      </c>
      <c r="C10" s="29" t="s">
        <v>15</v>
      </c>
      <c r="D10" s="39">
        <f>IFERROR(INT(TRIM(SUBSTITUTE(VLOOKUP($A10&amp;"*",各都道府県の状況!$A:$I,D$3,FALSE), "※5", ""))), "")</f>
        <v>3541</v>
      </c>
      <c r="E10" s="39" t="str">
        <f>IFERROR(INT(TRIM(SUBSTITUTE(VLOOKUP($A10&amp;"*",各都道府県の状況!$A:$I,E$3,FALSE), "※5", ""))), "")</f>
        <v/>
      </c>
      <c r="F10" s="39">
        <f>IFERROR(INT(TRIM(SUBSTITUTE(VLOOKUP($A10&amp;"*",各都道府県の状況!$A:$I,F$3,FALSE), "※5", ""))), "")</f>
        <v>0</v>
      </c>
      <c r="G10" s="39">
        <f>IFERROR(INT(TRIM(SUBSTITUTE(VLOOKUP($A10&amp;"*",各都道府県の状況!$A:$I,G$3,FALSE), "※5", ""))), "")</f>
        <v>3458</v>
      </c>
      <c r="H10" s="39">
        <f>IFERROR(INT(TRIM(SUBSTITUTE(VLOOKUP($A10&amp;"*",各都道府県の状況!$A:$I,H$3,FALSE), "※5", ""))), "")</f>
        <v>100880</v>
      </c>
      <c r="I10" s="39">
        <f>IFERROR(INT(TRIM(SUBSTITUTE(VLOOKUP($A10&amp;"*",各都道府県の状況!$A:$I,I$3,FALSE), "※5", ""))), "")</f>
        <v>27</v>
      </c>
    </row>
    <row r="11" spans="1:10" x14ac:dyDescent="0.45">
      <c r="A11" s="12" t="s">
        <v>187</v>
      </c>
      <c r="B11" s="13">
        <f t="shared" si="0"/>
        <v>44488</v>
      </c>
      <c r="C11" s="29" t="s">
        <v>16</v>
      </c>
      <c r="D11" s="39">
        <f>IFERROR(INT(TRIM(SUBSTITUTE(VLOOKUP($A11&amp;"*",各都道府県の状況!$A:$I,D$3,FALSE), "※5", ""))), "")</f>
        <v>9479</v>
      </c>
      <c r="E11" s="39" t="str">
        <f>IFERROR(INT(TRIM(SUBSTITUTE(VLOOKUP($A11&amp;"*",各都道府県の状況!$A:$I,E$3,FALSE), "※5", ""))), "")</f>
        <v/>
      </c>
      <c r="F11" s="39">
        <f>IFERROR(INT(TRIM(SUBSTITUTE(VLOOKUP($A11&amp;"*",各都道府県の状況!$A:$I,F$3,FALSE), "※5", ""))), "")</f>
        <v>2</v>
      </c>
      <c r="G11" s="39">
        <f>IFERROR(INT(TRIM(SUBSTITUTE(VLOOKUP($A11&amp;"*",各都道府県の状況!$A:$I,G$3,FALSE), "※5", ""))), "")</f>
        <v>9291</v>
      </c>
      <c r="H11" s="39">
        <f>IFERROR(INT(TRIM(SUBSTITUTE(VLOOKUP($A11&amp;"*",各都道府県の状況!$A:$I,H$3,FALSE), "※5", ""))), "")</f>
        <v>418831</v>
      </c>
      <c r="I11" s="39">
        <f>IFERROR(INT(TRIM(SUBSTITUTE(VLOOKUP($A11&amp;"*",各都道府県の状況!$A:$I,I$3,FALSE), "※5", ""))), "")</f>
        <v>13</v>
      </c>
    </row>
    <row r="12" spans="1:10" x14ac:dyDescent="0.45">
      <c r="A12" s="12" t="s">
        <v>188</v>
      </c>
      <c r="B12" s="13">
        <f t="shared" si="0"/>
        <v>44488</v>
      </c>
      <c r="C12" s="29" t="s">
        <v>17</v>
      </c>
      <c r="D12" s="39">
        <f>IFERROR(INT(TRIM(SUBSTITUTE(VLOOKUP($A12&amp;"*",各都道府県の状況!$A:$I,D$3,FALSE), "※5", ""))), "")</f>
        <v>24363</v>
      </c>
      <c r="E12" s="39" t="str">
        <f>IFERROR(INT(TRIM(SUBSTITUTE(VLOOKUP($A12&amp;"*",各都道府県の状況!$A:$I,E$3,FALSE), "※5", ""))), "")</f>
        <v/>
      </c>
      <c r="F12" s="39">
        <f>IFERROR(INT(TRIM(SUBSTITUTE(VLOOKUP($A12&amp;"*",各都道府県の状況!$A:$I,F$3,FALSE), "※5", ""))), "")</f>
        <v>6</v>
      </c>
      <c r="G12" s="39">
        <f>IFERROR(INT(TRIM(SUBSTITUTE(VLOOKUP($A12&amp;"*",各都道府県の状況!$A:$I,G$3,FALSE), "※5", ""))), "")</f>
        <v>24070</v>
      </c>
      <c r="H12" s="39">
        <f>IFERROR(INT(TRIM(SUBSTITUTE(VLOOKUP($A12&amp;"*",各都道府県の状況!$A:$I,H$3,FALSE), "※5", ""))), "")</f>
        <v>40462</v>
      </c>
      <c r="I12" s="39">
        <f>IFERROR(INT(TRIM(SUBSTITUTE(VLOOKUP($A12&amp;"*",各都道府県の状況!$A:$I,I$3,FALSE), "※5", ""))), "")</f>
        <v>75</v>
      </c>
    </row>
    <row r="13" spans="1:10" x14ac:dyDescent="0.45">
      <c r="A13" s="12" t="s">
        <v>189</v>
      </c>
      <c r="B13" s="13">
        <f t="shared" si="0"/>
        <v>44488</v>
      </c>
      <c r="C13" s="29" t="s">
        <v>18</v>
      </c>
      <c r="D13" s="39">
        <f>IFERROR(INT(TRIM(SUBSTITUTE(VLOOKUP($A13&amp;"*",各都道府県の状況!$A:$I,D$3,FALSE), "※5", ""))), "")</f>
        <v>15425</v>
      </c>
      <c r="E13" s="39" t="str">
        <f>IFERROR(INT(TRIM(SUBSTITUTE(VLOOKUP($A13&amp;"*",各都道府県の状況!$A:$I,E$3,FALSE), "※5", ""))), "")</f>
        <v/>
      </c>
      <c r="F13" s="39">
        <f>IFERROR(INT(TRIM(SUBSTITUTE(VLOOKUP($A13&amp;"*",各都道府県の状況!$A:$I,F$3,FALSE), "※5", ""))), "")</f>
        <v>2</v>
      </c>
      <c r="G13" s="39">
        <f>IFERROR(INT(TRIM(SUBSTITUTE(VLOOKUP($A13&amp;"*",各都道府県の状況!$A:$I,G$3,FALSE), "※5", ""))), "")</f>
        <v>15255</v>
      </c>
      <c r="H13" s="39">
        <f>IFERROR(INT(TRIM(SUBSTITUTE(VLOOKUP($A13&amp;"*",各都道府県の状況!$A:$I,H$3,FALSE), "※5", ""))), "")</f>
        <v>489236</v>
      </c>
      <c r="I13" s="39">
        <f>IFERROR(INT(TRIM(SUBSTITUTE(VLOOKUP($A13&amp;"*",各都道府県の状況!$A:$I,I$3,FALSE), "※5", ""))), "")</f>
        <v>54</v>
      </c>
    </row>
    <row r="14" spans="1:10" x14ac:dyDescent="0.45">
      <c r="A14" s="12" t="s">
        <v>190</v>
      </c>
      <c r="B14" s="13">
        <f t="shared" si="0"/>
        <v>44488</v>
      </c>
      <c r="C14" s="29" t="s">
        <v>19</v>
      </c>
      <c r="D14" s="39">
        <f>IFERROR(INT(TRIM(SUBSTITUTE(VLOOKUP($A14&amp;"*",各都道府県の状況!$A:$I,D$3,FALSE), "※5", ""))), "")</f>
        <v>16705</v>
      </c>
      <c r="E14" s="39" t="str">
        <f>IFERROR(INT(TRIM(SUBSTITUTE(VLOOKUP($A14&amp;"*",各都道府県の状況!$A:$I,E$3,FALSE), "※5", ""))), "")</f>
        <v/>
      </c>
      <c r="F14" s="39">
        <f>IFERROR(INT(TRIM(SUBSTITUTE(VLOOKUP($A14&amp;"*",各都道府県の状況!$A:$I,F$3,FALSE), "※5", ""))), "")</f>
        <v>2</v>
      </c>
      <c r="G14" s="39">
        <f>IFERROR(INT(TRIM(SUBSTITUTE(VLOOKUP($A14&amp;"*",各都道府県の状況!$A:$I,G$3,FALSE), "※5", ""))), "")</f>
        <v>16482</v>
      </c>
      <c r="H14" s="39">
        <f>IFERROR(INT(TRIM(SUBSTITUTE(VLOOKUP($A14&amp;"*",各都道府県の状況!$A:$I,H$3,FALSE), "※5", ""))), "")</f>
        <v>304008</v>
      </c>
      <c r="I14" s="39">
        <f>IFERROR(INT(TRIM(SUBSTITUTE(VLOOKUP($A14&amp;"*",各都道府県の状況!$A:$I,I$3,FALSE), "※5", ""))), "")</f>
        <v>47</v>
      </c>
    </row>
    <row r="15" spans="1:10" x14ac:dyDescent="0.45">
      <c r="A15" s="12" t="s">
        <v>191</v>
      </c>
      <c r="B15" s="13">
        <f t="shared" si="0"/>
        <v>44488</v>
      </c>
      <c r="C15" s="29" t="s">
        <v>20</v>
      </c>
      <c r="D15" s="39">
        <f>IFERROR(INT(TRIM(SUBSTITUTE(VLOOKUP($A15&amp;"*",各都道府県の状況!$A:$I,D$3,FALSE), "※5", ""))), "")</f>
        <v>115469</v>
      </c>
      <c r="E15" s="39" t="str">
        <f>IFERROR(INT(TRIM(SUBSTITUTE(VLOOKUP($A15&amp;"*",各都道府県の状況!$A:$I,E$3,FALSE), "※5", ""))), "")</f>
        <v/>
      </c>
      <c r="F15" s="39">
        <f>IFERROR(INT(TRIM(SUBSTITUTE(VLOOKUP($A15&amp;"*",各都道府県の状況!$A:$I,F$3,FALSE), "※5", ""))), "")</f>
        <v>22</v>
      </c>
      <c r="G15" s="39">
        <f>IFERROR(INT(TRIM(SUBSTITUTE(VLOOKUP($A15&amp;"*",各都道府県の状況!$A:$I,G$3,FALSE), "※5", ""))), "")</f>
        <v>114159</v>
      </c>
      <c r="H15" s="39">
        <f>IFERROR(INT(TRIM(SUBSTITUTE(VLOOKUP($A15&amp;"*",各都道府県の状況!$A:$I,H$3,FALSE), "※5", ""))), "")</f>
        <v>1485670</v>
      </c>
      <c r="I15" s="39">
        <f>IFERROR(INT(TRIM(SUBSTITUTE(VLOOKUP($A15&amp;"*",各都道府県の状況!$A:$I,I$3,FALSE), "※5", ""))), "")</f>
        <v>283</v>
      </c>
    </row>
    <row r="16" spans="1:10" x14ac:dyDescent="0.45">
      <c r="A16" s="12" t="s">
        <v>192</v>
      </c>
      <c r="B16" s="13">
        <f t="shared" si="0"/>
        <v>44488</v>
      </c>
      <c r="C16" s="29" t="s">
        <v>21</v>
      </c>
      <c r="D16" s="39">
        <f>IFERROR(INT(TRIM(SUBSTITUTE(VLOOKUP($A16&amp;"*",各都道府県の状況!$A:$I,D$3,FALSE), "※5", ""))), "")</f>
        <v>100204</v>
      </c>
      <c r="E16" s="39" t="str">
        <f>IFERROR(INT(TRIM(SUBSTITUTE(VLOOKUP($A16&amp;"*",各都道府県の状況!$A:$I,E$3,FALSE), "※5", ""))), "")</f>
        <v/>
      </c>
      <c r="F16" s="39">
        <f>IFERROR(INT(TRIM(SUBSTITUTE(VLOOKUP($A16&amp;"*",各都道府県の状況!$A:$I,F$3,FALSE), "※5", ""))), "")</f>
        <v>11</v>
      </c>
      <c r="G16" s="39">
        <f>IFERROR(INT(TRIM(SUBSTITUTE(VLOOKUP($A16&amp;"*",各都道府県の状況!$A:$I,G$3,FALSE), "※5", ""))), "")</f>
        <v>98952</v>
      </c>
      <c r="H16" s="39">
        <f>IFERROR(INT(TRIM(SUBSTITUTE(VLOOKUP($A16&amp;"*",各都道府県の状況!$A:$I,H$3,FALSE), "※5", ""))), "")</f>
        <v>1097289</v>
      </c>
      <c r="I16" s="39">
        <f>IFERROR(INT(TRIM(SUBSTITUTE(VLOOKUP($A16&amp;"*",各都道府県の状況!$A:$I,I$3,FALSE), "※5", ""))), "")</f>
        <v>222</v>
      </c>
    </row>
    <row r="17" spans="1:9" x14ac:dyDescent="0.45">
      <c r="A17" s="12" t="s">
        <v>193</v>
      </c>
      <c r="B17" s="13">
        <f t="shared" si="0"/>
        <v>44488</v>
      </c>
      <c r="C17" s="29" t="s">
        <v>22</v>
      </c>
      <c r="D17" s="39">
        <f>IFERROR(INT(TRIM(SUBSTITUTE(VLOOKUP($A17&amp;"*",各都道府県の状況!$A:$I,D$3,FALSE), "※5", ""))), "")</f>
        <v>377264</v>
      </c>
      <c r="E17" s="39" t="str">
        <f>IFERROR(INT(TRIM(SUBSTITUTE(VLOOKUP($A17&amp;"*",各都道府県の状況!$A:$I,E$3,FALSE), "※5", ""))), "")</f>
        <v/>
      </c>
      <c r="F17" s="39">
        <f>IFERROR(INT(TRIM(SUBSTITUTE(VLOOKUP($A17&amp;"*",各都道府県の状況!$A:$I,F$3,FALSE), "※5", ""))), "")</f>
        <v>26</v>
      </c>
      <c r="G17" s="39">
        <f>IFERROR(INT(TRIM(SUBSTITUTE(VLOOKUP($A17&amp;"*",各都道府県の状況!$A:$I,G$3,FALSE), "※5", ""))), "")</f>
        <v>373425</v>
      </c>
      <c r="H17" s="39">
        <f>IFERROR(INT(TRIM(SUBSTITUTE(VLOOKUP($A17&amp;"*",各都道府県の状況!$A:$I,H$3,FALSE), "※5", ""))), "")</f>
        <v>3735775</v>
      </c>
      <c r="I17" s="39">
        <f>IFERROR(INT(TRIM(SUBSTITUTE(VLOOKUP($A17&amp;"*",各都道府県の状況!$A:$I,I$3,FALSE), "※5", ""))), "")</f>
        <v>731</v>
      </c>
    </row>
    <row r="18" spans="1:9" x14ac:dyDescent="0.45">
      <c r="A18" s="12" t="s">
        <v>194</v>
      </c>
      <c r="B18" s="13">
        <f t="shared" si="0"/>
        <v>44488</v>
      </c>
      <c r="C18" s="29" t="s">
        <v>23</v>
      </c>
      <c r="D18" s="39">
        <f>IFERROR(INT(TRIM(SUBSTITUTE(VLOOKUP($A18&amp;"*",各都道府県の状況!$A:$I,D$3,FALSE), "※5", ""))), "")</f>
        <v>168724</v>
      </c>
      <c r="E18" s="39" t="str">
        <f>IFERROR(INT(TRIM(SUBSTITUTE(VLOOKUP($A18&amp;"*",各都道府県の状況!$A:$I,E$3,FALSE), "※5", ""))), "")</f>
        <v/>
      </c>
      <c r="F18" s="39">
        <f>IFERROR(INT(TRIM(SUBSTITUTE(VLOOKUP($A18&amp;"*",各都道府県の状況!$A:$I,F$3,FALSE), "※5", ""))), "")</f>
        <v>14</v>
      </c>
      <c r="G18" s="39">
        <f>IFERROR(INT(TRIM(SUBSTITUTE(VLOOKUP($A18&amp;"*",各都道府県の状況!$A:$I,G$3,FALSE), "※5", ""))), "")</f>
        <v>167085</v>
      </c>
      <c r="H18" s="39">
        <f>IFERROR(INT(TRIM(SUBSTITUTE(VLOOKUP($A18&amp;"*",各都道府県の状況!$A:$I,H$3,FALSE), "※5", ""))), "")</f>
        <v>1634292</v>
      </c>
      <c r="I18" s="39">
        <f>IFERROR(INT(TRIM(SUBSTITUTE(VLOOKUP($A18&amp;"*",各都道府県の状況!$A:$I,I$3,FALSE), "※5", ""))), "")</f>
        <v>342</v>
      </c>
    </row>
    <row r="19" spans="1:9" x14ac:dyDescent="0.45">
      <c r="A19" s="12" t="s">
        <v>195</v>
      </c>
      <c r="B19" s="13">
        <f t="shared" si="0"/>
        <v>44488</v>
      </c>
      <c r="C19" s="29" t="s">
        <v>24</v>
      </c>
      <c r="D19" s="39">
        <f>IFERROR(INT(TRIM(SUBSTITUTE(VLOOKUP($A19&amp;"*",各都道府県の状況!$A:$I,D$3,FALSE), "※5", ""))), "")</f>
        <v>7972</v>
      </c>
      <c r="E19" s="39" t="str">
        <f>IFERROR(INT(TRIM(SUBSTITUTE(VLOOKUP($A19&amp;"*",各都道府県の状況!$A:$I,E$3,FALSE), "※5", ""))), "")</f>
        <v/>
      </c>
      <c r="F19" s="39">
        <f>IFERROR(INT(TRIM(SUBSTITUTE(VLOOKUP($A19&amp;"*",各都道府県の状況!$A:$I,F$3,FALSE), "※5", ""))), "")</f>
        <v>0</v>
      </c>
      <c r="G19" s="39">
        <f>IFERROR(INT(TRIM(SUBSTITUTE(VLOOKUP($A19&amp;"*",各都道府県の状況!$A:$I,G$3,FALSE), "※5", ""))), "")</f>
        <v>7886</v>
      </c>
      <c r="H19" s="39">
        <f>IFERROR(INT(TRIM(SUBSTITUTE(VLOOKUP($A19&amp;"*",各都道府県の状況!$A:$I,H$3,FALSE), "※5", ""))), "")</f>
        <v>292841</v>
      </c>
      <c r="I19" s="39">
        <f>IFERROR(INT(TRIM(SUBSTITUTE(VLOOKUP($A19&amp;"*",各都道府県の状況!$A:$I,I$3,FALSE), "※5", ""))), "")</f>
        <v>25</v>
      </c>
    </row>
    <row r="20" spans="1:9" x14ac:dyDescent="0.45">
      <c r="A20" s="12" t="s">
        <v>196</v>
      </c>
      <c r="B20" s="13">
        <f t="shared" si="0"/>
        <v>44488</v>
      </c>
      <c r="C20" s="29" t="s">
        <v>25</v>
      </c>
      <c r="D20" s="39">
        <f>IFERROR(INT(TRIM(SUBSTITUTE(VLOOKUP($A20&amp;"*",各都道府県の状況!$A:$I,D$3,FALSE), "※5", ""))), "")</f>
        <v>4852</v>
      </c>
      <c r="E20" s="39" t="str">
        <f>IFERROR(INT(TRIM(SUBSTITUTE(VLOOKUP($A20&amp;"*",各都道府県の状況!$A:$I,E$3,FALSE), "※5", ""))), "")</f>
        <v/>
      </c>
      <c r="F20" s="39">
        <f>IFERROR(INT(TRIM(SUBSTITUTE(VLOOKUP($A20&amp;"*",各都道府県の状況!$A:$I,F$3,FALSE), "※5", ""))), "")</f>
        <v>0</v>
      </c>
      <c r="G20" s="39">
        <f>IFERROR(INT(TRIM(SUBSTITUTE(VLOOKUP($A20&amp;"*",各都道府県の状況!$A:$I,G$3,FALSE), "※5", ""))), "")</f>
        <v>4785</v>
      </c>
      <c r="H20" s="39">
        <f>IFERROR(INT(TRIM(SUBSTITUTE(VLOOKUP($A20&amp;"*",各都道府県の状況!$A:$I,H$3,FALSE), "※5", ""))), "")</f>
        <v>117489</v>
      </c>
      <c r="I20" s="39">
        <f>IFERROR(INT(TRIM(SUBSTITUTE(VLOOKUP($A20&amp;"*",各都道府県の状況!$A:$I,I$3,FALSE), "※5", ""))), "")</f>
        <v>16</v>
      </c>
    </row>
    <row r="21" spans="1:9" x14ac:dyDescent="0.45">
      <c r="A21" s="12" t="s">
        <v>197</v>
      </c>
      <c r="B21" s="13">
        <f t="shared" si="0"/>
        <v>44488</v>
      </c>
      <c r="C21" s="29" t="s">
        <v>26</v>
      </c>
      <c r="D21" s="39">
        <f>IFERROR(INT(TRIM(SUBSTITUTE(VLOOKUP($A21&amp;"*",各都道府県の状況!$A:$I,D$3,FALSE), "※5", ""))), "")</f>
        <v>7936</v>
      </c>
      <c r="E21" s="39" t="str">
        <f>IFERROR(INT(TRIM(SUBSTITUTE(VLOOKUP($A21&amp;"*",各都道府県の状況!$A:$I,E$3,FALSE), "※5", ""))), "")</f>
        <v/>
      </c>
      <c r="F21" s="39">
        <f>IFERROR(INT(TRIM(SUBSTITUTE(VLOOKUP($A21&amp;"*",各都道府県の状況!$A:$I,F$3,FALSE), "※5", ""))), "")</f>
        <v>1</v>
      </c>
      <c r="G21" s="39">
        <f>IFERROR(INT(TRIM(SUBSTITUTE(VLOOKUP($A21&amp;"*",各都道府県の状況!$A:$I,G$3,FALSE), "※5", ""))), "")</f>
        <v>7760</v>
      </c>
      <c r="H21" s="39">
        <f>IFERROR(INT(TRIM(SUBSTITUTE(VLOOKUP($A21&amp;"*",各都道府県の状況!$A:$I,H$3,FALSE), "※5", ""))), "")</f>
        <v>197662</v>
      </c>
      <c r="I21" s="39">
        <f>IFERROR(INT(TRIM(SUBSTITUTE(VLOOKUP($A21&amp;"*",各都道府県の状況!$A:$I,I$3,FALSE), "※5", ""))), "")</f>
        <v>25</v>
      </c>
    </row>
    <row r="22" spans="1:9" x14ac:dyDescent="0.45">
      <c r="A22" s="12" t="s">
        <v>198</v>
      </c>
      <c r="B22" s="13">
        <f t="shared" si="0"/>
        <v>44488</v>
      </c>
      <c r="C22" s="29" t="s">
        <v>27</v>
      </c>
      <c r="D22" s="39">
        <f>IFERROR(INT(TRIM(SUBSTITUTE(VLOOKUP($A22&amp;"*",各都道府県の状況!$A:$I,D$3,FALSE), "※5", ""))), "")</f>
        <v>3101</v>
      </c>
      <c r="E22" s="39" t="str">
        <f>IFERROR(INT(TRIM(SUBSTITUTE(VLOOKUP($A22&amp;"*",各都道府県の状況!$A:$I,E$3,FALSE), "※5", ""))), "")</f>
        <v/>
      </c>
      <c r="F22" s="39">
        <f>IFERROR(INT(TRIM(SUBSTITUTE(VLOOKUP($A22&amp;"*",各都道府県の状況!$A:$I,F$3,FALSE), "※5", ""))), "")</f>
        <v>0</v>
      </c>
      <c r="G22" s="39">
        <f>IFERROR(INT(TRIM(SUBSTITUTE(VLOOKUP($A22&amp;"*",各都道府県の状況!$A:$I,G$3,FALSE), "※5", ""))), "")</f>
        <v>3051</v>
      </c>
      <c r="H22" s="39">
        <f>IFERROR(INT(TRIM(SUBSTITUTE(VLOOKUP($A22&amp;"*",各都道府県の状況!$A:$I,H$3,FALSE), "※5", ""))), "")</f>
        <v>118622</v>
      </c>
      <c r="I22" s="39">
        <f>IFERROR(INT(TRIM(SUBSTITUTE(VLOOKUP($A22&amp;"*",各都道府県の状況!$A:$I,I$3,FALSE), "※5", ""))), "")</f>
        <v>13</v>
      </c>
    </row>
    <row r="23" spans="1:9" ht="21" customHeight="1" x14ac:dyDescent="0.45">
      <c r="A23" s="12" t="s">
        <v>199</v>
      </c>
      <c r="B23" s="13">
        <f t="shared" si="0"/>
        <v>44488</v>
      </c>
      <c r="C23" s="29" t="s">
        <v>28</v>
      </c>
      <c r="D23" s="39">
        <f>IFERROR(INT(TRIM(SUBSTITUTE(VLOOKUP($A23&amp;"*",各都道府県の状況!$A:$I,D$3,FALSE), "※5", ""))), "")</f>
        <v>5148</v>
      </c>
      <c r="E23" s="39" t="str">
        <f>IFERROR(INT(TRIM(SUBSTITUTE(VLOOKUP($A23&amp;"*",各都道府県の状況!$A:$I,E$3,FALSE), "※5", ""))), "")</f>
        <v/>
      </c>
      <c r="F23" s="39">
        <f>IFERROR(INT(TRIM(SUBSTITUTE(VLOOKUP($A23&amp;"*",各都道府県の状況!$A:$I,F$3,FALSE), "※5", ""))), "")</f>
        <v>0</v>
      </c>
      <c r="G23" s="39">
        <f>IFERROR(INT(TRIM(SUBSTITUTE(VLOOKUP($A23&amp;"*",各都道府県の状況!$A:$I,G$3,FALSE), "※5", ""))), "")</f>
        <v>5112</v>
      </c>
      <c r="H23" s="39">
        <f>IFERROR(INT(TRIM(SUBSTITUTE(VLOOKUP($A23&amp;"*",各都道府県の状況!$A:$I,H$3,FALSE), "※5", ""))), "")</f>
        <v>116608</v>
      </c>
      <c r="I23" s="39">
        <f>IFERROR(INT(TRIM(SUBSTITUTE(VLOOKUP($A23&amp;"*",各都道府県の状況!$A:$I,I$3,FALSE), "※5", ""))), "")</f>
        <v>7</v>
      </c>
    </row>
    <row r="24" spans="1:9" x14ac:dyDescent="0.45">
      <c r="A24" s="12" t="s">
        <v>200</v>
      </c>
      <c r="B24" s="13">
        <f t="shared" si="0"/>
        <v>44488</v>
      </c>
      <c r="C24" s="29" t="s">
        <v>29</v>
      </c>
      <c r="D24" s="39">
        <f>IFERROR(INT(TRIM(SUBSTITUTE(VLOOKUP($A24&amp;"*",各都道府県の状況!$A:$I,D$3,FALSE), "※5", ""))), "")</f>
        <v>8837</v>
      </c>
      <c r="E24" s="39" t="str">
        <f>IFERROR(INT(TRIM(SUBSTITUTE(VLOOKUP($A24&amp;"*",各都道府県の状況!$A:$I,E$3,FALSE), "※5", ""))), "")</f>
        <v/>
      </c>
      <c r="F24" s="39">
        <f>IFERROR(INT(TRIM(SUBSTITUTE(VLOOKUP($A24&amp;"*",各都道府県の状況!$A:$I,F$3,FALSE), "※5", ""))), "")</f>
        <v>0</v>
      </c>
      <c r="G24" s="39">
        <f>IFERROR(INT(TRIM(SUBSTITUTE(VLOOKUP($A24&amp;"*",各都道府県の状況!$A:$I,G$3,FALSE), "※5", ""))), "")</f>
        <v>8760</v>
      </c>
      <c r="H24" s="39">
        <f>IFERROR(INT(TRIM(SUBSTITUTE(VLOOKUP($A24&amp;"*",各都道府県の状況!$A:$I,H$3,FALSE), "※5", ""))), "")</f>
        <v>325261</v>
      </c>
      <c r="I24" s="39">
        <f>IFERROR(INT(TRIM(SUBSTITUTE(VLOOKUP($A24&amp;"*",各都道府県の状況!$A:$I,I$3,FALSE), "※5", ""))), "")</f>
        <v>36</v>
      </c>
    </row>
    <row r="25" spans="1:9" x14ac:dyDescent="0.45">
      <c r="A25" s="12" t="s">
        <v>201</v>
      </c>
      <c r="B25" s="13">
        <f t="shared" si="0"/>
        <v>44488</v>
      </c>
      <c r="C25" s="29" t="s">
        <v>30</v>
      </c>
      <c r="D25" s="39">
        <f>IFERROR(INT(TRIM(SUBSTITUTE(VLOOKUP($A25&amp;"*",各都道府県の状況!$A:$I,D$3,FALSE), "※5", ""))), "")</f>
        <v>19038</v>
      </c>
      <c r="E25" s="39" t="str">
        <f>IFERROR(INT(TRIM(SUBSTITUTE(VLOOKUP($A25&amp;"*",各都道府県の状況!$A:$I,E$3,FALSE), "※5", ""))), "")</f>
        <v/>
      </c>
      <c r="F25" s="39">
        <f>IFERROR(INT(TRIM(SUBSTITUTE(VLOOKUP($A25&amp;"*",各都道府県の状況!$A:$I,F$3,FALSE), "※5", ""))), "")</f>
        <v>2</v>
      </c>
      <c r="G25" s="39">
        <f>IFERROR(INT(TRIM(SUBSTITUTE(VLOOKUP($A25&amp;"*",各都道府県の状況!$A:$I,G$3,FALSE), "※5", ""))), "")</f>
        <v>18920</v>
      </c>
      <c r="H25" s="39">
        <f>IFERROR(INT(TRIM(SUBSTITUTE(VLOOKUP($A25&amp;"*",各都道府県の状況!$A:$I,H$3,FALSE), "※5", ""))), "")</f>
        <v>418468</v>
      </c>
      <c r="I25" s="39">
        <f>IFERROR(INT(TRIM(SUBSTITUTE(VLOOKUP($A25&amp;"*",各都道府県の状況!$A:$I,I$3,FALSE), "※5", ""))), "")</f>
        <v>108</v>
      </c>
    </row>
    <row r="26" spans="1:9" x14ac:dyDescent="0.45">
      <c r="A26" s="12" t="s">
        <v>202</v>
      </c>
      <c r="B26" s="13">
        <f t="shared" si="0"/>
        <v>44488</v>
      </c>
      <c r="C26" s="29" t="s">
        <v>31</v>
      </c>
      <c r="D26" s="39">
        <f>IFERROR(INT(TRIM(SUBSTITUTE(VLOOKUP($A26&amp;"*",各都道府県の状況!$A:$I,D$3,FALSE), "※5", ""))), "")</f>
        <v>26720</v>
      </c>
      <c r="E26" s="39" t="str">
        <f>IFERROR(INT(TRIM(SUBSTITUTE(VLOOKUP($A26&amp;"*",各都道府県の状況!$A:$I,E$3,FALSE), "※5", ""))), "")</f>
        <v/>
      </c>
      <c r="F26" s="39">
        <f>IFERROR(INT(TRIM(SUBSTITUTE(VLOOKUP($A26&amp;"*",各都道府県の状況!$A:$I,F$3,FALSE), "※5", ""))), "")</f>
        <v>0</v>
      </c>
      <c r="G26" s="39">
        <f>IFERROR(INT(TRIM(SUBSTITUTE(VLOOKUP($A26&amp;"*",各都道府県の状況!$A:$I,G$3,FALSE), "※5", ""))), "")</f>
        <v>26401</v>
      </c>
      <c r="H26" s="39">
        <f>IFERROR(INT(TRIM(SUBSTITUTE(VLOOKUP($A26&amp;"*",各都道府県の状況!$A:$I,H$3,FALSE), "※5", ""))), "")</f>
        <v>635179</v>
      </c>
      <c r="I26" s="39">
        <f>IFERROR(INT(TRIM(SUBSTITUTE(VLOOKUP($A26&amp;"*",各都道府県の状況!$A:$I,I$3,FALSE), "※5", ""))), "")</f>
        <v>40</v>
      </c>
    </row>
    <row r="27" spans="1:9" x14ac:dyDescent="0.45">
      <c r="A27" s="12" t="s">
        <v>203</v>
      </c>
      <c r="B27" s="13">
        <f t="shared" si="0"/>
        <v>44488</v>
      </c>
      <c r="C27" s="29" t="s">
        <v>32</v>
      </c>
      <c r="D27" s="39">
        <f>IFERROR(INT(TRIM(SUBSTITUTE(VLOOKUP($A27&amp;"*",各都道府県の状況!$A:$I,D$3,FALSE), "※5", ""))), "")</f>
        <v>106096</v>
      </c>
      <c r="E27" s="39" t="str">
        <f>IFERROR(INT(TRIM(SUBSTITUTE(VLOOKUP($A27&amp;"*",各都道府県の状況!$A:$I,E$3,FALSE), "※5", ""))), "")</f>
        <v/>
      </c>
      <c r="F27" s="39">
        <f>IFERROR(INT(TRIM(SUBSTITUTE(VLOOKUP($A27&amp;"*",各都道府県の状況!$A:$I,F$3,FALSE), "※5", ""))), "")</f>
        <v>7</v>
      </c>
      <c r="G27" s="39">
        <f>IFERROR(INT(TRIM(SUBSTITUTE(VLOOKUP($A27&amp;"*",各都道府県の状況!$A:$I,G$3,FALSE), "※5", ""))), "")</f>
        <v>104603</v>
      </c>
      <c r="H27" s="39">
        <f>IFERROR(INT(TRIM(SUBSTITUTE(VLOOKUP($A27&amp;"*",各都道府県の状況!$A:$I,H$3,FALSE), "※5", ""))), "")</f>
        <v>1340144</v>
      </c>
      <c r="I27" s="39">
        <f>IFERROR(INT(TRIM(SUBSTITUTE(VLOOKUP($A27&amp;"*",各都道府県の状況!$A:$I,I$3,FALSE), "※5", ""))), "")</f>
        <v>340</v>
      </c>
    </row>
    <row r="28" spans="1:9" x14ac:dyDescent="0.45">
      <c r="A28" s="12" t="s">
        <v>204</v>
      </c>
      <c r="B28" s="13">
        <f t="shared" si="0"/>
        <v>44488</v>
      </c>
      <c r="C28" s="29" t="s">
        <v>33</v>
      </c>
      <c r="D28" s="39">
        <f>IFERROR(INT(TRIM(SUBSTITUTE(VLOOKUP($A28&amp;"*",各都道府県の状況!$A:$I,D$3,FALSE), "※5", ""))), "")</f>
        <v>14746</v>
      </c>
      <c r="E28" s="39" t="str">
        <f>IFERROR(INT(TRIM(SUBSTITUTE(VLOOKUP($A28&amp;"*",各都道府県の状況!$A:$I,E$3,FALSE), "※5", ""))), "")</f>
        <v/>
      </c>
      <c r="F28" s="39">
        <f>IFERROR(INT(TRIM(SUBSTITUTE(VLOOKUP($A28&amp;"*",各都道府県の状況!$A:$I,F$3,FALSE), "※5", ""))), "")</f>
        <v>1</v>
      </c>
      <c r="G28" s="39">
        <f>IFERROR(INT(TRIM(SUBSTITUTE(VLOOKUP($A28&amp;"*",各都道府県の状況!$A:$I,G$3,FALSE), "※5", ""))), "")</f>
        <v>14842</v>
      </c>
      <c r="H28" s="39">
        <f>IFERROR(INT(TRIM(SUBSTITUTE(VLOOKUP($A28&amp;"*",各都道府県の状況!$A:$I,H$3,FALSE), "※5", ""))), "")</f>
        <v>267510</v>
      </c>
      <c r="I28" s="39">
        <f>IFERROR(INT(TRIM(SUBSTITUTE(VLOOKUP($A28&amp;"*",各都道府県の状況!$A:$I,I$3,FALSE), "※5", ""))), "")</f>
        <v>64</v>
      </c>
    </row>
    <row r="29" spans="1:9" x14ac:dyDescent="0.45">
      <c r="A29" s="12" t="s">
        <v>205</v>
      </c>
      <c r="B29" s="13">
        <f t="shared" si="0"/>
        <v>44488</v>
      </c>
      <c r="C29" s="29" t="s">
        <v>34</v>
      </c>
      <c r="D29" s="39">
        <f>IFERROR(INT(TRIM(SUBSTITUTE(VLOOKUP($A29&amp;"*",各都道府県の状況!$A:$I,D$3,FALSE), "※5", ""))), "")</f>
        <v>12359</v>
      </c>
      <c r="E29" s="39" t="str">
        <f>IFERROR(INT(TRIM(SUBSTITUTE(VLOOKUP($A29&amp;"*",各都道府県の状況!$A:$I,E$3,FALSE), "※5", ""))), "")</f>
        <v/>
      </c>
      <c r="F29" s="39">
        <f>IFERROR(INT(TRIM(SUBSTITUTE(VLOOKUP($A29&amp;"*",各都道府県の状況!$A:$I,F$3,FALSE), "※5", ""))), "")</f>
        <v>1</v>
      </c>
      <c r="G29" s="39">
        <f>IFERROR(INT(TRIM(SUBSTITUTE(VLOOKUP($A29&amp;"*",各都道府県の状況!$A:$I,G$3,FALSE), "※5", ""))), "")</f>
        <v>12223</v>
      </c>
      <c r="H29" s="39">
        <f>IFERROR(INT(TRIM(SUBSTITUTE(VLOOKUP($A29&amp;"*",各都道府県の状況!$A:$I,H$3,FALSE), "※5", ""))), "")</f>
        <v>261136</v>
      </c>
      <c r="I29" s="39">
        <f>IFERROR(INT(TRIM(SUBSTITUTE(VLOOKUP($A29&amp;"*",各都道府県の状況!$A:$I,I$3,FALSE), "※5", ""))), "")</f>
        <v>34</v>
      </c>
    </row>
    <row r="30" spans="1:9" x14ac:dyDescent="0.45">
      <c r="A30" s="12" t="s">
        <v>206</v>
      </c>
      <c r="B30" s="13">
        <f t="shared" si="0"/>
        <v>44488</v>
      </c>
      <c r="C30" s="29" t="s">
        <v>35</v>
      </c>
      <c r="D30" s="39">
        <f>IFERROR(INT(TRIM(SUBSTITUTE(VLOOKUP($A30&amp;"*",各都道府県の状況!$A:$I,D$3,FALSE), "※5", ""))), "")</f>
        <v>35803</v>
      </c>
      <c r="E30" s="39" t="str">
        <f>IFERROR(INT(TRIM(SUBSTITUTE(VLOOKUP($A30&amp;"*",各都道府県の状況!$A:$I,E$3,FALSE), "※5", ""))), "")</f>
        <v/>
      </c>
      <c r="F30" s="39">
        <f>IFERROR(INT(TRIM(SUBSTITUTE(VLOOKUP($A30&amp;"*",各都道府県の状況!$A:$I,F$3,FALSE), "※5", ""))), "")</f>
        <v>3</v>
      </c>
      <c r="G30" s="39">
        <f>IFERROR(INT(TRIM(SUBSTITUTE(VLOOKUP($A30&amp;"*",各都道府県の状況!$A:$I,G$3,FALSE), "※5", ""))), "")</f>
        <v>35404</v>
      </c>
      <c r="H30" s="39">
        <f>IFERROR(INT(TRIM(SUBSTITUTE(VLOOKUP($A30&amp;"*",各都道府県の状況!$A:$I,H$3,FALSE), "※5", ""))), "")</f>
        <v>429097</v>
      </c>
      <c r="I30" s="39">
        <f>IFERROR(INT(TRIM(SUBSTITUTE(VLOOKUP($A30&amp;"*",各都道府県の状況!$A:$I,I$3,FALSE), "※5", ""))), "")</f>
        <v>102</v>
      </c>
    </row>
    <row r="31" spans="1:9" x14ac:dyDescent="0.45">
      <c r="A31" s="12" t="s">
        <v>207</v>
      </c>
      <c r="B31" s="13">
        <f t="shared" si="0"/>
        <v>44488</v>
      </c>
      <c r="C31" s="29" t="s">
        <v>36</v>
      </c>
      <c r="D31" s="39">
        <f>IFERROR(INT(TRIM(SUBSTITUTE(VLOOKUP($A31&amp;"*",各都道府県の状況!$A:$I,D$3,FALSE), "※5", ""))), "")</f>
        <v>201867</v>
      </c>
      <c r="E31" s="39" t="str">
        <f>IFERROR(INT(TRIM(SUBSTITUTE(VLOOKUP($A31&amp;"*",各都道府県の状況!$A:$I,E$3,FALSE), "※5", ""))), "")</f>
        <v/>
      </c>
      <c r="F31" s="39">
        <f>IFERROR(INT(TRIM(SUBSTITUTE(VLOOKUP($A31&amp;"*",各都道府県の状況!$A:$I,F$3,FALSE), "※5", ""))), "")</f>
        <v>138</v>
      </c>
      <c r="G31" s="39">
        <f>IFERROR(INT(TRIM(SUBSTITUTE(VLOOKUP($A31&amp;"*",各都道府県の状況!$A:$I,G$3,FALSE), "※5", ""))), "")</f>
        <v>196305</v>
      </c>
      <c r="H31" s="39">
        <f>IFERROR(INT(TRIM(SUBSTITUTE(VLOOKUP($A31&amp;"*",各都道府県の状況!$A:$I,H$3,FALSE), "※5", ""))), "")</f>
        <v>3588617</v>
      </c>
      <c r="I31" s="39">
        <f>IFERROR(INT(TRIM(SUBSTITUTE(VLOOKUP($A31&amp;"*",各都道府県の状況!$A:$I,I$3,FALSE), "※5", ""))), "")</f>
        <v>988</v>
      </c>
    </row>
    <row r="32" spans="1:9" x14ac:dyDescent="0.45">
      <c r="A32" s="12" t="s">
        <v>208</v>
      </c>
      <c r="B32" s="13">
        <f t="shared" si="0"/>
        <v>44488</v>
      </c>
      <c r="C32" s="29" t="s">
        <v>37</v>
      </c>
      <c r="D32" s="39">
        <f>IFERROR(INT(TRIM(SUBSTITUTE(VLOOKUP($A32&amp;"*",各都道府県の状況!$A:$I,D$3,FALSE), "※5", ""))), "")</f>
        <v>78165</v>
      </c>
      <c r="E32" s="39" t="str">
        <f>IFERROR(INT(TRIM(SUBSTITUTE(VLOOKUP($A32&amp;"*",各都道府県の状況!$A:$I,E$3,FALSE), "※5", ""))), "")</f>
        <v/>
      </c>
      <c r="F32" s="39">
        <f>IFERROR(INT(TRIM(SUBSTITUTE(VLOOKUP($A32&amp;"*",各都道府県の状況!$A:$I,F$3,FALSE), "※5", ""))), "")</f>
        <v>9</v>
      </c>
      <c r="G32" s="39">
        <f>IFERROR(INT(TRIM(SUBSTITUTE(VLOOKUP($A32&amp;"*",各都道府県の状況!$A:$I,G$3,FALSE), "※5", ""))), "")</f>
        <v>76479</v>
      </c>
      <c r="H32" s="39">
        <f>IFERROR(INT(TRIM(SUBSTITUTE(VLOOKUP($A32&amp;"*",各都道府県の状況!$A:$I,H$3,FALSE), "※5", ""))), "")</f>
        <v>764176</v>
      </c>
      <c r="I32" s="39">
        <f>IFERROR(INT(TRIM(SUBSTITUTE(VLOOKUP($A32&amp;"*",各都道府県の状況!$A:$I,I$3,FALSE), "※5", ""))), "")</f>
        <v>294</v>
      </c>
    </row>
    <row r="33" spans="1:9" x14ac:dyDescent="0.45">
      <c r="A33" s="12" t="s">
        <v>209</v>
      </c>
      <c r="B33" s="13">
        <f t="shared" si="0"/>
        <v>44488</v>
      </c>
      <c r="C33" s="29" t="s">
        <v>38</v>
      </c>
      <c r="D33" s="39">
        <f>IFERROR(INT(TRIM(SUBSTITUTE(VLOOKUP($A33&amp;"*",各都道府県の状況!$A:$I,D$3,FALSE), "※5", ""))), "")</f>
        <v>15828</v>
      </c>
      <c r="E33" s="39" t="str">
        <f>IFERROR(INT(TRIM(SUBSTITUTE(VLOOKUP($A33&amp;"*",各都道府県の状況!$A:$I,E$3,FALSE), "※5", ""))), "")</f>
        <v/>
      </c>
      <c r="F33" s="39">
        <f>IFERROR(INT(TRIM(SUBSTITUTE(VLOOKUP($A33&amp;"*",各都道府県の状況!$A:$I,F$3,FALSE), "※5", ""))), "")</f>
        <v>2</v>
      </c>
      <c r="G33" s="39">
        <f>IFERROR(INT(TRIM(SUBSTITUTE(VLOOKUP($A33&amp;"*",各都道府県の状況!$A:$I,G$3,FALSE), "※5", ""))), "")</f>
        <v>15594</v>
      </c>
      <c r="H33" s="39">
        <f>IFERROR(INT(TRIM(SUBSTITUTE(VLOOKUP($A33&amp;"*",各都道府県の状況!$A:$I,H$3,FALSE), "※5", ""))), "")</f>
        <v>255101</v>
      </c>
      <c r="I33" s="39">
        <f>IFERROR(INT(TRIM(SUBSTITUTE(VLOOKUP($A33&amp;"*",各都道府県の状況!$A:$I,I$3,FALSE), "※5", ""))), "")</f>
        <v>85</v>
      </c>
    </row>
    <row r="34" spans="1:9" x14ac:dyDescent="0.45">
      <c r="A34" s="12" t="s">
        <v>210</v>
      </c>
      <c r="B34" s="13">
        <f t="shared" si="0"/>
        <v>44488</v>
      </c>
      <c r="C34" s="29" t="s">
        <v>39</v>
      </c>
      <c r="D34" s="39">
        <f>IFERROR(INT(TRIM(SUBSTITUTE(VLOOKUP($A34&amp;"*",各都道府県の状況!$A:$I,D$3,FALSE), "※5", ""))), "")</f>
        <v>5285</v>
      </c>
      <c r="E34" s="39" t="str">
        <f>IFERROR(INT(TRIM(SUBSTITUTE(VLOOKUP($A34&amp;"*",各都道府県の状況!$A:$I,E$3,FALSE), "※5", ""))), "")</f>
        <v/>
      </c>
      <c r="F34" s="39">
        <f>IFERROR(INT(TRIM(SUBSTITUTE(VLOOKUP($A34&amp;"*",各都道府県の状況!$A:$I,F$3,FALSE), "※5", ""))), "")</f>
        <v>1</v>
      </c>
      <c r="G34" s="39">
        <f>IFERROR(INT(TRIM(SUBSTITUTE(VLOOKUP($A34&amp;"*",各都道府県の状況!$A:$I,G$3,FALSE), "※5", ""))), "")</f>
        <v>5112</v>
      </c>
      <c r="H34" s="39">
        <f>IFERROR(INT(TRIM(SUBSTITUTE(VLOOKUP($A34&amp;"*",各都道府県の状況!$A:$I,H$3,FALSE), "※5", ""))), "")</f>
        <v>65821</v>
      </c>
      <c r="I34" s="39">
        <f>IFERROR(INT(TRIM(SUBSTITUTE(VLOOKUP($A34&amp;"*",各都道府県の状況!$A:$I,I$3,FALSE), "※5", ""))), "")</f>
        <v>7</v>
      </c>
    </row>
    <row r="35" spans="1:9" x14ac:dyDescent="0.45">
      <c r="A35" s="12" t="s">
        <v>211</v>
      </c>
      <c r="B35" s="13">
        <f t="shared" si="0"/>
        <v>44488</v>
      </c>
      <c r="C35" s="29" t="s">
        <v>40</v>
      </c>
      <c r="D35" s="39">
        <f>IFERROR(INT(TRIM(SUBSTITUTE(VLOOKUP($A35&amp;"*",各都道府県の状況!$A:$I,D$3,FALSE), "※5", ""))), "")</f>
        <v>1661</v>
      </c>
      <c r="E35" s="39" t="str">
        <f>IFERROR(INT(TRIM(SUBSTITUTE(VLOOKUP($A35&amp;"*",各都道府県の状況!$A:$I,E$3,FALSE), "※5", ""))), "")</f>
        <v/>
      </c>
      <c r="F35" s="39">
        <f>IFERROR(INT(TRIM(SUBSTITUTE(VLOOKUP($A35&amp;"*",各都道府県の状況!$A:$I,F$3,FALSE), "※5", ""))), "")</f>
        <v>0</v>
      </c>
      <c r="G35" s="39">
        <f>IFERROR(INT(TRIM(SUBSTITUTE(VLOOKUP($A35&amp;"*",各都道府県の状況!$A:$I,G$3,FALSE), "※5", ""))), "")</f>
        <v>1624</v>
      </c>
      <c r="H35" s="39">
        <f>IFERROR(INT(TRIM(SUBSTITUTE(VLOOKUP($A35&amp;"*",各都道府県の状況!$A:$I,H$3,FALSE), "※5", ""))), "")</f>
        <v>150459</v>
      </c>
      <c r="I35" s="39">
        <f>IFERROR(INT(TRIM(SUBSTITUTE(VLOOKUP($A35&amp;"*",各都道府県の状況!$A:$I,I$3,FALSE), "※5", ""))), "")</f>
        <v>7</v>
      </c>
    </row>
    <row r="36" spans="1:9" x14ac:dyDescent="0.45">
      <c r="A36" s="12" t="s">
        <v>212</v>
      </c>
      <c r="B36" s="13">
        <f t="shared" si="0"/>
        <v>44488</v>
      </c>
      <c r="C36" s="29" t="s">
        <v>41</v>
      </c>
      <c r="D36" s="39">
        <f>IFERROR(INT(TRIM(SUBSTITUTE(VLOOKUP($A36&amp;"*",各都道府県の状況!$A:$I,D$3,FALSE), "※5", ""))), "")</f>
        <v>1663</v>
      </c>
      <c r="E36" s="39" t="str">
        <f>IFERROR(INT(TRIM(SUBSTITUTE(VLOOKUP($A36&amp;"*",各都道府県の状況!$A:$I,E$3,FALSE), "※5", ""))), "")</f>
        <v/>
      </c>
      <c r="F36" s="39">
        <f>IFERROR(INT(TRIM(SUBSTITUTE(VLOOKUP($A36&amp;"*",各都道府県の状況!$A:$I,F$3,FALSE), "※5", ""))), "")</f>
        <v>0</v>
      </c>
      <c r="G36" s="39">
        <f>IFERROR(INT(TRIM(SUBSTITUTE(VLOOKUP($A36&amp;"*",各都道府県の状況!$A:$I,G$3,FALSE), "※5", ""))), "")</f>
        <v>1626</v>
      </c>
      <c r="H36" s="39">
        <f>IFERROR(INT(TRIM(SUBSTITUTE(VLOOKUP($A36&amp;"*",各都道府県の状況!$A:$I,H$3,FALSE), "※5", ""))), "")</f>
        <v>55806</v>
      </c>
      <c r="I36" s="39">
        <f>IFERROR(INT(TRIM(SUBSTITUTE(VLOOKUP($A36&amp;"*",各都道府県の状況!$A:$I,I$3,FALSE), "※5", ""))), "")</f>
        <v>32</v>
      </c>
    </row>
    <row r="37" spans="1:9" x14ac:dyDescent="0.45">
      <c r="A37" s="12" t="s">
        <v>213</v>
      </c>
      <c r="B37" s="13">
        <f t="shared" si="0"/>
        <v>44488</v>
      </c>
      <c r="C37" s="29" t="s">
        <v>42</v>
      </c>
      <c r="D37" s="39">
        <f>IFERROR(INT(TRIM(SUBSTITUTE(VLOOKUP($A37&amp;"*",各都道府県の状況!$A:$I,D$3,FALSE), "※5", ""))), "")</f>
        <v>15235</v>
      </c>
      <c r="E37" s="39" t="str">
        <f>IFERROR(INT(TRIM(SUBSTITUTE(VLOOKUP($A37&amp;"*",各都道府県の状況!$A:$I,E$3,FALSE), "※5", ""))), "")</f>
        <v/>
      </c>
      <c r="F37" s="39">
        <f>IFERROR(INT(TRIM(SUBSTITUTE(VLOOKUP($A37&amp;"*",各都道府県の状況!$A:$I,F$3,FALSE), "※5", ""))), "")</f>
        <v>2</v>
      </c>
      <c r="G37" s="39">
        <f>IFERROR(INT(TRIM(SUBSTITUTE(VLOOKUP($A37&amp;"*",各都道府県の状況!$A:$I,G$3,FALSE), "※5", ""))), "")</f>
        <v>15000</v>
      </c>
      <c r="H37" s="39">
        <f>IFERROR(INT(TRIM(SUBSTITUTE(VLOOKUP($A37&amp;"*",各都道府県の状況!$A:$I,H$3,FALSE), "※5", ""))), "")</f>
        <v>268198</v>
      </c>
      <c r="I37" s="39">
        <f>IFERROR(INT(TRIM(SUBSTITUTE(VLOOKUP($A37&amp;"*",各都道府県の状況!$A:$I,I$3,FALSE), "※5", ""))), "")</f>
        <v>66</v>
      </c>
    </row>
    <row r="38" spans="1:9" x14ac:dyDescent="0.45">
      <c r="A38" s="12" t="s">
        <v>214</v>
      </c>
      <c r="B38" s="13">
        <f t="shared" si="0"/>
        <v>44488</v>
      </c>
      <c r="C38" s="29" t="s">
        <v>43</v>
      </c>
      <c r="D38" s="39">
        <f>IFERROR(INT(TRIM(SUBSTITUTE(VLOOKUP($A38&amp;"*",各都道府県の状況!$A:$I,D$3,FALSE), "※5", ""))), "")</f>
        <v>21956</v>
      </c>
      <c r="E38" s="39" t="str">
        <f>IFERROR(INT(TRIM(SUBSTITUTE(VLOOKUP($A38&amp;"*",各都道府県の状況!$A:$I,E$3,FALSE), "※5", ""))), "")</f>
        <v/>
      </c>
      <c r="F38" s="39">
        <f>IFERROR(INT(TRIM(SUBSTITUTE(VLOOKUP($A38&amp;"*",各都道府県の状況!$A:$I,F$3,FALSE), "※5", ""))), "")</f>
        <v>1</v>
      </c>
      <c r="G38" s="39">
        <f>IFERROR(INT(TRIM(SUBSTITUTE(VLOOKUP($A38&amp;"*",各都道府県の状況!$A:$I,G$3,FALSE), "※5", ""))), "")</f>
        <v>21605</v>
      </c>
      <c r="H38" s="39">
        <f>IFERROR(INT(TRIM(SUBSTITUTE(VLOOKUP($A38&amp;"*",各都道府県の状況!$A:$I,H$3,FALSE), "※5", ""))), "")</f>
        <v>905700</v>
      </c>
      <c r="I38" s="39">
        <f>IFERROR(INT(TRIM(SUBSTITUTE(VLOOKUP($A38&amp;"*",各都道府県の状況!$A:$I,I$3,FALSE), "※5", ""))), "")</f>
        <v>152</v>
      </c>
    </row>
    <row r="39" spans="1:9" x14ac:dyDescent="0.45">
      <c r="A39" s="12" t="s">
        <v>215</v>
      </c>
      <c r="B39" s="13">
        <f t="shared" si="0"/>
        <v>44488</v>
      </c>
      <c r="C39" s="29" t="s">
        <v>44</v>
      </c>
      <c r="D39" s="39">
        <f>IFERROR(INT(TRIM(SUBSTITUTE(VLOOKUP($A39&amp;"*",各都道府県の状況!$A:$I,D$3,FALSE), "※5", ""))), "")</f>
        <v>5694</v>
      </c>
      <c r="E39" s="39" t="str">
        <f>IFERROR(INT(TRIM(SUBSTITUTE(VLOOKUP($A39&amp;"*",各都道府県の状況!$A:$I,E$3,FALSE), "※5", ""))), "")</f>
        <v/>
      </c>
      <c r="F39" s="39">
        <f>IFERROR(INT(TRIM(SUBSTITUTE(VLOOKUP($A39&amp;"*",各都道府県の状況!$A:$I,F$3,FALSE), "※5", ""))), "")</f>
        <v>0</v>
      </c>
      <c r="G39" s="39">
        <f>IFERROR(INT(TRIM(SUBSTITUTE(VLOOKUP($A39&amp;"*",各都道府県の状況!$A:$I,G$3,FALSE), "※5", ""))), "")</f>
        <v>5549</v>
      </c>
      <c r="H39" s="39">
        <f>IFERROR(INT(TRIM(SUBSTITUTE(VLOOKUP($A39&amp;"*",各都道府県の状況!$A:$I,H$3,FALSE), "※5", ""))), "")</f>
        <v>189336</v>
      </c>
      <c r="I39" s="39">
        <f>IFERROR(INT(TRIM(SUBSTITUTE(VLOOKUP($A39&amp;"*",各都道府県の状況!$A:$I,I$3,FALSE), "※5", ""))), "")</f>
        <v>53</v>
      </c>
    </row>
    <row r="40" spans="1:9" x14ac:dyDescent="0.45">
      <c r="A40" s="12" t="s">
        <v>216</v>
      </c>
      <c r="B40" s="13">
        <f t="shared" si="0"/>
        <v>44488</v>
      </c>
      <c r="C40" s="29" t="s">
        <v>45</v>
      </c>
      <c r="D40" s="39">
        <f>IFERROR(INT(TRIM(SUBSTITUTE(VLOOKUP($A40&amp;"*",各都道府県の状況!$A:$I,D$3,FALSE), "※5", ""))), "")</f>
        <v>3283</v>
      </c>
      <c r="E40" s="39" t="str">
        <f>IFERROR(INT(TRIM(SUBSTITUTE(VLOOKUP($A40&amp;"*",各都道府県の状況!$A:$I,E$3,FALSE), "※5", ""))), "")</f>
        <v/>
      </c>
      <c r="F40" s="39">
        <f>IFERROR(INT(TRIM(SUBSTITUTE(VLOOKUP($A40&amp;"*",各都道府県の状況!$A:$I,F$3,FALSE), "※5", ""))), "")</f>
        <v>0</v>
      </c>
      <c r="G40" s="39">
        <f>IFERROR(INT(TRIM(SUBSTITUTE(VLOOKUP($A40&amp;"*",各都道府県の状況!$A:$I,G$3,FALSE), "※5", ""))), "")</f>
        <v>3211</v>
      </c>
      <c r="H40" s="39">
        <f>IFERROR(INT(TRIM(SUBSTITUTE(VLOOKUP($A40&amp;"*",各都道府県の状況!$A:$I,H$3,FALSE), "※5", ""))), "")</f>
        <v>105928</v>
      </c>
      <c r="I40" s="39">
        <f>IFERROR(INT(TRIM(SUBSTITUTE(VLOOKUP($A40&amp;"*",各都道府県の状況!$A:$I,I$3,FALSE), "※5", ""))), "")</f>
        <v>7</v>
      </c>
    </row>
    <row r="41" spans="1:9" x14ac:dyDescent="0.45">
      <c r="A41" s="12" t="s">
        <v>217</v>
      </c>
      <c r="B41" s="13">
        <f t="shared" si="0"/>
        <v>44488</v>
      </c>
      <c r="C41" s="29" t="s">
        <v>46</v>
      </c>
      <c r="D41" s="39">
        <f>IFERROR(INT(TRIM(SUBSTITUTE(VLOOKUP($A41&amp;"*",各都道府県の状況!$A:$I,D$3,FALSE), "※5", ""))), "")</f>
        <v>4697</v>
      </c>
      <c r="E41" s="39" t="str">
        <f>IFERROR(INT(TRIM(SUBSTITUTE(VLOOKUP($A41&amp;"*",各都道府県の状況!$A:$I,E$3,FALSE), "※5", ""))), "")</f>
        <v/>
      </c>
      <c r="F41" s="39">
        <f>IFERROR(INT(TRIM(SUBSTITUTE(VLOOKUP($A41&amp;"*",各都道府県の状況!$A:$I,F$3,FALSE), "※5", ""))), "")</f>
        <v>0</v>
      </c>
      <c r="G41" s="39">
        <f>IFERROR(INT(TRIM(SUBSTITUTE(VLOOKUP($A41&amp;"*",各都道府県の状況!$A:$I,G$3,FALSE), "※5", ""))), "")</f>
        <v>4651</v>
      </c>
      <c r="H41" s="39">
        <f>IFERROR(INT(TRIM(SUBSTITUTE(VLOOKUP($A41&amp;"*",各都道府県の状況!$A:$I,H$3,FALSE), "※5", ""))), "")</f>
        <v>131090</v>
      </c>
      <c r="I41" s="39">
        <f>IFERROR(INT(TRIM(SUBSTITUTE(VLOOKUP($A41&amp;"*",各都道府県の状況!$A:$I,I$3,FALSE), "※5", ""))), "")</f>
        <v>8</v>
      </c>
    </row>
    <row r="42" spans="1:9" x14ac:dyDescent="0.45">
      <c r="A42" s="12" t="s">
        <v>218</v>
      </c>
      <c r="B42" s="13">
        <f t="shared" si="0"/>
        <v>44488</v>
      </c>
      <c r="C42" s="29" t="s">
        <v>47</v>
      </c>
      <c r="D42" s="39">
        <f>IFERROR(INT(TRIM(SUBSTITUTE(VLOOKUP($A42&amp;"*",各都道府県の状況!$A:$I,D$3,FALSE), "※5", ""))), "")</f>
        <v>5319</v>
      </c>
      <c r="E42" s="39" t="str">
        <f>IFERROR(INT(TRIM(SUBSTITUTE(VLOOKUP($A42&amp;"*",各都道府県の状況!$A:$I,E$3,FALSE), "※5", ""))), "")</f>
        <v/>
      </c>
      <c r="F42" s="39">
        <f>IFERROR(INT(TRIM(SUBSTITUTE(VLOOKUP($A42&amp;"*",各都道府県の状況!$A:$I,F$3,FALSE), "※5", ""))), "")</f>
        <v>1</v>
      </c>
      <c r="G42" s="39">
        <f>IFERROR(INT(TRIM(SUBSTITUTE(VLOOKUP($A42&amp;"*",各都道府県の状況!$A:$I,G$3,FALSE), "※5", ""))), "")</f>
        <v>5173</v>
      </c>
      <c r="H42" s="39">
        <f>IFERROR(INT(TRIM(SUBSTITUTE(VLOOKUP($A42&amp;"*",各都道府県の状況!$A:$I,H$3,FALSE), "※5", ""))), "")</f>
        <v>155615</v>
      </c>
      <c r="I42" s="39">
        <f>IFERROR(INT(TRIM(SUBSTITUTE(VLOOKUP($A42&amp;"*",各都道府県の状況!$A:$I,I$3,FALSE), "※5", ""))), "")</f>
        <v>64</v>
      </c>
    </row>
    <row r="43" spans="1:9" x14ac:dyDescent="0.45">
      <c r="A43" s="12" t="s">
        <v>219</v>
      </c>
      <c r="B43" s="13">
        <f t="shared" si="0"/>
        <v>44488</v>
      </c>
      <c r="C43" s="29" t="s">
        <v>48</v>
      </c>
      <c r="D43" s="39">
        <f>IFERROR(INT(TRIM(SUBSTITUTE(VLOOKUP($A43&amp;"*",各都道府県の状況!$A:$I,D$3,FALSE), "※5", ""))), "")</f>
        <v>4145</v>
      </c>
      <c r="E43" s="39" t="str">
        <f>IFERROR(INT(TRIM(SUBSTITUTE(VLOOKUP($A43&amp;"*",各都道府県の状況!$A:$I,E$3,FALSE), "※5", ""))), "")</f>
        <v/>
      </c>
      <c r="F43" s="39">
        <f>IFERROR(INT(TRIM(SUBSTITUTE(VLOOKUP($A43&amp;"*",各都道府県の状況!$A:$I,F$3,FALSE), "※5", ""))), "")</f>
        <v>1</v>
      </c>
      <c r="G43" s="39">
        <f>IFERROR(INT(TRIM(SUBSTITUTE(VLOOKUP($A43&amp;"*",各都道府県の状況!$A:$I,G$3,FALSE), "※5", ""))), "")</f>
        <v>4087</v>
      </c>
      <c r="H43" s="39">
        <f>IFERROR(INT(TRIM(SUBSTITUTE(VLOOKUP($A43&amp;"*",各都道府県の状況!$A:$I,H$3,FALSE), "※5", ""))), "")</f>
        <v>100552</v>
      </c>
      <c r="I43" s="39">
        <f>IFERROR(INT(TRIM(SUBSTITUTE(VLOOKUP($A43&amp;"*",各都道府県の状況!$A:$I,I$3,FALSE), "※5", ""))), "")</f>
        <v>26</v>
      </c>
    </row>
    <row r="44" spans="1:9" x14ac:dyDescent="0.45">
      <c r="A44" s="12" t="s">
        <v>220</v>
      </c>
      <c r="B44" s="13">
        <f t="shared" si="0"/>
        <v>44488</v>
      </c>
      <c r="C44" s="29" t="s">
        <v>49</v>
      </c>
      <c r="D44" s="39">
        <f>IFERROR(INT(TRIM(SUBSTITUTE(VLOOKUP($A44&amp;"*",各都道府県の状況!$A:$I,D$3,FALSE), "※5", ""))), "")</f>
        <v>74324</v>
      </c>
      <c r="E44" s="39" t="str">
        <f>IFERROR(INT(TRIM(SUBSTITUTE(VLOOKUP($A44&amp;"*",各都道府県の状況!$A:$I,E$3,FALSE), "※5", ""))), "")</f>
        <v/>
      </c>
      <c r="F44" s="39">
        <f>IFERROR(INT(TRIM(SUBSTITUTE(VLOOKUP($A44&amp;"*",各都道府県の状況!$A:$I,F$3,FALSE), "※5", ""))), "")</f>
        <v>10</v>
      </c>
      <c r="G44" s="39">
        <f>IFERROR(INT(TRIM(SUBSTITUTE(VLOOKUP($A44&amp;"*",各都道府県の状況!$A:$I,G$3,FALSE), "※5", ""))), "")</f>
        <v>73370</v>
      </c>
      <c r="H44" s="39">
        <f>IFERROR(INT(TRIM(SUBSTITUTE(VLOOKUP($A44&amp;"*",各都道府県の状況!$A:$I,H$3,FALSE), "※5", ""))), "")</f>
        <v>1277335</v>
      </c>
      <c r="I44" s="39">
        <f>IFERROR(INT(TRIM(SUBSTITUTE(VLOOKUP($A44&amp;"*",各都道府県の状況!$A:$I,I$3,FALSE), "※5", ""))), "")</f>
        <v>324</v>
      </c>
    </row>
    <row r="45" spans="1:9" x14ac:dyDescent="0.45">
      <c r="A45" s="12" t="s">
        <v>221</v>
      </c>
      <c r="B45" s="13">
        <f t="shared" si="0"/>
        <v>44488</v>
      </c>
      <c r="C45" s="29" t="s">
        <v>50</v>
      </c>
      <c r="D45" s="39">
        <f>IFERROR(INT(TRIM(SUBSTITUTE(VLOOKUP($A45&amp;"*",各都道府県の状況!$A:$I,D$3,FALSE), "※5", ""))), "")</f>
        <v>5818</v>
      </c>
      <c r="E45" s="39" t="str">
        <f>IFERROR(INT(TRIM(SUBSTITUTE(VLOOKUP($A45&amp;"*",各都道府県の状況!$A:$I,E$3,FALSE), "※5", ""))), "")</f>
        <v/>
      </c>
      <c r="F45" s="39">
        <f>IFERROR(INT(TRIM(SUBSTITUTE(VLOOKUP($A45&amp;"*",各都道府県の状況!$A:$I,F$3,FALSE), "※5", ""))), "")</f>
        <v>0</v>
      </c>
      <c r="G45" s="39">
        <f>IFERROR(INT(TRIM(SUBSTITUTE(VLOOKUP($A45&amp;"*",各都道府県の状況!$A:$I,G$3,FALSE), "※5", ""))), "")</f>
        <v>5817</v>
      </c>
      <c r="H45" s="39">
        <f>IFERROR(INT(TRIM(SUBSTITUTE(VLOOKUP($A45&amp;"*",各都道府県の状況!$A:$I,H$3,FALSE), "※5", ""))), "")</f>
        <v>106083</v>
      </c>
      <c r="I45" s="39">
        <f>IFERROR(INT(TRIM(SUBSTITUTE(VLOOKUP($A45&amp;"*",各都道府県の状況!$A:$I,I$3,FALSE), "※5", ""))), "")</f>
        <v>21</v>
      </c>
    </row>
    <row r="46" spans="1:9" ht="21" customHeight="1" x14ac:dyDescent="0.45">
      <c r="A46" s="12" t="s">
        <v>222</v>
      </c>
      <c r="B46" s="13">
        <f t="shared" si="0"/>
        <v>44488</v>
      </c>
      <c r="C46" s="29" t="s">
        <v>51</v>
      </c>
      <c r="D46" s="39">
        <f>IFERROR(INT(TRIM(SUBSTITUTE(VLOOKUP($A46&amp;"*",各都道府県の状況!$A:$I,D$3,FALSE), "※5", ""))), "")</f>
        <v>6084</v>
      </c>
      <c r="E46" s="39" t="str">
        <f>IFERROR(INT(TRIM(SUBSTITUTE(VLOOKUP($A46&amp;"*",各都道府県の状況!$A:$I,E$3,FALSE), "※5", ""))), "")</f>
        <v/>
      </c>
      <c r="F46" s="39">
        <f>IFERROR(INT(TRIM(SUBSTITUTE(VLOOKUP($A46&amp;"*",各都道府県の状況!$A:$I,F$3,FALSE), "※5", ""))), "")</f>
        <v>0</v>
      </c>
      <c r="G46" s="39">
        <f>IFERROR(INT(TRIM(SUBSTITUTE(VLOOKUP($A46&amp;"*",各都道府県の状況!$A:$I,G$3,FALSE), "※5", ""))), "")</f>
        <v>5964</v>
      </c>
      <c r="H46" s="39">
        <f>IFERROR(INT(TRIM(SUBSTITUTE(VLOOKUP($A46&amp;"*",各都道府県の状況!$A:$I,H$3,FALSE), "※5", ""))), "")</f>
        <v>183017</v>
      </c>
      <c r="I46" s="39">
        <f>IFERROR(INT(TRIM(SUBSTITUTE(VLOOKUP($A46&amp;"*",各都道府県の状況!$A:$I,I$3,FALSE), "※5", ""))), "")</f>
        <v>47</v>
      </c>
    </row>
    <row r="47" spans="1:9" x14ac:dyDescent="0.45">
      <c r="A47" s="12" t="s">
        <v>223</v>
      </c>
      <c r="B47" s="13">
        <f t="shared" si="0"/>
        <v>44488</v>
      </c>
      <c r="C47" s="29" t="s">
        <v>52</v>
      </c>
      <c r="D47" s="39">
        <f>IFERROR(INT(TRIM(SUBSTITUTE(VLOOKUP($A47&amp;"*",各都道府県の状況!$A:$I,D$3,FALSE), "※5", ""))), "")</f>
        <v>14376</v>
      </c>
      <c r="E47" s="39" t="str">
        <f>IFERROR(INT(TRIM(SUBSTITUTE(VLOOKUP($A47&amp;"*",各都道府県の状況!$A:$I,E$3,FALSE), "※5", ""))), "")</f>
        <v/>
      </c>
      <c r="F47" s="39">
        <f>IFERROR(INT(TRIM(SUBSTITUTE(VLOOKUP($A47&amp;"*",各都道府県の状況!$A:$I,F$3,FALSE), "※5", ""))), "")</f>
        <v>2</v>
      </c>
      <c r="G47" s="39">
        <f>IFERROR(INT(TRIM(SUBSTITUTE(VLOOKUP($A47&amp;"*",各都道府県の状況!$A:$I,G$3,FALSE), "※5", ""))), "")</f>
        <v>14195</v>
      </c>
      <c r="H47" s="39">
        <f>IFERROR(INT(TRIM(SUBSTITUTE(VLOOKUP($A47&amp;"*",各都道府県の状況!$A:$I,H$3,FALSE), "※5", ""))), "")</f>
        <v>123713</v>
      </c>
      <c r="I47" s="39">
        <f>IFERROR(INT(TRIM(SUBSTITUTE(VLOOKUP($A47&amp;"*",各都道府県の状況!$A:$I,I$3,FALSE), "※5", ""))), "")</f>
        <v>45</v>
      </c>
    </row>
    <row r="48" spans="1:9" x14ac:dyDescent="0.45">
      <c r="A48" s="12" t="s">
        <v>224</v>
      </c>
      <c r="B48" s="13">
        <f t="shared" si="0"/>
        <v>44488</v>
      </c>
      <c r="C48" s="29" t="s">
        <v>53</v>
      </c>
      <c r="D48" s="39">
        <f>IFERROR(INT(TRIM(SUBSTITUTE(VLOOKUP($A48&amp;"*",各都道府県の状況!$A:$I,D$3,FALSE), "※5", ""))), "")</f>
        <v>8180</v>
      </c>
      <c r="E48" s="39" t="str">
        <f>IFERROR(INT(TRIM(SUBSTITUTE(VLOOKUP($A48&amp;"*",各都道府県の状況!$A:$I,E$3,FALSE), "※5", ""))), "")</f>
        <v/>
      </c>
      <c r="F48" s="39">
        <f>IFERROR(INT(TRIM(SUBSTITUTE(VLOOKUP($A48&amp;"*",各都道府県の状況!$A:$I,F$3,FALSE), "※5", ""))), "")</f>
        <v>0</v>
      </c>
      <c r="G48" s="39">
        <f>IFERROR(INT(TRIM(SUBSTITUTE(VLOOKUP($A48&amp;"*",各都道府県の状況!$A:$I,G$3,FALSE), "※5", ""))), "")</f>
        <v>8082</v>
      </c>
      <c r="H48" s="39">
        <f>IFERROR(INT(TRIM(SUBSTITUTE(VLOOKUP($A48&amp;"*",各都道府県の状況!$A:$I,H$3,FALSE), "※5", ""))), "")</f>
        <v>270723</v>
      </c>
      <c r="I48" s="39">
        <f>IFERROR(INT(TRIM(SUBSTITUTE(VLOOKUP($A48&amp;"*",各都道府県の状況!$A:$I,I$3,FALSE), "※5", ""))), "")</f>
        <v>14</v>
      </c>
    </row>
    <row r="49" spans="1:9" x14ac:dyDescent="0.45">
      <c r="A49" s="12" t="s">
        <v>225</v>
      </c>
      <c r="B49" s="13">
        <f t="shared" si="0"/>
        <v>44488</v>
      </c>
      <c r="C49" s="29" t="s">
        <v>54</v>
      </c>
      <c r="D49" s="39">
        <f>IFERROR(INT(TRIM(SUBSTITUTE(VLOOKUP($A49&amp;"*",各都道府県の状況!$A:$I,D$3,FALSE), "※5", ""))), "")</f>
        <v>6150</v>
      </c>
      <c r="E49" s="39" t="str">
        <f>IFERROR(INT(TRIM(SUBSTITUTE(VLOOKUP($A49&amp;"*",各都道府県の状況!$A:$I,E$3,FALSE), "※5", ""))), "")</f>
        <v/>
      </c>
      <c r="F49" s="39">
        <f>IFERROR(INT(TRIM(SUBSTITUTE(VLOOKUP($A49&amp;"*",各都道府県の状況!$A:$I,F$3,FALSE), "※5", ""))), "")</f>
        <v>0</v>
      </c>
      <c r="G49" s="39">
        <f>IFERROR(INT(TRIM(SUBSTITUTE(VLOOKUP($A49&amp;"*",各都道府県の状況!$A:$I,G$3,FALSE), "※5", ""))), "")</f>
        <v>6086</v>
      </c>
      <c r="H49" s="39">
        <f>IFERROR(INT(TRIM(SUBSTITUTE(VLOOKUP($A49&amp;"*",各都道府県の状況!$A:$I,H$3,FALSE), "※5", ""))), "")</f>
        <v>73019</v>
      </c>
      <c r="I49" s="39">
        <f>IFERROR(INT(TRIM(SUBSTITUTE(VLOOKUP($A49&amp;"*",各都道府県の状況!$A:$I,I$3,FALSE), "※5", ""))), "")</f>
        <v>7</v>
      </c>
    </row>
    <row r="50" spans="1:9" x14ac:dyDescent="0.45">
      <c r="A50" s="12" t="s">
        <v>226</v>
      </c>
      <c r="B50" s="13">
        <f t="shared" si="0"/>
        <v>44488</v>
      </c>
      <c r="C50" s="29" t="s">
        <v>55</v>
      </c>
      <c r="D50" s="39">
        <f>IFERROR(INT(TRIM(SUBSTITUTE(VLOOKUP($A50&amp;"*",各都道府県の状況!$A:$I,D$3,FALSE), "※5", ""))), "")</f>
        <v>9097</v>
      </c>
      <c r="E50" s="39" t="str">
        <f>IFERROR(INT(TRIM(SUBSTITUTE(VLOOKUP($A50&amp;"*",各都道府県の状況!$A:$I,E$3,FALSE), "※5", ""))), "")</f>
        <v/>
      </c>
      <c r="F50" s="39">
        <f>IFERROR(INT(TRIM(SUBSTITUTE(VLOOKUP($A50&amp;"*",各都道府県の状況!$A:$I,F$3,FALSE), "※5", ""))), "")</f>
        <v>0</v>
      </c>
      <c r="G50" s="39">
        <f>IFERROR(INT(TRIM(SUBSTITUTE(VLOOKUP($A50&amp;"*",各都道府県の状況!$A:$I,G$3,FALSE), "※5", ""))), "")</f>
        <v>9076</v>
      </c>
      <c r="H50" s="39">
        <f>IFERROR(INT(TRIM(SUBSTITUTE(VLOOKUP($A50&amp;"*",各都道府県の状況!$A:$I,H$3,FALSE), "※5", ""))), "")</f>
        <v>169532</v>
      </c>
      <c r="I50" s="39">
        <f>IFERROR(INT(TRIM(SUBSTITUTE(VLOOKUP($A50&amp;"*",各都道府県の状況!$A:$I,I$3,FALSE), "※5", ""))), "")</f>
        <v>21</v>
      </c>
    </row>
    <row r="51" spans="1:9" x14ac:dyDescent="0.45">
      <c r="A51" s="12" t="s">
        <v>227</v>
      </c>
      <c r="B51" s="13">
        <f t="shared" si="0"/>
        <v>44488</v>
      </c>
      <c r="C51" s="29" t="s">
        <v>56</v>
      </c>
      <c r="D51" s="39">
        <f>IFERROR(INT(TRIM(SUBSTITUTE(VLOOKUP($A51&amp;"*",各都道府県の状況!$A:$I,D$3,FALSE), "※5", ""))), "")</f>
        <v>50088</v>
      </c>
      <c r="E51" s="39" t="str">
        <f>IFERROR(INT(TRIM(SUBSTITUTE(VLOOKUP($A51&amp;"*",各都道府県の状況!$A:$I,E$3,FALSE), "※5", ""))), "")</f>
        <v/>
      </c>
      <c r="F51" s="39">
        <f>IFERROR(INT(TRIM(SUBSTITUTE(VLOOKUP($A51&amp;"*",各都道府県の状況!$A:$I,F$3,FALSE), "※5", ""))), "")</f>
        <v>6</v>
      </c>
      <c r="G51" s="39">
        <f>IFERROR(INT(TRIM(SUBSTITUTE(VLOOKUP($A51&amp;"*",各都道府県の状況!$A:$I,G$3,FALSE), "※5", ""))), "")</f>
        <v>49444</v>
      </c>
      <c r="H51" s="39">
        <f>IFERROR(INT(TRIM(SUBSTITUTE(VLOOKUP($A51&amp;"*",各都道府県の状況!$A:$I,H$3,FALSE), "※5", ""))), "")</f>
        <v>402079</v>
      </c>
      <c r="I51" s="39">
        <f>IFERROR(INT(TRIM(SUBSTITUTE(VLOOKUP($A51&amp;"*",各都道府県の状況!$A:$I,I$3,FALSE), "※5", ""))), "")</f>
        <v>251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I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26"/>
      <c r="C1" s="127"/>
      <c r="D1" s="127"/>
      <c r="E1" s="127"/>
      <c r="F1" s="127"/>
      <c r="G1" s="127"/>
      <c r="H1" s="127"/>
      <c r="I1" s="127"/>
    </row>
    <row r="2" spans="1:9" ht="28.5" customHeight="1" x14ac:dyDescent="0.45">
      <c r="B2" s="128" t="s">
        <v>228</v>
      </c>
      <c r="C2" s="127"/>
      <c r="D2" s="127"/>
      <c r="E2" s="127"/>
      <c r="F2" s="127"/>
      <c r="G2" s="127"/>
      <c r="H2" s="127"/>
      <c r="I2" s="127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9" t="s">
        <v>180</v>
      </c>
      <c r="C4" s="133" t="s">
        <v>356</v>
      </c>
      <c r="D4" s="134"/>
      <c r="E4" s="137" t="s">
        <v>357</v>
      </c>
      <c r="F4" s="139" t="s">
        <v>360</v>
      </c>
      <c r="G4" s="140"/>
      <c r="H4" s="131" t="s">
        <v>361</v>
      </c>
      <c r="I4" s="131" t="s">
        <v>358</v>
      </c>
    </row>
    <row r="5" spans="1:9" ht="13.2" customHeight="1" x14ac:dyDescent="0.45">
      <c r="B5" s="130"/>
      <c r="C5" s="135"/>
      <c r="D5" s="136"/>
      <c r="E5" s="138"/>
      <c r="F5" s="111" t="s">
        <v>362</v>
      </c>
      <c r="G5" s="104" t="s">
        <v>359</v>
      </c>
      <c r="H5" s="132"/>
      <c r="I5" s="132"/>
    </row>
    <row r="6" spans="1:9" ht="12" customHeight="1" x14ac:dyDescent="0.45">
      <c r="A6" s="15" t="s">
        <v>181</v>
      </c>
      <c r="B6" s="20" t="s">
        <v>229</v>
      </c>
      <c r="C6" s="118">
        <v>60631</v>
      </c>
      <c r="D6" s="119"/>
      <c r="E6" s="105">
        <v>1135347</v>
      </c>
      <c r="F6" s="106">
        <v>234</v>
      </c>
      <c r="G6" s="106">
        <v>1</v>
      </c>
      <c r="H6" s="105">
        <v>58939</v>
      </c>
      <c r="I6" s="105">
        <v>1469</v>
      </c>
    </row>
    <row r="7" spans="1:9" ht="12" customHeight="1" x14ac:dyDescent="0.45">
      <c r="A7" s="15" t="s">
        <v>182</v>
      </c>
      <c r="B7" s="21" t="s">
        <v>230</v>
      </c>
      <c r="C7" s="118">
        <v>5876</v>
      </c>
      <c r="D7" s="119"/>
      <c r="E7" s="105">
        <v>91716</v>
      </c>
      <c r="F7" s="106">
        <v>122</v>
      </c>
      <c r="G7" s="106">
        <v>1</v>
      </c>
      <c r="H7" s="105">
        <v>5716</v>
      </c>
      <c r="I7" s="106">
        <v>38</v>
      </c>
    </row>
    <row r="8" spans="1:9" ht="12" customHeight="1" x14ac:dyDescent="0.45">
      <c r="A8" s="15" t="s">
        <v>183</v>
      </c>
      <c r="B8" s="21" t="s">
        <v>231</v>
      </c>
      <c r="C8" s="118">
        <v>3486</v>
      </c>
      <c r="D8" s="119"/>
      <c r="E8" s="105">
        <v>123944</v>
      </c>
      <c r="F8" s="106">
        <v>0</v>
      </c>
      <c r="G8" s="106">
        <v>0</v>
      </c>
      <c r="H8" s="105">
        <v>3433</v>
      </c>
      <c r="I8" s="106">
        <v>53</v>
      </c>
    </row>
    <row r="9" spans="1:9" ht="12" customHeight="1" x14ac:dyDescent="0.45">
      <c r="A9" s="15" t="s">
        <v>184</v>
      </c>
      <c r="B9" s="21" t="s">
        <v>232</v>
      </c>
      <c r="C9" s="118">
        <v>16253</v>
      </c>
      <c r="D9" s="119"/>
      <c r="E9" s="105">
        <v>244312</v>
      </c>
      <c r="F9" s="106">
        <v>16</v>
      </c>
      <c r="G9" s="106">
        <v>1</v>
      </c>
      <c r="H9" s="105">
        <v>16119</v>
      </c>
      <c r="I9" s="106">
        <v>118</v>
      </c>
    </row>
    <row r="10" spans="1:9" ht="12" customHeight="1" x14ac:dyDescent="0.45">
      <c r="A10" s="15" t="s">
        <v>185</v>
      </c>
      <c r="B10" s="21" t="s">
        <v>233</v>
      </c>
      <c r="C10" s="118">
        <v>1894</v>
      </c>
      <c r="D10" s="119"/>
      <c r="E10" s="105">
        <v>26799</v>
      </c>
      <c r="F10" s="106">
        <v>2</v>
      </c>
      <c r="G10" s="106">
        <v>0</v>
      </c>
      <c r="H10" s="105">
        <v>1865</v>
      </c>
      <c r="I10" s="106">
        <v>27</v>
      </c>
    </row>
    <row r="11" spans="1:9" ht="12" customHeight="1" x14ac:dyDescent="0.45">
      <c r="A11" s="15" t="s">
        <v>186</v>
      </c>
      <c r="B11" s="21" t="s">
        <v>234</v>
      </c>
      <c r="C11" s="118">
        <v>3541</v>
      </c>
      <c r="D11" s="119"/>
      <c r="E11" s="105">
        <v>100880</v>
      </c>
      <c r="F11" s="106">
        <v>27</v>
      </c>
      <c r="G11" s="106">
        <v>0</v>
      </c>
      <c r="H11" s="105">
        <v>3458</v>
      </c>
      <c r="I11" s="106">
        <v>56</v>
      </c>
    </row>
    <row r="12" spans="1:9" ht="12" customHeight="1" x14ac:dyDescent="0.45">
      <c r="A12" s="15" t="s">
        <v>187</v>
      </c>
      <c r="B12" s="21" t="s">
        <v>235</v>
      </c>
      <c r="C12" s="118">
        <v>9479</v>
      </c>
      <c r="D12" s="119"/>
      <c r="E12" s="105">
        <v>418831</v>
      </c>
      <c r="F12" s="106">
        <v>13</v>
      </c>
      <c r="G12" s="106">
        <v>2</v>
      </c>
      <c r="H12" s="105">
        <v>9291</v>
      </c>
      <c r="I12" s="106">
        <v>175</v>
      </c>
    </row>
    <row r="13" spans="1:9" ht="12" customHeight="1" x14ac:dyDescent="0.45">
      <c r="A13" s="15" t="s">
        <v>188</v>
      </c>
      <c r="B13" s="21" t="s">
        <v>236</v>
      </c>
      <c r="C13" s="118">
        <v>24363</v>
      </c>
      <c r="D13" s="119"/>
      <c r="E13" s="105">
        <v>40462</v>
      </c>
      <c r="F13" s="106">
        <v>75</v>
      </c>
      <c r="G13" s="106">
        <v>6</v>
      </c>
      <c r="H13" s="105">
        <v>24070</v>
      </c>
      <c r="I13" s="106">
        <v>218</v>
      </c>
    </row>
    <row r="14" spans="1:9" ht="12" customHeight="1" x14ac:dyDescent="0.45">
      <c r="A14" s="15" t="s">
        <v>189</v>
      </c>
      <c r="B14" s="21" t="s">
        <v>237</v>
      </c>
      <c r="C14" s="118">
        <v>15425</v>
      </c>
      <c r="D14" s="119"/>
      <c r="E14" s="105">
        <v>489236</v>
      </c>
      <c r="F14" s="106">
        <v>54</v>
      </c>
      <c r="G14" s="106">
        <v>2</v>
      </c>
      <c r="H14" s="105">
        <v>15255</v>
      </c>
      <c r="I14" s="106">
        <v>116</v>
      </c>
    </row>
    <row r="15" spans="1:9" ht="12" customHeight="1" x14ac:dyDescent="0.45">
      <c r="A15" s="15" t="s">
        <v>190</v>
      </c>
      <c r="B15" s="21" t="s">
        <v>238</v>
      </c>
      <c r="C15" s="118">
        <v>16705</v>
      </c>
      <c r="D15" s="119"/>
      <c r="E15" s="105">
        <v>304008</v>
      </c>
      <c r="F15" s="106">
        <v>47</v>
      </c>
      <c r="G15" s="106">
        <v>2</v>
      </c>
      <c r="H15" s="105">
        <v>16482</v>
      </c>
      <c r="I15" s="106">
        <v>176</v>
      </c>
    </row>
    <row r="16" spans="1:9" ht="12" customHeight="1" x14ac:dyDescent="0.45">
      <c r="A16" s="15" t="s">
        <v>191</v>
      </c>
      <c r="B16" s="21" t="s">
        <v>239</v>
      </c>
      <c r="C16" s="124">
        <v>115469</v>
      </c>
      <c r="D16" s="125"/>
      <c r="E16" s="105">
        <v>1485670</v>
      </c>
      <c r="F16" s="106">
        <v>283</v>
      </c>
      <c r="G16" s="106">
        <v>22</v>
      </c>
      <c r="H16" s="105">
        <v>114159</v>
      </c>
      <c r="I16" s="105">
        <v>1027</v>
      </c>
    </row>
    <row r="17" spans="1:9" ht="12" customHeight="1" x14ac:dyDescent="0.45">
      <c r="A17" s="15" t="s">
        <v>192</v>
      </c>
      <c r="B17" s="21" t="s">
        <v>240</v>
      </c>
      <c r="C17" s="124">
        <v>100204</v>
      </c>
      <c r="D17" s="125"/>
      <c r="E17" s="105">
        <v>1097289</v>
      </c>
      <c r="F17" s="106">
        <v>222</v>
      </c>
      <c r="G17" s="106">
        <v>11</v>
      </c>
      <c r="H17" s="105">
        <v>98952</v>
      </c>
      <c r="I17" s="105">
        <v>1020</v>
      </c>
    </row>
    <row r="18" spans="1:9" ht="12" customHeight="1" x14ac:dyDescent="0.45">
      <c r="A18" s="15" t="s">
        <v>193</v>
      </c>
      <c r="B18" s="21" t="s">
        <v>241</v>
      </c>
      <c r="C18" s="124">
        <v>377264</v>
      </c>
      <c r="D18" s="125"/>
      <c r="E18" s="105">
        <v>3735775</v>
      </c>
      <c r="F18" s="106">
        <v>731</v>
      </c>
      <c r="G18" s="106">
        <v>26</v>
      </c>
      <c r="H18" s="105">
        <v>373425</v>
      </c>
      <c r="I18" s="105">
        <v>3108</v>
      </c>
    </row>
    <row r="19" spans="1:9" ht="12" customHeight="1" x14ac:dyDescent="0.45">
      <c r="A19" s="15" t="s">
        <v>194</v>
      </c>
      <c r="B19" s="20" t="s">
        <v>242</v>
      </c>
      <c r="C19" s="124">
        <v>168724</v>
      </c>
      <c r="D19" s="125"/>
      <c r="E19" s="105">
        <v>1634292</v>
      </c>
      <c r="F19" s="106">
        <v>342</v>
      </c>
      <c r="G19" s="106">
        <v>14</v>
      </c>
      <c r="H19" s="105">
        <v>167085</v>
      </c>
      <c r="I19" s="105">
        <v>1297</v>
      </c>
    </row>
    <row r="20" spans="1:9" ht="12" customHeight="1" x14ac:dyDescent="0.45">
      <c r="A20" s="15" t="s">
        <v>195</v>
      </c>
      <c r="B20" s="21" t="s">
        <v>243</v>
      </c>
      <c r="C20" s="118">
        <v>7972</v>
      </c>
      <c r="D20" s="119"/>
      <c r="E20" s="105">
        <v>292841</v>
      </c>
      <c r="F20" s="106">
        <v>25</v>
      </c>
      <c r="G20" s="106">
        <v>0</v>
      </c>
      <c r="H20" s="105">
        <v>7886</v>
      </c>
      <c r="I20" s="106">
        <v>61</v>
      </c>
    </row>
    <row r="21" spans="1:9" ht="12" customHeight="1" x14ac:dyDescent="0.45">
      <c r="A21" s="15" t="s">
        <v>196</v>
      </c>
      <c r="B21" s="21" t="s">
        <v>244</v>
      </c>
      <c r="C21" s="118">
        <v>4852</v>
      </c>
      <c r="D21" s="119"/>
      <c r="E21" s="105">
        <v>117489</v>
      </c>
      <c r="F21" s="106">
        <v>16</v>
      </c>
      <c r="G21" s="106">
        <v>0</v>
      </c>
      <c r="H21" s="105">
        <v>4785</v>
      </c>
      <c r="I21" s="106">
        <v>51</v>
      </c>
    </row>
    <row r="22" spans="1:9" ht="12" customHeight="1" x14ac:dyDescent="0.45">
      <c r="A22" s="15" t="s">
        <v>197</v>
      </c>
      <c r="B22" s="21" t="s">
        <v>245</v>
      </c>
      <c r="C22" s="118">
        <v>7936</v>
      </c>
      <c r="D22" s="119"/>
      <c r="E22" s="105">
        <v>197662</v>
      </c>
      <c r="F22" s="106">
        <v>25</v>
      </c>
      <c r="G22" s="106">
        <v>1</v>
      </c>
      <c r="H22" s="105">
        <v>7760</v>
      </c>
      <c r="I22" s="106">
        <v>129</v>
      </c>
    </row>
    <row r="23" spans="1:9" ht="12" customHeight="1" x14ac:dyDescent="0.45">
      <c r="A23" s="15" t="s">
        <v>198</v>
      </c>
      <c r="B23" s="21" t="s">
        <v>246</v>
      </c>
      <c r="C23" s="118">
        <v>3101</v>
      </c>
      <c r="D23" s="119"/>
      <c r="E23" s="105">
        <v>118622</v>
      </c>
      <c r="F23" s="106">
        <v>13</v>
      </c>
      <c r="G23" s="106">
        <v>0</v>
      </c>
      <c r="H23" s="105">
        <v>3051</v>
      </c>
      <c r="I23" s="106">
        <v>37</v>
      </c>
    </row>
    <row r="24" spans="1:9" ht="12" customHeight="1" x14ac:dyDescent="0.45">
      <c r="A24" s="15" t="s">
        <v>199</v>
      </c>
      <c r="B24" s="21" t="s">
        <v>247</v>
      </c>
      <c r="C24" s="118">
        <v>5148</v>
      </c>
      <c r="D24" s="119"/>
      <c r="E24" s="105">
        <v>116608</v>
      </c>
      <c r="F24" s="106">
        <v>7</v>
      </c>
      <c r="G24" s="106">
        <v>0</v>
      </c>
      <c r="H24" s="105">
        <v>5112</v>
      </c>
      <c r="I24" s="106">
        <v>29</v>
      </c>
    </row>
    <row r="25" spans="1:9" ht="12" customHeight="1" x14ac:dyDescent="0.45">
      <c r="A25" s="15" t="s">
        <v>200</v>
      </c>
      <c r="B25" s="21" t="s">
        <v>248</v>
      </c>
      <c r="C25" s="118">
        <v>8837</v>
      </c>
      <c r="D25" s="119"/>
      <c r="E25" s="105">
        <v>325261</v>
      </c>
      <c r="F25" s="106">
        <v>36</v>
      </c>
      <c r="G25" s="106">
        <v>0</v>
      </c>
      <c r="H25" s="105">
        <v>8760</v>
      </c>
      <c r="I25" s="106">
        <v>96</v>
      </c>
    </row>
    <row r="26" spans="1:9" ht="12" customHeight="1" x14ac:dyDescent="0.45">
      <c r="A26" s="15" t="s">
        <v>201</v>
      </c>
      <c r="B26" s="21" t="s">
        <v>249</v>
      </c>
      <c r="C26" s="118">
        <v>19038</v>
      </c>
      <c r="D26" s="119"/>
      <c r="E26" s="105">
        <v>418468</v>
      </c>
      <c r="F26" s="106">
        <v>108</v>
      </c>
      <c r="G26" s="106">
        <v>2</v>
      </c>
      <c r="H26" s="105">
        <v>18920</v>
      </c>
      <c r="I26" s="106">
        <v>217</v>
      </c>
    </row>
    <row r="27" spans="1:9" ht="12" customHeight="1" x14ac:dyDescent="0.45">
      <c r="A27" s="15" t="s">
        <v>202</v>
      </c>
      <c r="B27" s="21" t="s">
        <v>250</v>
      </c>
      <c r="C27" s="118">
        <v>26720</v>
      </c>
      <c r="D27" s="119"/>
      <c r="E27" s="105">
        <v>635179</v>
      </c>
      <c r="F27" s="106">
        <v>40</v>
      </c>
      <c r="G27" s="106">
        <v>0</v>
      </c>
      <c r="H27" s="105">
        <v>26401</v>
      </c>
      <c r="I27" s="106">
        <v>209</v>
      </c>
    </row>
    <row r="28" spans="1:9" ht="12" customHeight="1" x14ac:dyDescent="0.45">
      <c r="A28" s="15" t="s">
        <v>203</v>
      </c>
      <c r="B28" s="21" t="s">
        <v>251</v>
      </c>
      <c r="C28" s="124">
        <v>106096</v>
      </c>
      <c r="D28" s="125"/>
      <c r="E28" s="105">
        <v>1340144</v>
      </c>
      <c r="F28" s="106">
        <v>340</v>
      </c>
      <c r="G28" s="106">
        <v>7</v>
      </c>
      <c r="H28" s="105">
        <v>104603</v>
      </c>
      <c r="I28" s="105">
        <v>1153</v>
      </c>
    </row>
    <row r="29" spans="1:9" ht="12" customHeight="1" x14ac:dyDescent="0.45">
      <c r="A29" s="15" t="s">
        <v>204</v>
      </c>
      <c r="B29" s="21" t="s">
        <v>252</v>
      </c>
      <c r="C29" s="118">
        <v>14746</v>
      </c>
      <c r="D29" s="119"/>
      <c r="E29" s="105">
        <v>267510</v>
      </c>
      <c r="F29" s="106">
        <v>64</v>
      </c>
      <c r="G29" s="106">
        <v>1</v>
      </c>
      <c r="H29" s="105">
        <v>14842</v>
      </c>
      <c r="I29" s="106">
        <v>163</v>
      </c>
    </row>
    <row r="30" spans="1:9" ht="12" customHeight="1" x14ac:dyDescent="0.45">
      <c r="A30" s="15" t="s">
        <v>205</v>
      </c>
      <c r="B30" s="21" t="s">
        <v>253</v>
      </c>
      <c r="C30" s="118">
        <v>12359</v>
      </c>
      <c r="D30" s="119"/>
      <c r="E30" s="105">
        <v>261136</v>
      </c>
      <c r="F30" s="106">
        <v>34</v>
      </c>
      <c r="G30" s="106">
        <v>1</v>
      </c>
      <c r="H30" s="105">
        <v>12223</v>
      </c>
      <c r="I30" s="106">
        <v>102</v>
      </c>
    </row>
    <row r="31" spans="1:9" ht="12" customHeight="1" x14ac:dyDescent="0.45">
      <c r="A31" s="15" t="s">
        <v>206</v>
      </c>
      <c r="B31" s="21" t="s">
        <v>254</v>
      </c>
      <c r="C31" s="118">
        <v>35803</v>
      </c>
      <c r="D31" s="119"/>
      <c r="E31" s="105">
        <v>429097</v>
      </c>
      <c r="F31" s="106">
        <v>102</v>
      </c>
      <c r="G31" s="106">
        <v>3</v>
      </c>
      <c r="H31" s="105">
        <v>35404</v>
      </c>
      <c r="I31" s="106">
        <v>290</v>
      </c>
    </row>
    <row r="32" spans="1:9" ht="12" customHeight="1" x14ac:dyDescent="0.45">
      <c r="A32" s="15" t="s">
        <v>207</v>
      </c>
      <c r="B32" s="21" t="s">
        <v>255</v>
      </c>
      <c r="C32" s="124">
        <v>201867</v>
      </c>
      <c r="D32" s="125"/>
      <c r="E32" s="105">
        <v>3588617</v>
      </c>
      <c r="F32" s="106">
        <v>988</v>
      </c>
      <c r="G32" s="106">
        <v>138</v>
      </c>
      <c r="H32" s="105">
        <v>196305</v>
      </c>
      <c r="I32" s="105">
        <v>3030</v>
      </c>
    </row>
    <row r="33" spans="1:9" ht="12" customHeight="1" x14ac:dyDescent="0.45">
      <c r="A33" s="15" t="s">
        <v>208</v>
      </c>
      <c r="B33" s="21" t="s">
        <v>256</v>
      </c>
      <c r="C33" s="118">
        <v>78165</v>
      </c>
      <c r="D33" s="119"/>
      <c r="E33" s="105">
        <v>764176</v>
      </c>
      <c r="F33" s="106">
        <v>294</v>
      </c>
      <c r="G33" s="106">
        <v>9</v>
      </c>
      <c r="H33" s="105">
        <v>76479</v>
      </c>
      <c r="I33" s="105">
        <v>1394</v>
      </c>
    </row>
    <row r="34" spans="1:9" ht="12" customHeight="1" x14ac:dyDescent="0.45">
      <c r="A34" s="15" t="s">
        <v>209</v>
      </c>
      <c r="B34" s="21" t="s">
        <v>257</v>
      </c>
      <c r="C34" s="118">
        <v>15828</v>
      </c>
      <c r="D34" s="119"/>
      <c r="E34" s="105">
        <v>255101</v>
      </c>
      <c r="F34" s="106">
        <v>85</v>
      </c>
      <c r="G34" s="106">
        <v>2</v>
      </c>
      <c r="H34" s="105">
        <v>15594</v>
      </c>
      <c r="I34" s="106">
        <v>149</v>
      </c>
    </row>
    <row r="35" spans="1:9" ht="12" customHeight="1" x14ac:dyDescent="0.45">
      <c r="A35" s="15" t="s">
        <v>210</v>
      </c>
      <c r="B35" s="20" t="s">
        <v>258</v>
      </c>
      <c r="C35" s="118">
        <v>5285</v>
      </c>
      <c r="D35" s="119"/>
      <c r="E35" s="105">
        <v>65821</v>
      </c>
      <c r="F35" s="106">
        <v>7</v>
      </c>
      <c r="G35" s="106">
        <v>1</v>
      </c>
      <c r="H35" s="105">
        <v>5112</v>
      </c>
      <c r="I35" s="106">
        <v>62</v>
      </c>
    </row>
    <row r="36" spans="1:9" ht="12" customHeight="1" x14ac:dyDescent="0.45">
      <c r="A36" s="15" t="s">
        <v>211</v>
      </c>
      <c r="B36" s="21" t="s">
        <v>259</v>
      </c>
      <c r="C36" s="118">
        <v>1661</v>
      </c>
      <c r="D36" s="119"/>
      <c r="E36" s="105">
        <v>150459</v>
      </c>
      <c r="F36" s="106">
        <v>7</v>
      </c>
      <c r="G36" s="106">
        <v>0</v>
      </c>
      <c r="H36" s="105">
        <v>1624</v>
      </c>
      <c r="I36" s="106">
        <v>5</v>
      </c>
    </row>
    <row r="37" spans="1:9" ht="12" customHeight="1" x14ac:dyDescent="0.45">
      <c r="A37" s="15" t="s">
        <v>212</v>
      </c>
      <c r="B37" s="21" t="s">
        <v>260</v>
      </c>
      <c r="C37" s="118">
        <v>1663</v>
      </c>
      <c r="D37" s="119"/>
      <c r="E37" s="105">
        <v>55806</v>
      </c>
      <c r="F37" s="106">
        <v>32</v>
      </c>
      <c r="G37" s="106">
        <v>0</v>
      </c>
      <c r="H37" s="105">
        <v>1626</v>
      </c>
      <c r="I37" s="106">
        <v>5</v>
      </c>
    </row>
    <row r="38" spans="1:9" ht="12" customHeight="1" x14ac:dyDescent="0.45">
      <c r="A38" s="15" t="s">
        <v>213</v>
      </c>
      <c r="B38" s="21" t="s">
        <v>261</v>
      </c>
      <c r="C38" s="118">
        <v>15235</v>
      </c>
      <c r="D38" s="119"/>
      <c r="E38" s="105">
        <v>268198</v>
      </c>
      <c r="F38" s="106">
        <v>66</v>
      </c>
      <c r="G38" s="106">
        <v>2</v>
      </c>
      <c r="H38" s="105">
        <v>15000</v>
      </c>
      <c r="I38" s="106">
        <v>136</v>
      </c>
    </row>
    <row r="39" spans="1:9" ht="12" customHeight="1" x14ac:dyDescent="0.45">
      <c r="A39" s="15" t="s">
        <v>214</v>
      </c>
      <c r="B39" s="21" t="s">
        <v>262</v>
      </c>
      <c r="C39" s="118">
        <v>21956</v>
      </c>
      <c r="D39" s="119"/>
      <c r="E39" s="105">
        <v>905700</v>
      </c>
      <c r="F39" s="106">
        <v>152</v>
      </c>
      <c r="G39" s="106">
        <v>1</v>
      </c>
      <c r="H39" s="105">
        <v>21605</v>
      </c>
      <c r="I39" s="106">
        <v>199</v>
      </c>
    </row>
    <row r="40" spans="1:9" ht="12" customHeight="1" x14ac:dyDescent="0.45">
      <c r="A40" s="15" t="s">
        <v>215</v>
      </c>
      <c r="B40" s="21" t="s">
        <v>263</v>
      </c>
      <c r="C40" s="118">
        <v>5694</v>
      </c>
      <c r="D40" s="119"/>
      <c r="E40" s="105">
        <v>189336</v>
      </c>
      <c r="F40" s="106">
        <v>53</v>
      </c>
      <c r="G40" s="106">
        <v>0</v>
      </c>
      <c r="H40" s="105">
        <v>5549</v>
      </c>
      <c r="I40" s="106">
        <v>92</v>
      </c>
    </row>
    <row r="41" spans="1:9" ht="12" customHeight="1" x14ac:dyDescent="0.45">
      <c r="A41" s="15" t="s">
        <v>216</v>
      </c>
      <c r="B41" s="21" t="s">
        <v>264</v>
      </c>
      <c r="C41" s="118">
        <v>3283</v>
      </c>
      <c r="D41" s="119"/>
      <c r="E41" s="105">
        <v>105928</v>
      </c>
      <c r="F41" s="106">
        <v>7</v>
      </c>
      <c r="G41" s="106">
        <v>0</v>
      </c>
      <c r="H41" s="105">
        <v>3211</v>
      </c>
      <c r="I41" s="106">
        <v>65</v>
      </c>
    </row>
    <row r="42" spans="1:9" ht="12" customHeight="1" x14ac:dyDescent="0.45">
      <c r="A42" s="15" t="s">
        <v>217</v>
      </c>
      <c r="B42" s="21" t="s">
        <v>265</v>
      </c>
      <c r="C42" s="118">
        <v>4697</v>
      </c>
      <c r="D42" s="119"/>
      <c r="E42" s="105">
        <v>131090</v>
      </c>
      <c r="F42" s="106">
        <v>8</v>
      </c>
      <c r="G42" s="106">
        <v>0</v>
      </c>
      <c r="H42" s="105">
        <v>4651</v>
      </c>
      <c r="I42" s="106">
        <v>38</v>
      </c>
    </row>
    <row r="43" spans="1:9" ht="12" customHeight="1" x14ac:dyDescent="0.45">
      <c r="A43" s="15" t="s">
        <v>218</v>
      </c>
      <c r="B43" s="21" t="s">
        <v>266</v>
      </c>
      <c r="C43" s="118">
        <v>5319</v>
      </c>
      <c r="D43" s="119"/>
      <c r="E43" s="105">
        <v>155615</v>
      </c>
      <c r="F43" s="106">
        <v>64</v>
      </c>
      <c r="G43" s="106">
        <v>1</v>
      </c>
      <c r="H43" s="105">
        <v>5173</v>
      </c>
      <c r="I43" s="106">
        <v>82</v>
      </c>
    </row>
    <row r="44" spans="1:9" ht="12" customHeight="1" x14ac:dyDescent="0.45">
      <c r="A44" s="15" t="s">
        <v>219</v>
      </c>
      <c r="B44" s="21" t="s">
        <v>267</v>
      </c>
      <c r="C44" s="118">
        <v>4145</v>
      </c>
      <c r="D44" s="119"/>
      <c r="E44" s="105">
        <v>100552</v>
      </c>
      <c r="F44" s="106">
        <v>26</v>
      </c>
      <c r="G44" s="106">
        <v>1</v>
      </c>
      <c r="H44" s="105">
        <v>4087</v>
      </c>
      <c r="I44" s="106">
        <v>32</v>
      </c>
    </row>
    <row r="45" spans="1:9" ht="12" customHeight="1" x14ac:dyDescent="0.45">
      <c r="A45" s="15" t="s">
        <v>220</v>
      </c>
      <c r="B45" s="21" t="s">
        <v>268</v>
      </c>
      <c r="C45" s="118">
        <v>74324</v>
      </c>
      <c r="D45" s="119"/>
      <c r="E45" s="105">
        <v>1277335</v>
      </c>
      <c r="F45" s="106">
        <v>324</v>
      </c>
      <c r="G45" s="106">
        <v>10</v>
      </c>
      <c r="H45" s="105">
        <v>73370</v>
      </c>
      <c r="I45" s="106">
        <v>620</v>
      </c>
    </row>
    <row r="46" spans="1:9" ht="12" customHeight="1" x14ac:dyDescent="0.45">
      <c r="A46" s="15" t="s">
        <v>221</v>
      </c>
      <c r="B46" s="21" t="s">
        <v>269</v>
      </c>
      <c r="C46" s="118">
        <v>5818</v>
      </c>
      <c r="D46" s="119"/>
      <c r="E46" s="105">
        <v>106083</v>
      </c>
      <c r="F46" s="106">
        <v>21</v>
      </c>
      <c r="G46" s="106">
        <v>0</v>
      </c>
      <c r="H46" s="105">
        <v>5817</v>
      </c>
      <c r="I46" s="106">
        <v>30</v>
      </c>
    </row>
    <row r="47" spans="1:9" ht="12" customHeight="1" x14ac:dyDescent="0.45">
      <c r="A47" s="15" t="s">
        <v>222</v>
      </c>
      <c r="B47" s="21" t="s">
        <v>270</v>
      </c>
      <c r="C47" s="118">
        <v>6084</v>
      </c>
      <c r="D47" s="119"/>
      <c r="E47" s="105">
        <v>183017</v>
      </c>
      <c r="F47" s="106">
        <v>47</v>
      </c>
      <c r="G47" s="106">
        <v>0</v>
      </c>
      <c r="H47" s="105">
        <v>5964</v>
      </c>
      <c r="I47" s="106">
        <v>73</v>
      </c>
    </row>
    <row r="48" spans="1:9" ht="12" customHeight="1" x14ac:dyDescent="0.45">
      <c r="A48" s="15" t="s">
        <v>223</v>
      </c>
      <c r="B48" s="21" t="s">
        <v>271</v>
      </c>
      <c r="C48" s="118">
        <v>14376</v>
      </c>
      <c r="D48" s="119"/>
      <c r="E48" s="105">
        <v>123713</v>
      </c>
      <c r="F48" s="106">
        <v>45</v>
      </c>
      <c r="G48" s="106">
        <v>2</v>
      </c>
      <c r="H48" s="105">
        <v>14195</v>
      </c>
      <c r="I48" s="106">
        <v>136</v>
      </c>
    </row>
    <row r="49" spans="1:9" ht="12" customHeight="1" x14ac:dyDescent="0.45">
      <c r="A49" s="15" t="s">
        <v>224</v>
      </c>
      <c r="B49" s="21" t="s">
        <v>272</v>
      </c>
      <c r="C49" s="118">
        <v>8180</v>
      </c>
      <c r="D49" s="119"/>
      <c r="E49" s="105">
        <v>270723</v>
      </c>
      <c r="F49" s="106">
        <v>14</v>
      </c>
      <c r="G49" s="106">
        <v>0</v>
      </c>
      <c r="H49" s="105">
        <v>8082</v>
      </c>
      <c r="I49" s="106">
        <v>84</v>
      </c>
    </row>
    <row r="50" spans="1:9" ht="12" customHeight="1" x14ac:dyDescent="0.45">
      <c r="A50" s="15" t="s">
        <v>225</v>
      </c>
      <c r="B50" s="21" t="s">
        <v>273</v>
      </c>
      <c r="C50" s="118">
        <v>6150</v>
      </c>
      <c r="D50" s="119"/>
      <c r="E50" s="105">
        <v>73019</v>
      </c>
      <c r="F50" s="106">
        <v>7</v>
      </c>
      <c r="G50" s="106">
        <v>0</v>
      </c>
      <c r="H50" s="105">
        <v>6086</v>
      </c>
      <c r="I50" s="106">
        <v>41</v>
      </c>
    </row>
    <row r="51" spans="1:9" ht="12" customHeight="1" x14ac:dyDescent="0.45">
      <c r="A51" s="15" t="s">
        <v>226</v>
      </c>
      <c r="B51" s="20" t="s">
        <v>274</v>
      </c>
      <c r="C51" s="118">
        <v>9097</v>
      </c>
      <c r="D51" s="119"/>
      <c r="E51" s="105">
        <v>169532</v>
      </c>
      <c r="F51" s="106">
        <v>21</v>
      </c>
      <c r="G51" s="106">
        <v>0</v>
      </c>
      <c r="H51" s="105">
        <v>9076</v>
      </c>
      <c r="I51" s="106">
        <v>65</v>
      </c>
    </row>
    <row r="52" spans="1:9" ht="12" customHeight="1" x14ac:dyDescent="0.45">
      <c r="A52" s="15" t="s">
        <v>227</v>
      </c>
      <c r="B52" s="21" t="s">
        <v>275</v>
      </c>
      <c r="C52" s="118">
        <v>50088</v>
      </c>
      <c r="D52" s="119"/>
      <c r="E52" s="105">
        <v>402079</v>
      </c>
      <c r="F52" s="106">
        <v>251</v>
      </c>
      <c r="G52" s="106">
        <v>6</v>
      </c>
      <c r="H52" s="105">
        <v>49444</v>
      </c>
      <c r="I52" s="106">
        <v>365</v>
      </c>
    </row>
    <row r="53" spans="1:9" ht="12" customHeight="1" x14ac:dyDescent="0.45">
      <c r="B53" s="22" t="s">
        <v>276</v>
      </c>
      <c r="C53" s="120">
        <v>149</v>
      </c>
      <c r="D53" s="121"/>
      <c r="E53" s="106">
        <v>0</v>
      </c>
      <c r="F53" s="106">
        <v>0</v>
      </c>
      <c r="G53" s="106">
        <v>0</v>
      </c>
      <c r="H53" s="106">
        <v>149</v>
      </c>
      <c r="I53" s="106">
        <v>0</v>
      </c>
    </row>
    <row r="54" spans="1:9" ht="12" customHeight="1" x14ac:dyDescent="0.45">
      <c r="B54" s="21" t="s">
        <v>164</v>
      </c>
      <c r="C54" s="122">
        <v>1710986</v>
      </c>
      <c r="D54" s="123"/>
      <c r="E54" s="105">
        <v>24790478</v>
      </c>
      <c r="F54" s="105">
        <v>5497</v>
      </c>
      <c r="G54" s="106">
        <v>276</v>
      </c>
      <c r="H54" s="105">
        <v>1686195</v>
      </c>
      <c r="I54" s="105">
        <v>18138</v>
      </c>
    </row>
    <row r="55" spans="1:9" ht="18" customHeight="1" x14ac:dyDescent="0.45">
      <c r="C55" s="24"/>
      <c r="D55" s="24"/>
      <c r="E55" s="24"/>
      <c r="F55" s="24"/>
      <c r="G55" s="24"/>
      <c r="H55" s="24"/>
    </row>
    <row r="56" spans="1:9" ht="18" customHeight="1" x14ac:dyDescent="0.45">
      <c r="C56" s="24"/>
      <c r="D56" s="24"/>
      <c r="E56" s="24"/>
      <c r="F56" s="24"/>
      <c r="G56" s="24"/>
      <c r="H56" s="24"/>
    </row>
    <row r="57" spans="1:9" ht="18" customHeight="1" x14ac:dyDescent="0.45">
      <c r="C57" s="24"/>
      <c r="D57" s="24"/>
      <c r="E57" s="24"/>
      <c r="F57" s="24"/>
      <c r="G57" s="24"/>
      <c r="H57" s="24"/>
    </row>
    <row r="58" spans="1:9" ht="18" customHeight="1" x14ac:dyDescent="0.45">
      <c r="C58" s="24"/>
      <c r="D58" s="24"/>
      <c r="E58" s="24"/>
      <c r="F58" s="24"/>
      <c r="G58" s="24"/>
      <c r="H58" s="24"/>
    </row>
    <row r="59" spans="1:9" ht="18" customHeight="1" x14ac:dyDescent="0.45">
      <c r="C59" s="24"/>
      <c r="D59" s="24"/>
      <c r="E59" s="24"/>
      <c r="F59" s="24"/>
      <c r="G59" s="24"/>
      <c r="H59" s="24"/>
    </row>
    <row r="60" spans="1:9" ht="18" customHeight="1" x14ac:dyDescent="0.45">
      <c r="C60" s="24"/>
      <c r="D60" s="24"/>
      <c r="E60" s="24"/>
      <c r="F60" s="24"/>
      <c r="G60" s="24"/>
      <c r="H60" s="24"/>
    </row>
    <row r="61" spans="1:9" ht="18" customHeight="1" x14ac:dyDescent="0.45">
      <c r="C61" s="24"/>
      <c r="D61" s="24"/>
      <c r="E61" s="24"/>
      <c r="F61" s="24"/>
      <c r="G61" s="24"/>
      <c r="H61" s="24"/>
    </row>
    <row r="62" spans="1:9" ht="18" customHeight="1" x14ac:dyDescent="0.45">
      <c r="C62" s="24"/>
      <c r="D62" s="24"/>
      <c r="E62" s="24"/>
      <c r="F62" s="24"/>
      <c r="G62" s="24"/>
      <c r="H62" s="24"/>
    </row>
    <row r="63" spans="1:9" ht="18" customHeight="1" x14ac:dyDescent="0.45">
      <c r="C63" s="24"/>
      <c r="D63" s="24"/>
      <c r="E63" s="24"/>
      <c r="F63" s="24"/>
      <c r="G63" s="24"/>
      <c r="H63" s="24"/>
    </row>
    <row r="64" spans="1:9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57">
    <mergeCell ref="B1:I1"/>
    <mergeCell ref="B2:I2"/>
    <mergeCell ref="B4:B5"/>
    <mergeCell ref="H4:H5"/>
    <mergeCell ref="C4:D5"/>
    <mergeCell ref="E4:E5"/>
    <mergeCell ref="F4:G4"/>
    <mergeCell ref="I4:I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51:D51"/>
    <mergeCell ref="C52:D52"/>
    <mergeCell ref="C53:D53"/>
    <mergeCell ref="C54:D54"/>
    <mergeCell ref="C46:D46"/>
    <mergeCell ref="C47:D47"/>
    <mergeCell ref="C48:D48"/>
    <mergeCell ref="C49:D49"/>
    <mergeCell ref="C50:D50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80" activePane="bottomLeft" state="frozen"/>
      <selection pane="bottomLeft" activeCell="A197" sqref="A6:C197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43" t="s">
        <v>292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</row>
    <row r="2" spans="1:17" x14ac:dyDescent="0.45">
      <c r="A2" s="112" t="s">
        <v>315</v>
      </c>
      <c r="B2" s="112"/>
      <c r="C2" s="112"/>
      <c r="D2" s="144" t="s">
        <v>342</v>
      </c>
      <c r="E2" s="144"/>
      <c r="F2" s="144"/>
      <c r="G2" s="144"/>
      <c r="H2" s="144"/>
      <c r="I2" s="144"/>
      <c r="J2" s="144"/>
      <c r="K2" s="144"/>
      <c r="L2" s="144"/>
      <c r="M2" s="112" t="s">
        <v>346</v>
      </c>
      <c r="N2" s="112"/>
      <c r="O2" s="112"/>
      <c r="P2" s="112"/>
      <c r="Q2" s="112"/>
    </row>
    <row r="3" spans="1:17" x14ac:dyDescent="0.45">
      <c r="A3" s="86"/>
      <c r="D3" s="142" t="s">
        <v>345</v>
      </c>
      <c r="E3" s="142"/>
      <c r="F3" s="142"/>
      <c r="G3" s="142"/>
      <c r="H3" s="142"/>
      <c r="I3" s="142"/>
      <c r="J3" s="145" t="s">
        <v>344</v>
      </c>
      <c r="K3" s="145"/>
      <c r="L3" s="145"/>
      <c r="M3" s="145"/>
      <c r="N3" s="145" t="s">
        <v>340</v>
      </c>
      <c r="O3" s="145"/>
      <c r="P3" s="112" t="s">
        <v>343</v>
      </c>
      <c r="Q3" s="112"/>
    </row>
    <row r="4" spans="1:17" x14ac:dyDescent="0.45">
      <c r="A4" s="112"/>
      <c r="B4" s="112"/>
      <c r="C4" s="112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31517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4667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17955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4059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14631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5062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25490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8853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39956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10260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7704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7704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9164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9164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97163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32438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148572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49950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186734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60546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186412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57778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202339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54350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36428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36428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25862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25862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279240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57563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248870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76801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277725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83720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20443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20443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290532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62865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42265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42265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28070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28070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7746</v>
      </c>
      <c r="C28" s="49">
        <f t="shared" si="2"/>
        <v>793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7746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793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8760</v>
      </c>
      <c r="C29" s="49">
        <f t="shared" si="2"/>
        <v>702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8760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702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10264</v>
      </c>
      <c r="C30" s="49">
        <f t="shared" si="2"/>
        <v>878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10264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878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317340</v>
      </c>
      <c r="C31" s="49">
        <f t="shared" si="2"/>
        <v>71823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48362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8887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147559</v>
      </c>
      <c r="C32" s="49">
        <f t="shared" si="2"/>
        <v>54433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50394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11254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63201</v>
      </c>
      <c r="C33" s="49">
        <f t="shared" si="2"/>
        <v>8107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63201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8107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75868</v>
      </c>
      <c r="C34" s="49">
        <f t="shared" si="2"/>
        <v>9049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75868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9049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261609</v>
      </c>
      <c r="C35" s="49">
        <f t="shared" si="2"/>
        <v>97958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106354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29709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222943</v>
      </c>
      <c r="C36" s="49">
        <f t="shared" si="2"/>
        <v>124530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132656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46079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245308</v>
      </c>
      <c r="C37" s="49">
        <f t="shared" si="2"/>
        <v>154195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162349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55434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252888</v>
      </c>
      <c r="C38" s="49">
        <f t="shared" si="2"/>
        <v>179251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159459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53541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234852</v>
      </c>
      <c r="C39" s="49">
        <f t="shared" si="2"/>
        <v>194349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135359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50964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139352</v>
      </c>
      <c r="C40" s="49">
        <f t="shared" si="2"/>
        <v>35801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139352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35801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189610</v>
      </c>
      <c r="C41" s="49">
        <f t="shared" si="2"/>
        <v>24785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189610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24785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345064</v>
      </c>
      <c r="C42" s="49">
        <f t="shared" si="2"/>
        <v>268258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211221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52535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350862</v>
      </c>
      <c r="C43" s="49">
        <f t="shared" si="2"/>
        <v>223848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256285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68181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399572</v>
      </c>
      <c r="C44" s="49">
        <f t="shared" si="2"/>
        <v>253095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311409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73392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406133</v>
      </c>
      <c r="C45" s="49">
        <f t="shared" si="2"/>
        <v>137275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324711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28164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381992</v>
      </c>
      <c r="C46" s="49">
        <f t="shared" si="2"/>
        <v>210471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282074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61368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287057</v>
      </c>
      <c r="C47" s="49">
        <f t="shared" si="2"/>
        <v>44812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287057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44812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326538</v>
      </c>
      <c r="C48" s="49">
        <f t="shared" si="2"/>
        <v>28533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326538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28533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586437</v>
      </c>
      <c r="C49" s="49">
        <f t="shared" si="2"/>
        <v>204562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440164</v>
      </c>
      <c r="K49" s="97">
        <f>IFERROR(VLOOKUP($D49, V一般接種!$A:$G, K$4, FALSE), 0)</f>
        <v>9513</v>
      </c>
      <c r="L49" s="97">
        <f>IFERROR(VLOOKUP($D49, V一般接種!$A:$G, L$4, FALSE), 0)</f>
        <v>0</v>
      </c>
      <c r="M49" s="97">
        <f>IFERROR(VLOOKUP($D49, V一般接種!$A:$G, M$4, FALSE), 0)</f>
        <v>10733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608841</v>
      </c>
      <c r="C50" s="49">
        <f t="shared" si="2"/>
        <v>63611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511823</v>
      </c>
      <c r="K50" s="97">
        <f>IFERROR(VLOOKUP($D50, V一般接種!$A:$G, K$4, FALSE), 0)</f>
        <v>9428</v>
      </c>
      <c r="L50" s="97">
        <f>IFERROR(VLOOKUP($D50, V一般接種!$A:$G, L$4, FALSE), 0)</f>
        <v>0</v>
      </c>
      <c r="M50" s="97">
        <f>IFERROR(VLOOKUP($D50, V一般接種!$A:$G, M$4, FALSE), 0)</f>
        <v>11549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671396</v>
      </c>
      <c r="C51" s="49">
        <f t="shared" si="2"/>
        <v>62530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566870</v>
      </c>
      <c r="K51" s="97">
        <f>IFERROR(VLOOKUP($D51, V一般接種!$A:$G, K$4, FALSE), 0)</f>
        <v>11111</v>
      </c>
      <c r="L51" s="97">
        <f>IFERROR(VLOOKUP($D51, V一般接種!$A:$G, L$4, FALSE), 0)</f>
        <v>0</v>
      </c>
      <c r="M51" s="97">
        <f>IFERROR(VLOOKUP($D51, V一般接種!$A:$G, M$4, FALSE), 0)</f>
        <v>13356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642416</v>
      </c>
      <c r="C52" s="49">
        <f t="shared" si="2"/>
        <v>107194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546147</v>
      </c>
      <c r="K52" s="97">
        <f>IFERROR(VLOOKUP($D52, V一般接種!$A:$G, K$4, FALSE), 0)</f>
        <v>12012</v>
      </c>
      <c r="L52" s="97">
        <f>IFERROR(VLOOKUP($D52, V一般接種!$A:$G, L$4, FALSE), 0)</f>
        <v>0</v>
      </c>
      <c r="M52" s="97">
        <f>IFERROR(VLOOKUP($D52, V一般接種!$A:$G, M$4, FALSE), 0)</f>
        <v>46302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621081</v>
      </c>
      <c r="C53" s="49">
        <f t="shared" si="2"/>
        <v>124765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519490</v>
      </c>
      <c r="K53" s="97">
        <f>IFERROR(VLOOKUP($D53, V一般接種!$A:$G, K$4, FALSE), 0)</f>
        <v>13850</v>
      </c>
      <c r="L53" s="97">
        <f>IFERROR(VLOOKUP($D53, V一般接種!$A:$G, L$4, FALSE), 0)</f>
        <v>0</v>
      </c>
      <c r="M53" s="97">
        <f>IFERROR(VLOOKUP($D53, V一般接種!$A:$G, M$4, FALSE), 0)</f>
        <v>47990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476621</v>
      </c>
      <c r="C54" s="49">
        <f t="shared" si="2"/>
        <v>60473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461436</v>
      </c>
      <c r="K54" s="97">
        <f>IFERROR(VLOOKUP($D54, V一般接種!$A:$G, K$4, FALSE), 0)</f>
        <v>15185</v>
      </c>
      <c r="L54" s="97">
        <f>IFERROR(VLOOKUP($D54, V一般接種!$A:$G, L$4, FALSE), 0)</f>
        <v>0</v>
      </c>
      <c r="M54" s="97">
        <f>IFERROR(VLOOKUP($D54, V一般接種!$A:$G, M$4, FALSE), 0)</f>
        <v>60473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462857</v>
      </c>
      <c r="C55" s="49">
        <f t="shared" si="2"/>
        <v>67617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447235</v>
      </c>
      <c r="K55" s="97">
        <f>IFERROR(VLOOKUP($D55, V一般接種!$A:$G, K$4, FALSE), 0)</f>
        <v>15622</v>
      </c>
      <c r="L55" s="97">
        <f>IFERROR(VLOOKUP($D55, V一般接種!$A:$G, L$4, FALSE), 0)</f>
        <v>0</v>
      </c>
      <c r="M55" s="97">
        <f>IFERROR(VLOOKUP($D55, V一般接種!$A:$G, M$4, FALSE), 0)</f>
        <v>67617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667930</v>
      </c>
      <c r="C56" s="49">
        <f t="shared" si="2"/>
        <v>237156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517882</v>
      </c>
      <c r="K56" s="97">
        <f>IFERROR(VLOOKUP($D56, V一般接種!$A:$G, K$4, FALSE), 0)</f>
        <v>18043</v>
      </c>
      <c r="L56" s="97">
        <f>IFERROR(VLOOKUP($D56, V一般接種!$A:$G, L$4, FALSE), 0)</f>
        <v>0</v>
      </c>
      <c r="M56" s="97">
        <f>IFERROR(VLOOKUP($D56, V一般接種!$A:$G, M$4, FALSE), 0)</f>
        <v>95906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719300</v>
      </c>
      <c r="C57" s="49">
        <f t="shared" si="2"/>
        <v>212802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633668</v>
      </c>
      <c r="K57" s="97">
        <f>IFERROR(VLOOKUP($D57, V一般接種!$A:$G, K$4, FALSE), 0)</f>
        <v>19245</v>
      </c>
      <c r="L57" s="97">
        <f>IFERROR(VLOOKUP($D57, V一般接種!$A:$G, L$4, FALSE), 0)</f>
        <v>0</v>
      </c>
      <c r="M57" s="97">
        <f>IFERROR(VLOOKUP($D57, V一般接種!$A:$G, M$4, FALSE), 0)</f>
        <v>120132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746491</v>
      </c>
      <c r="C58" s="49">
        <f t="shared" si="2"/>
        <v>234779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655386</v>
      </c>
      <c r="K58" s="97">
        <f>IFERROR(VLOOKUP($D58, V一般接種!$A:$G, K$4, FALSE), 0)</f>
        <v>19649</v>
      </c>
      <c r="L58" s="97">
        <f>IFERROR(VLOOKUP($D58, V一般接種!$A:$G, L$4, FALSE), 0)</f>
        <v>0</v>
      </c>
      <c r="M58" s="97">
        <f>IFERROR(VLOOKUP($D58, V一般接種!$A:$G, M$4, FALSE), 0)</f>
        <v>147109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738335</v>
      </c>
      <c r="C59" s="49">
        <f t="shared" si="2"/>
        <v>229027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658524</v>
      </c>
      <c r="K59" s="97">
        <f>IFERROR(VLOOKUP($D59, V一般接種!$A:$G, K$4, FALSE), 0)</f>
        <v>20045</v>
      </c>
      <c r="L59" s="97">
        <f>IFERROR(VLOOKUP($D59, V一般接種!$A:$G, L$4, FALSE), 0)</f>
        <v>0</v>
      </c>
      <c r="M59" s="97">
        <f>IFERROR(VLOOKUP($D59, V一般接種!$A:$G, M$4, FALSE), 0)</f>
        <v>145636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723690</v>
      </c>
      <c r="C60" s="49">
        <f t="shared" si="2"/>
        <v>219953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639825</v>
      </c>
      <c r="K60" s="97">
        <f>IFERROR(VLOOKUP($D60, V一般接種!$A:$G, K$4, FALSE), 0)</f>
        <v>20302</v>
      </c>
      <c r="L60" s="97">
        <f>IFERROR(VLOOKUP($D60, V一般接種!$A:$G, L$4, FALSE), 0)</f>
        <v>0</v>
      </c>
      <c r="M60" s="97">
        <f>IFERROR(VLOOKUP($D60, V一般接種!$A:$G, M$4, FALSE), 0)</f>
        <v>124313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620763</v>
      </c>
      <c r="C61" s="49">
        <f t="shared" si="2"/>
        <v>129936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600361</v>
      </c>
      <c r="K61" s="97">
        <f>IFERROR(VLOOKUP($D61, V一般接種!$A:$G, K$4, FALSE), 0)</f>
        <v>20402</v>
      </c>
      <c r="L61" s="97">
        <f>IFERROR(VLOOKUP($D61, V一般接種!$A:$G, L$4, FALSE), 0)</f>
        <v>0</v>
      </c>
      <c r="M61" s="97">
        <f>IFERROR(VLOOKUP($D61, V一般接種!$A:$G, M$4, FALSE), 0)</f>
        <v>129936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565734</v>
      </c>
      <c r="C62" s="49">
        <f t="shared" si="2"/>
        <v>181766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542784</v>
      </c>
      <c r="K62" s="97">
        <f>IFERROR(VLOOKUP($D62, V一般接種!$A:$G, K$4, FALSE), 0)</f>
        <v>22950</v>
      </c>
      <c r="L62" s="97">
        <f>IFERROR(VLOOKUP($D62, V一般接種!$A:$G, L$4, FALSE), 0)</f>
        <v>0</v>
      </c>
      <c r="M62" s="97">
        <f>IFERROR(VLOOKUP($D62, V一般接種!$A:$G, M$4, FALSE), 0)</f>
        <v>181766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776309</v>
      </c>
      <c r="C63" s="49">
        <f t="shared" si="2"/>
        <v>326073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640375</v>
      </c>
      <c r="K63" s="97">
        <f>IFERROR(VLOOKUP($D63, V一般接種!$A:$G, K$4, FALSE), 0)</f>
        <v>29353</v>
      </c>
      <c r="L63" s="97">
        <f>IFERROR(VLOOKUP($D63, V一般接種!$A:$G, L$4, FALSE), 0)</f>
        <v>0</v>
      </c>
      <c r="M63" s="97">
        <f>IFERROR(VLOOKUP($D63, V一般接種!$A:$G, M$4, FALSE), 0)</f>
        <v>193317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802836</v>
      </c>
      <c r="C64" s="49">
        <f t="shared" si="2"/>
        <v>324870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698431</v>
      </c>
      <c r="K64" s="97">
        <f>IFERROR(VLOOKUP($D64, V一般接種!$A:$G, K$4, FALSE), 0)</f>
        <v>31726</v>
      </c>
      <c r="L64" s="97">
        <f>IFERROR(VLOOKUP($D64, V一般接種!$A:$G, L$4, FALSE), 0)</f>
        <v>0</v>
      </c>
      <c r="M64" s="97">
        <f>IFERROR(VLOOKUP($D64, V一般接種!$A:$G, M$4, FALSE), 0)</f>
        <v>235627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783243</v>
      </c>
      <c r="C65" s="49">
        <f t="shared" si="2"/>
        <v>389150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684320</v>
      </c>
      <c r="K65" s="97">
        <f>IFERROR(VLOOKUP($D65, V一般接種!$A:$G, K$4, FALSE), 0)</f>
        <v>30182</v>
      </c>
      <c r="L65" s="97">
        <f>IFERROR(VLOOKUP($D65, V一般接種!$A:$G, L$4, FALSE), 0)</f>
        <v>0</v>
      </c>
      <c r="M65" s="97">
        <f>IFERROR(VLOOKUP($D65, V一般接種!$A:$G, M$4, FALSE), 0)</f>
        <v>290507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752471</v>
      </c>
      <c r="C66" s="49">
        <f t="shared" si="2"/>
        <v>389479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666248</v>
      </c>
      <c r="K66" s="97">
        <f>IFERROR(VLOOKUP($D66, V一般接種!$A:$G, K$4, FALSE), 0)</f>
        <v>32254</v>
      </c>
      <c r="L66" s="97">
        <f>IFERROR(VLOOKUP($D66, V一般接種!$A:$G, L$4, FALSE), 0)</f>
        <v>0</v>
      </c>
      <c r="M66" s="97">
        <f>IFERROR(VLOOKUP($D66, V一般接種!$A:$G, M$4, FALSE), 0)</f>
        <v>306857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763845</v>
      </c>
      <c r="C67" s="49">
        <f t="shared" si="2"/>
        <v>362266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672144</v>
      </c>
      <c r="K67" s="97">
        <f>IFERROR(VLOOKUP($D67, V一般接種!$A:$G, K$4, FALSE), 0)</f>
        <v>35198</v>
      </c>
      <c r="L67" s="97">
        <f>IFERROR(VLOOKUP($D67, V一般接種!$A:$G, L$4, FALSE), 0)</f>
        <v>0</v>
      </c>
      <c r="M67" s="97">
        <f>IFERROR(VLOOKUP($D67, V一般接種!$A:$G, M$4, FALSE), 0)</f>
        <v>270786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663625</v>
      </c>
      <c r="C68" s="49">
        <f t="shared" si="2"/>
        <v>277173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625979</v>
      </c>
      <c r="K68" s="97">
        <f>IFERROR(VLOOKUP($D68, V一般接種!$A:$G, K$4, FALSE), 0)</f>
        <v>37646</v>
      </c>
      <c r="L68" s="97">
        <f>IFERROR(VLOOKUP($D68, V一般接種!$A:$G, L$4, FALSE), 0)</f>
        <v>0</v>
      </c>
      <c r="M68" s="97">
        <f>IFERROR(VLOOKUP($D68, V一般接種!$A:$G, M$4, FALSE), 0)</f>
        <v>277173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603520</v>
      </c>
      <c r="C69" s="49">
        <f t="shared" si="2"/>
        <v>316940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565005</v>
      </c>
      <c r="K69" s="97">
        <f>IFERROR(VLOOKUP($D69, V一般接種!$A:$G, K$4, FALSE), 0)</f>
        <v>38515</v>
      </c>
      <c r="L69" s="97">
        <f>IFERROR(VLOOKUP($D69, V一般接種!$A:$G, L$4, FALSE), 0)</f>
        <v>0</v>
      </c>
      <c r="M69" s="97">
        <f>IFERROR(VLOOKUP($D69, V一般接種!$A:$G, M$4, FALSE), 0)</f>
        <v>316940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702059</v>
      </c>
      <c r="C70" s="49">
        <f t="shared" si="2"/>
        <v>541884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574577</v>
      </c>
      <c r="K70" s="97">
        <f>IFERROR(VLOOKUP($D70, V一般接種!$A:$G, K$4, FALSE), 0)</f>
        <v>36053</v>
      </c>
      <c r="L70" s="97">
        <f>IFERROR(VLOOKUP($D70, V一般接種!$A:$G, L$4, FALSE), 0)</f>
        <v>0</v>
      </c>
      <c r="M70" s="97">
        <f>IFERROR(VLOOKUP($D70, V一般接種!$A:$G, M$4, FALSE), 0)</f>
        <v>418348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700626</v>
      </c>
      <c r="C71" s="49">
        <f t="shared" si="2"/>
        <v>557506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622473</v>
      </c>
      <c r="K71" s="97">
        <f>IFERROR(VLOOKUP($D71, V一般接種!$A:$G, K$4, FALSE), 0)</f>
        <v>34738</v>
      </c>
      <c r="L71" s="97">
        <f>IFERROR(VLOOKUP($D71, V一般接種!$A:$G, L$4, FALSE), 0)</f>
        <v>0</v>
      </c>
      <c r="M71" s="97">
        <f>IFERROR(VLOOKUP($D71, V一般接種!$A:$G, M$4, FALSE), 0)</f>
        <v>485558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683959</v>
      </c>
      <c r="C72" s="49">
        <f t="shared" ref="C72:C135" si="5">IF($D72="", "", H72+I72+L72+M72+O72-Q72)</f>
        <v>610684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601592</v>
      </c>
      <c r="K72" s="97">
        <f>IFERROR(VLOOKUP($D72, V一般接種!$A:$G, K$4, FALSE), 0)</f>
        <v>35673</v>
      </c>
      <c r="L72" s="97">
        <f>IFERROR(VLOOKUP($D72, V一般接種!$A:$G, L$4, FALSE), 0)</f>
        <v>0</v>
      </c>
      <c r="M72" s="97">
        <f>IFERROR(VLOOKUP($D72, V一般接種!$A:$G, M$4, FALSE), 0)</f>
        <v>538643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694731</v>
      </c>
      <c r="C73" s="49">
        <f t="shared" si="5"/>
        <v>601754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607093</v>
      </c>
      <c r="K73" s="97">
        <f>IFERROR(VLOOKUP($D73, V一般接種!$A:$G, K$4, FALSE), 0)</f>
        <v>36101</v>
      </c>
      <c r="L73" s="97">
        <f>IFERROR(VLOOKUP($D73, V一般接種!$A:$G, L$4, FALSE), 0)</f>
        <v>0</v>
      </c>
      <c r="M73" s="97">
        <f>IFERROR(VLOOKUP($D73, V一般接種!$A:$G, M$4, FALSE), 0)</f>
        <v>523961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676751</v>
      </c>
      <c r="C74" s="49">
        <f t="shared" si="5"/>
        <v>574499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589674</v>
      </c>
      <c r="K74" s="97">
        <f>IFERROR(VLOOKUP($D74, V一般接種!$A:$G, K$4, FALSE), 0)</f>
        <v>34820</v>
      </c>
      <c r="L74" s="97">
        <f>IFERROR(VLOOKUP($D74, V一般接種!$A:$G, L$4, FALSE), 0)</f>
        <v>0</v>
      </c>
      <c r="M74" s="97">
        <f>IFERROR(VLOOKUP($D74, V一般接種!$A:$G, M$4, FALSE), 0)</f>
        <v>500808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662934</v>
      </c>
      <c r="C75" s="49">
        <f t="shared" si="5"/>
        <v>445136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619126</v>
      </c>
      <c r="K75" s="97">
        <f>IFERROR(VLOOKUP($D75, V一般接種!$A:$G, K$4, FALSE), 0)</f>
        <v>43808</v>
      </c>
      <c r="L75" s="97">
        <f>IFERROR(VLOOKUP($D75, V一般接種!$A:$G, L$4, FALSE), 0)</f>
        <v>0</v>
      </c>
      <c r="M75" s="97">
        <f>IFERROR(VLOOKUP($D75, V一般接種!$A:$G, M$4, FALSE), 0)</f>
        <v>445136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661389</v>
      </c>
      <c r="C76" s="49">
        <f t="shared" si="5"/>
        <v>439273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614390</v>
      </c>
      <c r="K76" s="97">
        <f>IFERROR(VLOOKUP($D76, V一般接種!$A:$G, K$4, FALSE), 0)</f>
        <v>46999</v>
      </c>
      <c r="L76" s="97">
        <f>IFERROR(VLOOKUP($D76, V一般接種!$A:$G, L$4, FALSE), 0)</f>
        <v>0</v>
      </c>
      <c r="M76" s="97">
        <f>IFERROR(VLOOKUP($D76, V一般接種!$A:$G, M$4, FALSE), 0)</f>
        <v>439273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764402</v>
      </c>
      <c r="C77" s="49">
        <f t="shared" si="5"/>
        <v>626892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600103</v>
      </c>
      <c r="K77" s="97">
        <f>IFERROR(VLOOKUP($D77, V一般接種!$A:$G, K$4, FALSE), 0)</f>
        <v>89302</v>
      </c>
      <c r="L77" s="97">
        <f>IFERROR(VLOOKUP($D77, V一般接種!$A:$G, L$4, FALSE), 0)</f>
        <v>0</v>
      </c>
      <c r="M77" s="97">
        <f>IFERROR(VLOOKUP($D77, V一般接種!$A:$G, M$4, FALSE), 0)</f>
        <v>503109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767905</v>
      </c>
      <c r="C78" s="49">
        <f t="shared" si="5"/>
        <v>657741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621832</v>
      </c>
      <c r="K78" s="97">
        <f>IFERROR(VLOOKUP($D78, V一般接種!$A:$G, K$4, FALSE), 0)</f>
        <v>99654</v>
      </c>
      <c r="L78" s="97">
        <f>IFERROR(VLOOKUP($D78, V一般接種!$A:$G, L$4, FALSE), 0)</f>
        <v>0</v>
      </c>
      <c r="M78" s="97">
        <f>IFERROR(VLOOKUP($D78, V一般接種!$A:$G, M$4, FALSE), 0)</f>
        <v>610025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782365</v>
      </c>
      <c r="C79" s="49">
        <f t="shared" si="5"/>
        <v>690897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625453</v>
      </c>
      <c r="K79" s="97">
        <f>IFERROR(VLOOKUP($D79, V一般接種!$A:$G, K$4, FALSE), 0)</f>
        <v>105258</v>
      </c>
      <c r="L79" s="97">
        <f>IFERROR(VLOOKUP($D79, V一般接種!$A:$G, L$4, FALSE), 0)</f>
        <v>0</v>
      </c>
      <c r="M79" s="97">
        <f>IFERROR(VLOOKUP($D79, V一般接種!$A:$G, M$4, FALSE), 0)</f>
        <v>631065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755520</v>
      </c>
      <c r="C80" s="49">
        <f t="shared" si="5"/>
        <v>696119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611238</v>
      </c>
      <c r="K80" s="97">
        <f>IFERROR(VLOOKUP($D80, V一般接種!$A:$G, K$4, FALSE), 0)</f>
        <v>98900</v>
      </c>
      <c r="L80" s="97">
        <f>IFERROR(VLOOKUP($D80, V一般接種!$A:$G, L$4, FALSE), 0)</f>
        <v>0</v>
      </c>
      <c r="M80" s="97">
        <f>IFERROR(VLOOKUP($D80, V一般接種!$A:$G, M$4, FALSE), 0)</f>
        <v>632080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750293</v>
      </c>
      <c r="C81" s="49">
        <f t="shared" si="5"/>
        <v>701130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589165</v>
      </c>
      <c r="K81" s="97">
        <f>IFERROR(VLOOKUP($D81, V一般接種!$A:$G, K$4, FALSE), 0)</f>
        <v>107833</v>
      </c>
      <c r="L81" s="97">
        <f>IFERROR(VLOOKUP($D81, V一般接種!$A:$G, L$4, FALSE), 0)</f>
        <v>0</v>
      </c>
      <c r="M81" s="97">
        <f>IFERROR(VLOOKUP($D81, V一般接種!$A:$G, M$4, FALSE), 0)</f>
        <v>626070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736744</v>
      </c>
      <c r="C82" s="49">
        <f t="shared" si="5"/>
        <v>586653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637896</v>
      </c>
      <c r="K82" s="97">
        <f>IFERROR(VLOOKUP($D82, V一般接種!$A:$G, K$4, FALSE), 0)</f>
        <v>98848</v>
      </c>
      <c r="L82" s="97">
        <f>IFERROR(VLOOKUP($D82, V一般接種!$A:$G, L$4, FALSE), 0)</f>
        <v>0</v>
      </c>
      <c r="M82" s="97">
        <f>IFERROR(VLOOKUP($D82, V一般接種!$A:$G, M$4, FALSE), 0)</f>
        <v>586653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766516</v>
      </c>
      <c r="C83" s="49">
        <f t="shared" si="5"/>
        <v>538304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668575</v>
      </c>
      <c r="K83" s="97">
        <f>IFERROR(VLOOKUP($D83, V一般接種!$A:$G, K$4, FALSE), 0)</f>
        <v>97941</v>
      </c>
      <c r="L83" s="97">
        <f>IFERROR(VLOOKUP($D83, V一般接種!$A:$G, L$4, FALSE), 0)</f>
        <v>0</v>
      </c>
      <c r="M83" s="97">
        <f>IFERROR(VLOOKUP($D83, V一般接種!$A:$G, M$4, FALSE), 0)</f>
        <v>538304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782815</v>
      </c>
      <c r="C84" s="49">
        <f t="shared" si="5"/>
        <v>706073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561877</v>
      </c>
      <c r="K84" s="97">
        <f>IFERROR(VLOOKUP($D84, V一般接種!$A:$G, K$4, FALSE), 0)</f>
        <v>141829</v>
      </c>
      <c r="L84" s="97">
        <f>IFERROR(VLOOKUP($D84, V一般接種!$A:$G, L$4, FALSE), 0)</f>
        <v>0</v>
      </c>
      <c r="M84" s="97">
        <f>IFERROR(VLOOKUP($D84, V一般接種!$A:$G, M$4, FALSE), 0)</f>
        <v>625527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795944</v>
      </c>
      <c r="C85" s="49">
        <f t="shared" si="5"/>
        <v>741367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601798</v>
      </c>
      <c r="K85" s="97">
        <f>IFERROR(VLOOKUP($D85, V一般接種!$A:$G, K$4, FALSE), 0)</f>
        <v>154710</v>
      </c>
      <c r="L85" s="97">
        <f>IFERROR(VLOOKUP($D85, V一般接種!$A:$G, L$4, FALSE), 0)</f>
        <v>0</v>
      </c>
      <c r="M85" s="97">
        <f>IFERROR(VLOOKUP($D85, V一般接種!$A:$G, M$4, FALSE), 0)</f>
        <v>686322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828474</v>
      </c>
      <c r="C86" s="49">
        <f t="shared" si="5"/>
        <v>729876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619501</v>
      </c>
      <c r="K86" s="97">
        <f>IFERROR(VLOOKUP($D86, V一般接種!$A:$G, K$4, FALSE), 0)</f>
        <v>176872</v>
      </c>
      <c r="L86" s="97">
        <f>IFERROR(VLOOKUP($D86, V一般接種!$A:$G, L$4, FALSE), 0)</f>
        <v>0</v>
      </c>
      <c r="M86" s="97">
        <f>IFERROR(VLOOKUP($D86, V一般接種!$A:$G, M$4, FALSE), 0)</f>
        <v>682798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640337</v>
      </c>
      <c r="C87" s="49">
        <f t="shared" si="5"/>
        <v>705716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412355</v>
      </c>
      <c r="K87" s="97">
        <f>IFERROR(VLOOKUP($D87, V一般接種!$A:$G, K$4, FALSE), 0)</f>
        <v>191047</v>
      </c>
      <c r="L87" s="97">
        <f>IFERROR(VLOOKUP($D87, V一般接種!$A:$G, L$4, FALSE), 0)</f>
        <v>0</v>
      </c>
      <c r="M87" s="97">
        <f>IFERROR(VLOOKUP($D87, V一般接種!$A:$G, M$4, FALSE), 0)</f>
        <v>647854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588098</v>
      </c>
      <c r="C88" s="49">
        <f t="shared" si="5"/>
        <v>714575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352302</v>
      </c>
      <c r="K88" s="97">
        <f>IFERROR(VLOOKUP($D88, V一般接種!$A:$G, K$4, FALSE), 0)</f>
        <v>209412</v>
      </c>
      <c r="L88" s="97">
        <f>IFERROR(VLOOKUP($D88, V一般接種!$A:$G, L$4, FALSE), 0)</f>
        <v>0</v>
      </c>
      <c r="M88" s="97">
        <f>IFERROR(VLOOKUP($D88, V一般接種!$A:$G, M$4, FALSE), 0)</f>
        <v>659135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849873</v>
      </c>
      <c r="C89" s="49">
        <f t="shared" si="5"/>
        <v>606740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677202</v>
      </c>
      <c r="K89" s="97">
        <f>IFERROR(VLOOKUP($D89, V一般接種!$A:$G, K$4, FALSE), 0)</f>
        <v>172671</v>
      </c>
      <c r="L89" s="97">
        <f>IFERROR(VLOOKUP($D89, V一般接種!$A:$G, L$4, FALSE), 0)</f>
        <v>0</v>
      </c>
      <c r="M89" s="97">
        <f>IFERROR(VLOOKUP($D89, V一般接種!$A:$G, M$4, FALSE), 0)</f>
        <v>606740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819916</v>
      </c>
      <c r="C90" s="49">
        <f t="shared" si="5"/>
        <v>538950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677880</v>
      </c>
      <c r="K90" s="97">
        <f>IFERROR(VLOOKUP($D90, V一般接種!$A:$G, K$4, FALSE), 0)</f>
        <v>142036</v>
      </c>
      <c r="L90" s="97">
        <f>IFERROR(VLOOKUP($D90, V一般接種!$A:$G, L$4, FALSE), 0)</f>
        <v>0</v>
      </c>
      <c r="M90" s="97">
        <f>IFERROR(VLOOKUP($D90, V一般接種!$A:$G, M$4, FALSE), 0)</f>
        <v>538950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964687</v>
      </c>
      <c r="C91" s="49">
        <f t="shared" si="5"/>
        <v>651893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674548</v>
      </c>
      <c r="K91" s="97">
        <f>IFERROR(VLOOKUP($D91, V一般接種!$A:$G, K$4, FALSE), 0)</f>
        <v>226461</v>
      </c>
      <c r="L91" s="97">
        <f>IFERROR(VLOOKUP($D91, V一般接種!$A:$G, L$4, FALSE), 0)</f>
        <v>0</v>
      </c>
      <c r="M91" s="97">
        <f>IFERROR(VLOOKUP($D91, V一般接種!$A:$G, M$4, FALSE), 0)</f>
        <v>570482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1000194</v>
      </c>
      <c r="C92" s="49">
        <f t="shared" si="5"/>
        <v>665793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714398</v>
      </c>
      <c r="K92" s="97">
        <f>IFERROR(VLOOKUP($D92, V一般接種!$A:$G, K$4, FALSE), 0)</f>
        <v>239205</v>
      </c>
      <c r="L92" s="97">
        <f>IFERROR(VLOOKUP($D92, V一般接種!$A:$G, L$4, FALSE), 0)</f>
        <v>0</v>
      </c>
      <c r="M92" s="97">
        <f>IFERROR(VLOOKUP($D92, V一般接種!$A:$G, M$4, FALSE), 0)</f>
        <v>612619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1015204</v>
      </c>
      <c r="C93" s="49">
        <f t="shared" si="5"/>
        <v>641229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744108</v>
      </c>
      <c r="K93" s="97">
        <f>IFERROR(VLOOKUP($D93, V一般接種!$A:$G, K$4, FALSE), 0)</f>
        <v>240131</v>
      </c>
      <c r="L93" s="97">
        <f>IFERROR(VLOOKUP($D93, V一般接種!$A:$G, L$4, FALSE), 0)</f>
        <v>0</v>
      </c>
      <c r="M93" s="97">
        <f>IFERROR(VLOOKUP($D93, V一般接種!$A:$G, M$4, FALSE), 0)</f>
        <v>595541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1018949</v>
      </c>
      <c r="C94" s="49">
        <f t="shared" si="5"/>
        <v>638275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717488</v>
      </c>
      <c r="K94" s="97">
        <f>IFERROR(VLOOKUP($D94, V一般接種!$A:$G, K$4, FALSE), 0)</f>
        <v>264725</v>
      </c>
      <c r="L94" s="97">
        <f>IFERROR(VLOOKUP($D94, V一般接種!$A:$G, L$4, FALSE), 0)</f>
        <v>0</v>
      </c>
      <c r="M94" s="97">
        <f>IFERROR(VLOOKUP($D94, V一般接種!$A:$G, M$4, FALSE), 0)</f>
        <v>591671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1022377</v>
      </c>
      <c r="C95" s="49">
        <f t="shared" si="5"/>
        <v>636605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715297</v>
      </c>
      <c r="K95" s="97">
        <f>IFERROR(VLOOKUP($D95, V一般接種!$A:$G, K$4, FALSE), 0)</f>
        <v>275121</v>
      </c>
      <c r="L95" s="97">
        <f>IFERROR(VLOOKUP($D95, V一般接種!$A:$G, L$4, FALSE), 0)</f>
        <v>0</v>
      </c>
      <c r="M95" s="97">
        <f>IFERROR(VLOOKUP($D95, V一般接種!$A:$G, M$4, FALSE), 0)</f>
        <v>590252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1003295</v>
      </c>
      <c r="C96" s="49">
        <f t="shared" si="5"/>
        <v>612325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764157</v>
      </c>
      <c r="K96" s="97">
        <f>IFERROR(VLOOKUP($D96, V一般接種!$A:$G, K$4, FALSE), 0)</f>
        <v>239138</v>
      </c>
      <c r="L96" s="97">
        <f>IFERROR(VLOOKUP($D96, V一般接種!$A:$G, L$4, FALSE), 0)</f>
        <v>0</v>
      </c>
      <c r="M96" s="97">
        <f>IFERROR(VLOOKUP($D96, V一般接種!$A:$G, M$4, FALSE), 0)</f>
        <v>612325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744456</v>
      </c>
      <c r="C97" s="49">
        <f t="shared" si="5"/>
        <v>621774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562425</v>
      </c>
      <c r="K97" s="97">
        <f>IFERROR(VLOOKUP($D97, V一般接種!$A:$G, K$4, FALSE), 0)</f>
        <v>182031</v>
      </c>
      <c r="L97" s="97">
        <f>IFERROR(VLOOKUP($D97, V一般接種!$A:$G, L$4, FALSE), 0)</f>
        <v>0</v>
      </c>
      <c r="M97" s="97">
        <f>IFERROR(VLOOKUP($D97, V一般接種!$A:$G, M$4, FALSE), 0)</f>
        <v>621774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840001</v>
      </c>
      <c r="C98" s="49">
        <f t="shared" si="5"/>
        <v>676483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568671</v>
      </c>
      <c r="K98" s="97">
        <f>IFERROR(VLOOKUP($D98, V一般接種!$A:$G, K$4, FALSE), 0)</f>
        <v>201615</v>
      </c>
      <c r="L98" s="97">
        <f>IFERROR(VLOOKUP($D98, V一般接種!$A:$G, L$4, FALSE), 0)</f>
        <v>0</v>
      </c>
      <c r="M98" s="97">
        <f>IFERROR(VLOOKUP($D98, V一般接種!$A:$G, M$4, FALSE), 0)</f>
        <v>604614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871906</v>
      </c>
      <c r="C99" s="49">
        <f t="shared" si="5"/>
        <v>662657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604545</v>
      </c>
      <c r="K99" s="97">
        <f>IFERROR(VLOOKUP($D99, V一般接種!$A:$G, K$4, FALSE), 0)</f>
        <v>232255</v>
      </c>
      <c r="L99" s="97">
        <f>IFERROR(VLOOKUP($D99, V一般接種!$A:$G, L$4, FALSE), 0)</f>
        <v>0</v>
      </c>
      <c r="M99" s="97">
        <f>IFERROR(VLOOKUP($D99, V一般接種!$A:$G, M$4, FALSE), 0)</f>
        <v>624318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848825</v>
      </c>
      <c r="C100" s="49">
        <f t="shared" si="5"/>
        <v>670606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603156</v>
      </c>
      <c r="K100" s="97">
        <f>IFERROR(VLOOKUP($D100, V一般接種!$A:$G, K$4, FALSE), 0)</f>
        <v>223315</v>
      </c>
      <c r="L100" s="97">
        <f>IFERROR(VLOOKUP($D100, V一般接種!$A:$G, L$4, FALSE), 0)</f>
        <v>0</v>
      </c>
      <c r="M100" s="97">
        <f>IFERROR(VLOOKUP($D100, V一般接種!$A:$G, M$4, FALSE), 0)</f>
        <v>630803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834945</v>
      </c>
      <c r="C101" s="49">
        <f t="shared" si="5"/>
        <v>646111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588519</v>
      </c>
      <c r="K101" s="97">
        <f>IFERROR(VLOOKUP($D101, V一般接種!$A:$G, K$4, FALSE), 0)</f>
        <v>221330</v>
      </c>
      <c r="L101" s="97">
        <f>IFERROR(VLOOKUP($D101, V一般接種!$A:$G, L$4, FALSE), 0)</f>
        <v>0</v>
      </c>
      <c r="M101" s="97">
        <f>IFERROR(VLOOKUP($D101, V一般接種!$A:$G, M$4, FALSE), 0)</f>
        <v>612920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868317</v>
      </c>
      <c r="C102" s="49">
        <f t="shared" si="5"/>
        <v>636730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611218</v>
      </c>
      <c r="K102" s="97">
        <f>IFERROR(VLOOKUP($D102, V一般接種!$A:$G, K$4, FALSE), 0)</f>
        <v>228831</v>
      </c>
      <c r="L102" s="97">
        <f>IFERROR(VLOOKUP($D102, V一般接種!$A:$G, L$4, FALSE), 0)</f>
        <v>0</v>
      </c>
      <c r="M102" s="97">
        <f>IFERROR(VLOOKUP($D102, V一般接種!$A:$G, M$4, FALSE), 0)</f>
        <v>599544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799633</v>
      </c>
      <c r="C103" s="49">
        <f t="shared" si="5"/>
        <v>638700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625345</v>
      </c>
      <c r="K103" s="97">
        <f>IFERROR(VLOOKUP($D103, V一般接種!$A:$G, K$4, FALSE), 0)</f>
        <v>174288</v>
      </c>
      <c r="L103" s="97">
        <f>IFERROR(VLOOKUP($D103, V一般接種!$A:$G, L$4, FALSE), 0)</f>
        <v>0</v>
      </c>
      <c r="M103" s="97">
        <f>IFERROR(VLOOKUP($D103, V一般接種!$A:$G, M$4, FALSE), 0)</f>
        <v>638700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596941</v>
      </c>
      <c r="C104" s="49">
        <f t="shared" si="5"/>
        <v>657277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459205</v>
      </c>
      <c r="K104" s="97">
        <f>IFERROR(VLOOKUP($D104, V一般接種!$A:$G, K$4, FALSE), 0)</f>
        <v>137736</v>
      </c>
      <c r="L104" s="97">
        <f>IFERROR(VLOOKUP($D104, V一般接種!$A:$G, L$4, FALSE), 0)</f>
        <v>0</v>
      </c>
      <c r="M104" s="97">
        <f>IFERROR(VLOOKUP($D104, V一般接種!$A:$G, M$4, FALSE), 0)</f>
        <v>657277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516728</v>
      </c>
      <c r="C105" s="49">
        <f t="shared" si="5"/>
        <v>633674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273579</v>
      </c>
      <c r="K105" s="97">
        <f>IFERROR(VLOOKUP($D105, V一般接種!$A:$G, K$4, FALSE), 0)</f>
        <v>198952</v>
      </c>
      <c r="L105" s="97">
        <f>IFERROR(VLOOKUP($D105, V一般接種!$A:$G, L$4, FALSE), 0)</f>
        <v>0</v>
      </c>
      <c r="M105" s="97">
        <f>IFERROR(VLOOKUP($D105, V一般接種!$A:$G, M$4, FALSE), 0)</f>
        <v>565703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782502</v>
      </c>
      <c r="C106" s="49">
        <f t="shared" si="5"/>
        <v>649284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529901</v>
      </c>
      <c r="K106" s="97">
        <f>IFERROR(VLOOKUP($D106, V一般接種!$A:$G, K$4, FALSE), 0)</f>
        <v>212070</v>
      </c>
      <c r="L106" s="97">
        <f>IFERROR(VLOOKUP($D106, V一般接種!$A:$G, L$4, FALSE), 0)</f>
        <v>0</v>
      </c>
      <c r="M106" s="97">
        <f>IFERROR(VLOOKUP($D106, V一般接種!$A:$G, M$4, FALSE), 0)</f>
        <v>616244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715147</v>
      </c>
      <c r="C107" s="49">
        <f t="shared" si="5"/>
        <v>694838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491892</v>
      </c>
      <c r="K107" s="97">
        <f>IFERROR(VLOOKUP($D107, V一般接種!$A:$G, K$4, FALSE), 0)</f>
        <v>219265</v>
      </c>
      <c r="L107" s="97">
        <f>IFERROR(VLOOKUP($D107, V一般接種!$A:$G, L$4, FALSE), 0)</f>
        <v>0</v>
      </c>
      <c r="M107" s="97">
        <f>IFERROR(VLOOKUP($D107, V一般接種!$A:$G, M$4, FALSE), 0)</f>
        <v>651962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305611</v>
      </c>
      <c r="C108" s="49">
        <f t="shared" si="5"/>
        <v>274978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185873</v>
      </c>
      <c r="K108" s="97">
        <f>IFERROR(VLOOKUP($D108, V一般接種!$A:$G, K$4, FALSE), 0)</f>
        <v>119738</v>
      </c>
      <c r="L108" s="97">
        <f>IFERROR(VLOOKUP($D108, V一般接種!$A:$G, L$4, FALSE), 0)</f>
        <v>0</v>
      </c>
      <c r="M108" s="97">
        <f>IFERROR(VLOOKUP($D108, V一般接種!$A:$G, M$4, FALSE), 0)</f>
        <v>274978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240719</v>
      </c>
      <c r="C109" s="49">
        <f t="shared" si="5"/>
        <v>195679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126953</v>
      </c>
      <c r="K109" s="97">
        <f>IFERROR(VLOOKUP($D109, V一般接種!$A:$G, K$4, FALSE), 0)</f>
        <v>113766</v>
      </c>
      <c r="L109" s="97">
        <f>IFERROR(VLOOKUP($D109, V一般接種!$A:$G, L$4, FALSE), 0)</f>
        <v>0</v>
      </c>
      <c r="M109" s="97">
        <f>IFERROR(VLOOKUP($D109, V一般接種!$A:$G, M$4, FALSE), 0)</f>
        <v>195679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448670</v>
      </c>
      <c r="C110" s="49">
        <f t="shared" si="5"/>
        <v>737012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300421</v>
      </c>
      <c r="K110" s="97">
        <f>IFERROR(VLOOKUP($D110, V一般接種!$A:$G, K$4, FALSE), 0)</f>
        <v>148249</v>
      </c>
      <c r="L110" s="97">
        <f>IFERROR(VLOOKUP($D110, V一般接種!$A:$G, L$4, FALSE), 0)</f>
        <v>0</v>
      </c>
      <c r="M110" s="97">
        <f>IFERROR(VLOOKUP($D110, V一般接種!$A:$G, M$4, FALSE), 0)</f>
        <v>737012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402877</v>
      </c>
      <c r="C111" s="49">
        <f t="shared" si="5"/>
        <v>684258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269259</v>
      </c>
      <c r="K111" s="97">
        <f>IFERROR(VLOOKUP($D111, V一般接種!$A:$G, K$4, FALSE), 0)</f>
        <v>133618</v>
      </c>
      <c r="L111" s="97">
        <f>IFERROR(VLOOKUP($D111, V一般接種!$A:$G, L$4, FALSE), 0)</f>
        <v>0</v>
      </c>
      <c r="M111" s="97">
        <f>IFERROR(VLOOKUP($D111, V一般接種!$A:$G, M$4, FALSE), 0)</f>
        <v>684258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567106</v>
      </c>
      <c r="C112" s="49">
        <f t="shared" si="5"/>
        <v>775697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366208</v>
      </c>
      <c r="K112" s="97">
        <f>IFERROR(VLOOKUP($D112, V一般接種!$A:$G, K$4, FALSE), 0)</f>
        <v>174668</v>
      </c>
      <c r="L112" s="97">
        <f>IFERROR(VLOOKUP($D112, V一般接種!$A:$G, L$4, FALSE), 0)</f>
        <v>0</v>
      </c>
      <c r="M112" s="97">
        <f>IFERROR(VLOOKUP($D112, V一般接種!$A:$G, M$4, FALSE), 0)</f>
        <v>732782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607236</v>
      </c>
      <c r="C113" s="49">
        <f t="shared" si="5"/>
        <v>774645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434143</v>
      </c>
      <c r="K113" s="97">
        <f>IFERROR(VLOOKUP($D113, V一般接種!$A:$G, K$4, FALSE), 0)</f>
        <v>156570</v>
      </c>
      <c r="L113" s="97">
        <f>IFERROR(VLOOKUP($D113, V一般接種!$A:$G, L$4, FALSE), 0)</f>
        <v>0</v>
      </c>
      <c r="M113" s="97">
        <f>IFERROR(VLOOKUP($D113, V一般接種!$A:$G, M$4, FALSE), 0)</f>
        <v>748447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595404</v>
      </c>
      <c r="C114" s="49">
        <f t="shared" si="5"/>
        <v>783192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428617</v>
      </c>
      <c r="K114" s="97">
        <f>IFERROR(VLOOKUP($D114, V一般接種!$A:$G, K$4, FALSE), 0)</f>
        <v>154987</v>
      </c>
      <c r="L114" s="97">
        <f>IFERROR(VLOOKUP($D114, V一般接種!$A:$G, L$4, FALSE), 0)</f>
        <v>0</v>
      </c>
      <c r="M114" s="97">
        <f>IFERROR(VLOOKUP($D114, V一般接種!$A:$G, M$4, FALSE), 0)</f>
        <v>764745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596467</v>
      </c>
      <c r="C115" s="49">
        <f t="shared" si="5"/>
        <v>767793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426081</v>
      </c>
      <c r="K115" s="97">
        <f>IFERROR(VLOOKUP($D115, V一般接種!$A:$G, K$4, FALSE), 0)</f>
        <v>161289</v>
      </c>
      <c r="L115" s="97">
        <f>IFERROR(VLOOKUP($D115, V一般接種!$A:$G, L$4, FALSE), 0)</f>
        <v>0</v>
      </c>
      <c r="M115" s="97">
        <f>IFERROR(VLOOKUP($D115, V一般接種!$A:$G, M$4, FALSE), 0)</f>
        <v>746518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627300</v>
      </c>
      <c r="C116" s="49">
        <f t="shared" si="5"/>
        <v>773649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456763</v>
      </c>
      <c r="K116" s="97">
        <f>IFERROR(VLOOKUP($D116, V一般接種!$A:$G, K$4, FALSE), 0)</f>
        <v>159077</v>
      </c>
      <c r="L116" s="97">
        <f>IFERROR(VLOOKUP($D116, V一般接種!$A:$G, L$4, FALSE), 0)</f>
        <v>0</v>
      </c>
      <c r="M116" s="97">
        <f>IFERROR(VLOOKUP($D116, V一般接種!$A:$G, M$4, FALSE), 0)</f>
        <v>744521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623798</v>
      </c>
      <c r="C117" s="49">
        <f t="shared" si="5"/>
        <v>793090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496960</v>
      </c>
      <c r="K117" s="97">
        <f>IFERROR(VLOOKUP($D117, V一般接種!$A:$G, K$4, FALSE), 0)</f>
        <v>126838</v>
      </c>
      <c r="L117" s="97">
        <f>IFERROR(VLOOKUP($D117, V一般接種!$A:$G, L$4, FALSE), 0)</f>
        <v>0</v>
      </c>
      <c r="M117" s="97">
        <f>IFERROR(VLOOKUP($D117, V一般接種!$A:$G, M$4, FALSE), 0)</f>
        <v>793090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446868</v>
      </c>
      <c r="C118" s="49">
        <f t="shared" si="5"/>
        <v>1062266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432322</v>
      </c>
      <c r="K118" s="97">
        <f>IFERROR(VLOOKUP($D118, V一般接種!$A:$G, K$4, FALSE), 0)</f>
        <v>112201</v>
      </c>
      <c r="L118" s="97">
        <f>IFERROR(VLOOKUP($D118, V一般接種!$A:$G, L$4, FALSE), 0)</f>
        <v>0</v>
      </c>
      <c r="M118" s="97">
        <f>IFERROR(VLOOKUP($D118, V一般接種!$A:$G, M$4, FALSE), 0)</f>
        <v>535851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555625</v>
      </c>
      <c r="C119" s="49">
        <f t="shared" si="5"/>
        <v>564509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436323</v>
      </c>
      <c r="K119" s="97">
        <f>IFERROR(VLOOKUP($D119, V一般接種!$A:$G, K$4, FALSE), 0)</f>
        <v>119302</v>
      </c>
      <c r="L119" s="97">
        <f>IFERROR(VLOOKUP($D119, V一般接種!$A:$G, L$4, FALSE), 0)</f>
        <v>0</v>
      </c>
      <c r="M119" s="97">
        <f>IFERROR(VLOOKUP($D119, V一般接種!$A:$G, M$4, FALSE), 0)</f>
        <v>564509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572842</v>
      </c>
      <c r="C120" s="49">
        <f t="shared" si="5"/>
        <v>598943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457581</v>
      </c>
      <c r="K120" s="97">
        <f>IFERROR(VLOOKUP($D120, V一般接種!$A:$G, K$4, FALSE), 0)</f>
        <v>115261</v>
      </c>
      <c r="L120" s="97">
        <f>IFERROR(VLOOKUP($D120, V一般接種!$A:$G, L$4, FALSE), 0)</f>
        <v>0</v>
      </c>
      <c r="M120" s="97">
        <f>IFERROR(VLOOKUP($D120, V一般接種!$A:$G, M$4, FALSE), 0)</f>
        <v>598943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562607</v>
      </c>
      <c r="C121" s="49">
        <f t="shared" si="5"/>
        <v>592830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453331</v>
      </c>
      <c r="K121" s="97">
        <f>IFERROR(VLOOKUP($D121, V一般接種!$A:$G, K$4, FALSE), 0)</f>
        <v>109276</v>
      </c>
      <c r="L121" s="97">
        <f>IFERROR(VLOOKUP($D121, V一般接種!$A:$G, L$4, FALSE), 0)</f>
        <v>0</v>
      </c>
      <c r="M121" s="97">
        <f>IFERROR(VLOOKUP($D121, V一般接種!$A:$G, M$4, FALSE), 0)</f>
        <v>592830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551422</v>
      </c>
      <c r="C122" s="49">
        <f t="shared" si="5"/>
        <v>582037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439605</v>
      </c>
      <c r="K122" s="97">
        <f>IFERROR(VLOOKUP($D122, V一般接種!$A:$G, K$4, FALSE), 0)</f>
        <v>111817</v>
      </c>
      <c r="L122" s="97">
        <f>IFERROR(VLOOKUP($D122, V一般接種!$A:$G, L$4, FALSE), 0)</f>
        <v>0</v>
      </c>
      <c r="M122" s="97">
        <f>IFERROR(VLOOKUP($D122, V一般接種!$A:$G, M$4, FALSE), 0)</f>
        <v>582037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570582</v>
      </c>
      <c r="C123" s="49">
        <f t="shared" si="5"/>
        <v>615551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465881</v>
      </c>
      <c r="K123" s="97">
        <f>IFERROR(VLOOKUP($D123, V一般接種!$A:$G, K$4, FALSE), 0)</f>
        <v>104701</v>
      </c>
      <c r="L123" s="97">
        <f>IFERROR(VLOOKUP($D123, V一般接種!$A:$G, L$4, FALSE), 0)</f>
        <v>0</v>
      </c>
      <c r="M123" s="97">
        <f>IFERROR(VLOOKUP($D123, V一般接種!$A:$G, M$4, FALSE), 0)</f>
        <v>615551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688326</v>
      </c>
      <c r="C124" s="49">
        <f t="shared" si="5"/>
        <v>630018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581626</v>
      </c>
      <c r="K124" s="97">
        <f>IFERROR(VLOOKUP($D124, V一般接種!$A:$G, K$4, FALSE), 0)</f>
        <v>106700</v>
      </c>
      <c r="L124" s="97">
        <f>IFERROR(VLOOKUP($D124, V一般接種!$A:$G, L$4, FALSE), 0)</f>
        <v>0</v>
      </c>
      <c r="M124" s="97">
        <f>IFERROR(VLOOKUP($D124, V一般接種!$A:$G, M$4, FALSE), 0)</f>
        <v>630018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-3893569</v>
      </c>
      <c r="C125" s="49">
        <f t="shared" si="5"/>
        <v>-310281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491327</v>
      </c>
      <c r="K125" s="97">
        <f>IFERROR(VLOOKUP($D125, V一般接種!$A:$G, K$4, FALSE), 0)</f>
        <v>110145</v>
      </c>
      <c r="L125" s="97">
        <f>IFERROR(VLOOKUP($D125, V一般接種!$A:$G, L$4, FALSE), 0)</f>
        <v>0</v>
      </c>
      <c r="M125" s="97">
        <f>IFERROR(VLOOKUP($D125, V一般接種!$A:$G, M$4, FALSE), 0)</f>
        <v>441937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165422</v>
      </c>
      <c r="C126" s="49">
        <f t="shared" si="5"/>
        <v>101700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102445</v>
      </c>
      <c r="K126" s="97">
        <f>IFERROR(VLOOKUP($D126, V一般接種!$A:$G, K$4, FALSE), 0)</f>
        <v>62977</v>
      </c>
      <c r="L126" s="97">
        <f>IFERROR(VLOOKUP($D126, V一般接種!$A:$G, L$4, FALSE), 0)</f>
        <v>0</v>
      </c>
      <c r="M126" s="97">
        <f>IFERROR(VLOOKUP($D126, V一般接種!$A:$G, M$4, FALSE), 0)</f>
        <v>101700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480573</v>
      </c>
      <c r="C127" s="49">
        <f t="shared" si="5"/>
        <v>574240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391941</v>
      </c>
      <c r="K127" s="97">
        <f>IFERROR(VLOOKUP($D127, V一般接種!$A:$G, K$4, FALSE), 0)</f>
        <v>88632</v>
      </c>
      <c r="L127" s="97">
        <f>IFERROR(VLOOKUP($D127, V一般接種!$A:$G, L$4, FALSE), 0)</f>
        <v>0</v>
      </c>
      <c r="M127" s="97">
        <f>IFERROR(VLOOKUP($D127, V一般接種!$A:$G, M$4, FALSE), 0)</f>
        <v>574240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490176</v>
      </c>
      <c r="C128" s="49">
        <f t="shared" si="5"/>
        <v>498723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403400</v>
      </c>
      <c r="K128" s="97">
        <f>IFERROR(VLOOKUP($D128, V一般接種!$A:$G, K$4, FALSE), 0)</f>
        <v>86776</v>
      </c>
      <c r="L128" s="97">
        <f>IFERROR(VLOOKUP($D128, V一般接種!$A:$G, L$4, FALSE), 0)</f>
        <v>0</v>
      </c>
      <c r="M128" s="97">
        <f>IFERROR(VLOOKUP($D128, V一般接種!$A:$G, M$4, FALSE), 0)</f>
        <v>498723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483443</v>
      </c>
      <c r="C129" s="49">
        <f t="shared" si="5"/>
        <v>226649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398018</v>
      </c>
      <c r="K129" s="97">
        <f>IFERROR(VLOOKUP($D129, V一般接種!$A:$G, K$4, FALSE), 0)</f>
        <v>85425</v>
      </c>
      <c r="L129" s="97">
        <f>IFERROR(VLOOKUP($D129, V一般接種!$A:$G, L$4, FALSE), 0)</f>
        <v>0</v>
      </c>
      <c r="M129" s="97">
        <f>IFERROR(VLOOKUP($D129, V一般接種!$A:$G, M$4, FALSE), 0)</f>
        <v>226649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339786</v>
      </c>
      <c r="C130" s="49">
        <f t="shared" si="5"/>
        <v>136657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263856</v>
      </c>
      <c r="K130" s="97">
        <f>IFERROR(VLOOKUP($D130, V一般接種!$A:$G, K$4, FALSE), 0)</f>
        <v>75930</v>
      </c>
      <c r="L130" s="97">
        <f>IFERROR(VLOOKUP($D130, V一般接種!$A:$G, L$4, FALSE), 0)</f>
        <v>0</v>
      </c>
      <c r="M130" s="97">
        <f>IFERROR(VLOOKUP($D130, V一般接種!$A:$G, M$4, FALSE), 0)</f>
        <v>136657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349372</v>
      </c>
      <c r="C131" s="49">
        <f t="shared" si="5"/>
        <v>252430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266927</v>
      </c>
      <c r="K131" s="97">
        <f>IFERROR(VLOOKUP($D131, V一般接種!$A:$G, K$4, FALSE), 0)</f>
        <v>82445</v>
      </c>
      <c r="L131" s="97">
        <f>IFERROR(VLOOKUP($D131, V一般接種!$A:$G, L$4, FALSE), 0)</f>
        <v>0</v>
      </c>
      <c r="M131" s="97">
        <f>IFERROR(VLOOKUP($D131, V一般接種!$A:$G, M$4, FALSE), 0)</f>
        <v>252430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-7101460</v>
      </c>
      <c r="C132" s="49">
        <f t="shared" si="5"/>
        <v>-2490884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277308</v>
      </c>
      <c r="K132" s="97">
        <f>IFERROR(VLOOKUP($D132, V一般接種!$A:$G, K$4, FALSE), 0)</f>
        <v>87149</v>
      </c>
      <c r="L132" s="97">
        <f>IFERROR(VLOOKUP($D132, V一般接種!$A:$G, L$4, FALSE), 0)</f>
        <v>0</v>
      </c>
      <c r="M132" s="97">
        <f>IFERROR(VLOOKUP($D132, V一般接種!$A:$G, M$4, FALSE), 0)</f>
        <v>245194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428601</v>
      </c>
      <c r="C133" s="49">
        <f t="shared" si="5"/>
        <v>363112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350716</v>
      </c>
      <c r="K133" s="97">
        <f>IFERROR(VLOOKUP($D133, V一般接種!$A:$G, K$4, FALSE), 0)</f>
        <v>77885</v>
      </c>
      <c r="L133" s="97">
        <f>IFERROR(VLOOKUP($D133, V一般接種!$A:$G, L$4, FALSE), 0)</f>
        <v>0</v>
      </c>
      <c r="M133" s="97">
        <f>IFERROR(VLOOKUP($D133, V一般接種!$A:$G, M$4, FALSE), 0)</f>
        <v>363112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539048</v>
      </c>
      <c r="C134" s="49">
        <f t="shared" si="5"/>
        <v>449001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454000</v>
      </c>
      <c r="K134" s="97">
        <f>IFERROR(VLOOKUP($D134, V一般接種!$A:$G, K$4, FALSE), 0)</f>
        <v>85048</v>
      </c>
      <c r="L134" s="97">
        <f>IFERROR(VLOOKUP($D134, V一般接種!$A:$G, L$4, FALSE), 0)</f>
        <v>1</v>
      </c>
      <c r="M134" s="97">
        <f>IFERROR(VLOOKUP($D134, V一般接種!$A:$G, M$4, FALSE), 0)</f>
        <v>449000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568254</v>
      </c>
      <c r="C135" s="49">
        <f t="shared" si="5"/>
        <v>436010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480789</v>
      </c>
      <c r="K135" s="97">
        <f>IFERROR(VLOOKUP($D135, V一般接種!$A:$G, K$4, FALSE), 0)</f>
        <v>87465</v>
      </c>
      <c r="L135" s="97">
        <f>IFERROR(VLOOKUP($D135, V一般接種!$A:$G, L$4, FALSE), 0)</f>
        <v>0</v>
      </c>
      <c r="M135" s="97">
        <f>IFERROR(VLOOKUP($D135, V一般接種!$A:$G, M$4, FALSE), 0)</f>
        <v>436010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566869</v>
      </c>
      <c r="C136" s="49">
        <f t="shared" ref="C136:C199" si="8">IF($D136="", "", H136+I136+L136+M136+O136-Q136)</f>
        <v>425043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469291</v>
      </c>
      <c r="K136" s="97">
        <f>IFERROR(VLOOKUP($D136, V一般接種!$A:$G, K$4, FALSE), 0)</f>
        <v>97578</v>
      </c>
      <c r="L136" s="97">
        <f>IFERROR(VLOOKUP($D136, V一般接種!$A:$G, L$4, FALSE), 0)</f>
        <v>1</v>
      </c>
      <c r="M136" s="97">
        <f>IFERROR(VLOOKUP($D136, V一般接種!$A:$G, M$4, FALSE), 0)</f>
        <v>425042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602515</v>
      </c>
      <c r="C137" s="49">
        <f t="shared" si="8"/>
        <v>471217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510757</v>
      </c>
      <c r="K137" s="97">
        <f>IFERROR(VLOOKUP($D137, V一般接種!$A:$G, K$4, FALSE), 0)</f>
        <v>91758</v>
      </c>
      <c r="L137" s="97">
        <f>IFERROR(VLOOKUP($D137, V一般接種!$A:$G, L$4, FALSE), 0)</f>
        <v>0</v>
      </c>
      <c r="M137" s="97">
        <f>IFERROR(VLOOKUP($D137, V一般接種!$A:$G, M$4, FALSE), 0)</f>
        <v>471217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708578</v>
      </c>
      <c r="C138" s="49">
        <f t="shared" si="8"/>
        <v>530240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605479</v>
      </c>
      <c r="K138" s="97">
        <f>IFERROR(VLOOKUP($D138, V一般接種!$A:$G, K$4, FALSE), 0)</f>
        <v>103099</v>
      </c>
      <c r="L138" s="97">
        <f>IFERROR(VLOOKUP($D138, V一般接種!$A:$G, L$4, FALSE), 0)</f>
        <v>42</v>
      </c>
      <c r="M138" s="97">
        <f>IFERROR(VLOOKUP($D138, V一般接種!$A:$G, M$4, FALSE), 0)</f>
        <v>530198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-10554604</v>
      </c>
      <c r="C139" s="49">
        <f t="shared" si="8"/>
        <v>-5382306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515169</v>
      </c>
      <c r="K139" s="97">
        <f>IFERROR(VLOOKUP($D139, V一般接種!$A:$G, K$4, FALSE), 0)</f>
        <v>105969</v>
      </c>
      <c r="L139" s="97">
        <f>IFERROR(VLOOKUP($D139, V一般接種!$A:$G, L$4, FALSE), 0)</f>
        <v>0</v>
      </c>
      <c r="M139" s="97">
        <f>IFERROR(VLOOKUP($D139, V一般接種!$A:$G, M$4, FALSE), 0)</f>
        <v>443926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534913</v>
      </c>
      <c r="C140" s="49">
        <f t="shared" si="8"/>
        <v>440329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439312</v>
      </c>
      <c r="K140" s="97">
        <f>IFERROR(VLOOKUP($D140, V一般接種!$A:$G, K$4, FALSE), 0)</f>
        <v>95601</v>
      </c>
      <c r="L140" s="97">
        <f>IFERROR(VLOOKUP($D140, V一般接種!$A:$G, L$4, FALSE), 0)</f>
        <v>984</v>
      </c>
      <c r="M140" s="97">
        <f>IFERROR(VLOOKUP($D140, V一般接種!$A:$G, M$4, FALSE), 0)</f>
        <v>439345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598637</v>
      </c>
      <c r="C141" s="49">
        <f t="shared" si="8"/>
        <v>457680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476903</v>
      </c>
      <c r="K141" s="97">
        <f>IFERROR(VLOOKUP($D141, V一般接種!$A:$G, K$4, FALSE), 0)</f>
        <v>121734</v>
      </c>
      <c r="L141" s="97">
        <f>IFERROR(VLOOKUP($D141, V一般接種!$A:$G, L$4, FALSE), 0)</f>
        <v>975</v>
      </c>
      <c r="M141" s="97">
        <f>IFERROR(VLOOKUP($D141, V一般接種!$A:$G, M$4, FALSE), 0)</f>
        <v>456705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588042</v>
      </c>
      <c r="C142" s="49">
        <f t="shared" si="8"/>
        <v>451430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472603</v>
      </c>
      <c r="K142" s="97">
        <f>IFERROR(VLOOKUP($D142, V一般接種!$A:$G, K$4, FALSE), 0)</f>
        <v>115439</v>
      </c>
      <c r="L142" s="97">
        <f>IFERROR(VLOOKUP($D142, V一般接種!$A:$G, L$4, FALSE), 0)</f>
        <v>1931</v>
      </c>
      <c r="M142" s="97">
        <f>IFERROR(VLOOKUP($D142, V一般接種!$A:$G, M$4, FALSE), 0)</f>
        <v>449499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555172</v>
      </c>
      <c r="C143" s="49">
        <f t="shared" si="8"/>
        <v>436951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461964</v>
      </c>
      <c r="K143" s="97">
        <f>IFERROR(VLOOKUP($D143, V一般接種!$A:$G, K$4, FALSE), 0)</f>
        <v>93208</v>
      </c>
      <c r="L143" s="97">
        <f>IFERROR(VLOOKUP($D143, V一般接種!$A:$G, L$4, FALSE), 0)</f>
        <v>2025</v>
      </c>
      <c r="M143" s="97">
        <f>IFERROR(VLOOKUP($D143, V一般接種!$A:$G, M$4, FALSE), 0)</f>
        <v>434926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626331</v>
      </c>
      <c r="C144" s="49">
        <f t="shared" si="8"/>
        <v>481610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516019</v>
      </c>
      <c r="K144" s="97">
        <f>IFERROR(VLOOKUP($D144, V一般接種!$A:$G, K$4, FALSE), 0)</f>
        <v>110312</v>
      </c>
      <c r="L144" s="97">
        <f>IFERROR(VLOOKUP($D144, V一般接種!$A:$G, L$4, FALSE), 0)</f>
        <v>986</v>
      </c>
      <c r="M144" s="97">
        <f>IFERROR(VLOOKUP($D144, V一般接種!$A:$G, M$4, FALSE), 0)</f>
        <v>480624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716049</v>
      </c>
      <c r="C145" s="49">
        <f t="shared" si="8"/>
        <v>597226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582800</v>
      </c>
      <c r="K145" s="97">
        <f>IFERROR(VLOOKUP($D145, V一般接種!$A:$G, K$4, FALSE), 0)</f>
        <v>133249</v>
      </c>
      <c r="L145" s="97">
        <f>IFERROR(VLOOKUP($D145, V一般接種!$A:$G, L$4, FALSE), 0)</f>
        <v>543</v>
      </c>
      <c r="M145" s="97">
        <f>IFERROR(VLOOKUP($D145, V一般接種!$A:$G, M$4, FALSE), 0)</f>
        <v>596683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-14276406</v>
      </c>
      <c r="C146" s="49">
        <f t="shared" si="8"/>
        <v>-9133252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470067</v>
      </c>
      <c r="K146" s="97">
        <f>IFERROR(VLOOKUP($D146, V一般接種!$A:$G, K$4, FALSE), 0)</f>
        <v>118636</v>
      </c>
      <c r="L146" s="97">
        <f>IFERROR(VLOOKUP($D146, V一般接種!$A:$G, L$4, FALSE), 0)</f>
        <v>1124</v>
      </c>
      <c r="M146" s="97">
        <f>IFERROR(VLOOKUP($D146, V一般接種!$A:$G, M$4, FALSE), 0)</f>
        <v>498186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378569</v>
      </c>
      <c r="C147" s="49">
        <f t="shared" si="8"/>
        <v>139002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250623</v>
      </c>
      <c r="K147" s="97">
        <f>IFERROR(VLOOKUP($D147, V一般接種!$A:$G, K$4, FALSE), 0)</f>
        <v>127946</v>
      </c>
      <c r="L147" s="97">
        <f>IFERROR(VLOOKUP($D147, V一般接種!$A:$G, L$4, FALSE), 0)</f>
        <v>1324</v>
      </c>
      <c r="M147" s="97">
        <f>IFERROR(VLOOKUP($D147, V一般接種!$A:$G, M$4, FALSE), 0)</f>
        <v>137678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633270</v>
      </c>
      <c r="C148" s="49">
        <f t="shared" si="8"/>
        <v>390204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500877</v>
      </c>
      <c r="K148" s="97">
        <f>IFERROR(VLOOKUP($D148, V一般接種!$A:$G, K$4, FALSE), 0)</f>
        <v>132393</v>
      </c>
      <c r="L148" s="97">
        <f>IFERROR(VLOOKUP($D148, V一般接種!$A:$G, L$4, FALSE), 0)</f>
        <v>1602</v>
      </c>
      <c r="M148" s="97">
        <f>IFERROR(VLOOKUP($D148, V一般接種!$A:$G, M$4, FALSE), 0)</f>
        <v>388602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624602</v>
      </c>
      <c r="C149" s="49">
        <f t="shared" si="8"/>
        <v>372867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489171</v>
      </c>
      <c r="K149" s="97">
        <f>IFERROR(VLOOKUP($D149, V一般接種!$A:$G, K$4, FALSE), 0)</f>
        <v>135431</v>
      </c>
      <c r="L149" s="97">
        <f>IFERROR(VLOOKUP($D149, V一般接種!$A:$G, L$4, FALSE), 0)</f>
        <v>1669</v>
      </c>
      <c r="M149" s="97">
        <f>IFERROR(VLOOKUP($D149, V一般接種!$A:$G, M$4, FALSE), 0)</f>
        <v>371198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404141</v>
      </c>
      <c r="C150" s="49">
        <f t="shared" si="8"/>
        <v>374000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259738</v>
      </c>
      <c r="K150" s="97">
        <f>IFERROR(VLOOKUP($D150, V一般接種!$A:$G, K$4, FALSE), 0)</f>
        <v>144403</v>
      </c>
      <c r="L150" s="97">
        <f>IFERROR(VLOOKUP($D150, V一般接種!$A:$G, L$4, FALSE), 0)</f>
        <v>1829</v>
      </c>
      <c r="M150" s="97">
        <f>IFERROR(VLOOKUP($D150, V一般接種!$A:$G, M$4, FALSE), 0)</f>
        <v>372171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718276</v>
      </c>
      <c r="C151" s="49">
        <f t="shared" si="8"/>
        <v>285390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565718</v>
      </c>
      <c r="K151" s="97">
        <f>IFERROR(VLOOKUP($D151, V一般接種!$A:$G, K$4, FALSE), 0)</f>
        <v>152558</v>
      </c>
      <c r="L151" s="97">
        <f>IFERROR(VLOOKUP($D151, V一般接種!$A:$G, L$4, FALSE), 0)</f>
        <v>1908</v>
      </c>
      <c r="M151" s="97">
        <f>IFERROR(VLOOKUP($D151, V一般接種!$A:$G, M$4, FALSE), 0)</f>
        <v>283482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934142</v>
      </c>
      <c r="C152" s="49">
        <f t="shared" si="8"/>
        <v>327144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757302</v>
      </c>
      <c r="K152" s="97">
        <f>IFERROR(VLOOKUP($D152, V一般接種!$A:$G, K$4, FALSE), 0)</f>
        <v>176840</v>
      </c>
      <c r="L152" s="97">
        <f>IFERROR(VLOOKUP($D152, V一般接種!$A:$G, L$4, FALSE), 0)</f>
        <v>1766</v>
      </c>
      <c r="M152" s="97">
        <f>IFERROR(VLOOKUP($D152, V一般接種!$A:$G, M$4, FALSE), 0)</f>
        <v>325378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-18465609</v>
      </c>
      <c r="C153" s="49">
        <f t="shared" si="8"/>
        <v>-12984628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598780</v>
      </c>
      <c r="K153" s="97">
        <f>IFERROR(VLOOKUP($D153, V一般接種!$A:$G, K$4, FALSE), 0)</f>
        <v>161447</v>
      </c>
      <c r="L153" s="97">
        <f>IFERROR(VLOOKUP($D153, V一般接種!$A:$G, L$4, FALSE), 0)</f>
        <v>1413</v>
      </c>
      <c r="M153" s="97">
        <f>IFERROR(VLOOKUP($D153, V一般接種!$A:$G, M$4, FALSE), 0)</f>
        <v>282964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600374</v>
      </c>
      <c r="C154" s="49">
        <f t="shared" si="8"/>
        <v>337205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456246</v>
      </c>
      <c r="K154" s="97">
        <f>IFERROR(VLOOKUP($D154, V一般接種!$A:$G, K$4, FALSE), 0)</f>
        <v>144128</v>
      </c>
      <c r="L154" s="97">
        <f>IFERROR(VLOOKUP($D154, V一般接種!$A:$G, L$4, FALSE), 0)</f>
        <v>1336</v>
      </c>
      <c r="M154" s="97">
        <f>IFERROR(VLOOKUP($D154, V一般接種!$A:$G, M$4, FALSE), 0)</f>
        <v>335869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612917</v>
      </c>
      <c r="C155" s="49">
        <f t="shared" si="8"/>
        <v>428294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467156</v>
      </c>
      <c r="K155" s="97">
        <f>IFERROR(VLOOKUP($D155, V一般接種!$A:$G, K$4, FALSE), 0)</f>
        <v>145761</v>
      </c>
      <c r="L155" s="97">
        <f>IFERROR(VLOOKUP($D155, V一般接種!$A:$G, L$4, FALSE), 0)</f>
        <v>1548</v>
      </c>
      <c r="M155" s="97">
        <f>IFERROR(VLOOKUP($D155, V一般接種!$A:$G, M$4, FALSE), 0)</f>
        <v>426746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582280</v>
      </c>
      <c r="C156" s="49">
        <f t="shared" si="8"/>
        <v>457154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439827</v>
      </c>
      <c r="K156" s="97">
        <f>IFERROR(VLOOKUP($D156, V一般接種!$A:$G, K$4, FALSE), 0)</f>
        <v>142453</v>
      </c>
      <c r="L156" s="97">
        <f>IFERROR(VLOOKUP($D156, V一般接種!$A:$G, L$4, FALSE), 0)</f>
        <v>1510</v>
      </c>
      <c r="M156" s="97">
        <f>IFERROR(VLOOKUP($D156, V一般接種!$A:$G, M$4, FALSE), 0)</f>
        <v>455644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566183</v>
      </c>
      <c r="C157" s="49">
        <f t="shared" si="8"/>
        <v>442511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416082</v>
      </c>
      <c r="K157" s="97">
        <f>IFERROR(VLOOKUP($D157, V一般接種!$A:$G, K$4, FALSE), 0)</f>
        <v>150101</v>
      </c>
      <c r="L157" s="97">
        <f>IFERROR(VLOOKUP($D157, V一般接種!$A:$G, L$4, FALSE), 0)</f>
        <v>1686</v>
      </c>
      <c r="M157" s="97">
        <f>IFERROR(VLOOKUP($D157, V一般接種!$A:$G, M$4, FALSE), 0)</f>
        <v>440825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627998</v>
      </c>
      <c r="C158" s="49">
        <f t="shared" si="8"/>
        <v>509459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458678</v>
      </c>
      <c r="K158" s="97">
        <f>IFERROR(VLOOKUP($D158, V一般接種!$A:$G, K$4, FALSE), 0)</f>
        <v>169320</v>
      </c>
      <c r="L158" s="97">
        <f>IFERROR(VLOOKUP($D158, V一般接種!$A:$G, L$4, FALSE), 0)</f>
        <v>1612</v>
      </c>
      <c r="M158" s="97">
        <f>IFERROR(VLOOKUP($D158, V一般接種!$A:$G, M$4, FALSE), 0)</f>
        <v>507847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766441</v>
      </c>
      <c r="C159" s="49">
        <f t="shared" si="8"/>
        <v>616261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575890</v>
      </c>
      <c r="K159" s="97">
        <f>IFERROR(VLOOKUP($D159, V一般接種!$A:$G, K$4, FALSE), 0)</f>
        <v>190551</v>
      </c>
      <c r="L159" s="97">
        <f>IFERROR(VLOOKUP($D159, V一般接種!$A:$G, L$4, FALSE), 0)</f>
        <v>1649</v>
      </c>
      <c r="M159" s="97">
        <f>IFERROR(VLOOKUP($D159, V一般接種!$A:$G, M$4, FALSE), 0)</f>
        <v>614612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-16610385</v>
      </c>
      <c r="C160" s="49">
        <f t="shared" si="8"/>
        <v>-11211831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452625</v>
      </c>
      <c r="K160" s="97">
        <f>IFERROR(VLOOKUP($D160, V一般接種!$A:$G, K$4, FALSE), 0)</f>
        <v>151107</v>
      </c>
      <c r="L160" s="97">
        <f>IFERROR(VLOOKUP($D160, V一般接種!$A:$G, L$4, FALSE), 0)</f>
        <v>1480</v>
      </c>
      <c r="M160" s="97">
        <f>IFERROR(VLOOKUP($D160, V一般接種!$A:$G, M$4, FALSE), 0)</f>
        <v>498773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497687</v>
      </c>
      <c r="C161" s="49">
        <f t="shared" si="8"/>
        <v>431196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393891</v>
      </c>
      <c r="K161" s="97">
        <f>IFERROR(VLOOKUP($D161, V一般接種!$A:$G, K$4, FALSE), 0)</f>
        <v>103796</v>
      </c>
      <c r="L161" s="97">
        <f>IFERROR(VLOOKUP($D161, V一般接種!$A:$G, L$4, FALSE), 0)</f>
        <v>2142</v>
      </c>
      <c r="M161" s="97">
        <f>IFERROR(VLOOKUP($D161, V一般接種!$A:$G, M$4, FALSE), 0)</f>
        <v>429054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521770</v>
      </c>
      <c r="C162" s="49">
        <f t="shared" si="8"/>
        <v>461202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423922</v>
      </c>
      <c r="K162" s="97">
        <f>IFERROR(VLOOKUP($D162, V一般接種!$A:$G, K$4, FALSE), 0)</f>
        <v>97848</v>
      </c>
      <c r="L162" s="97">
        <f>IFERROR(VLOOKUP($D162, V一般接種!$A:$G, L$4, FALSE), 0)</f>
        <v>1719</v>
      </c>
      <c r="M162" s="97">
        <f>IFERROR(VLOOKUP($D162, V一般接種!$A:$G, M$4, FALSE), 0)</f>
        <v>459483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501821</v>
      </c>
      <c r="C163" s="49">
        <f t="shared" si="8"/>
        <v>460054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408949</v>
      </c>
      <c r="K163" s="97">
        <f>IFERROR(VLOOKUP($D163, V一般接種!$A:$G, K$4, FALSE), 0)</f>
        <v>92872</v>
      </c>
      <c r="L163" s="97">
        <f>IFERROR(VLOOKUP($D163, V一般接種!$A:$G, L$4, FALSE), 0)</f>
        <v>1436</v>
      </c>
      <c r="M163" s="97">
        <f>IFERROR(VLOOKUP($D163, V一般接種!$A:$G, M$4, FALSE), 0)</f>
        <v>458618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486899</v>
      </c>
      <c r="C164" s="49">
        <f t="shared" si="8"/>
        <v>449993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391535</v>
      </c>
      <c r="K164" s="97">
        <f>IFERROR(VLOOKUP($D164, V一般接種!$A:$G, K$4, FALSE), 0)</f>
        <v>95364</v>
      </c>
      <c r="L164" s="97">
        <f>IFERROR(VLOOKUP($D164, V一般接種!$A:$G, L$4, FALSE), 0)</f>
        <v>1616</v>
      </c>
      <c r="M164" s="97">
        <f>IFERROR(VLOOKUP($D164, V一般接種!$A:$G, M$4, FALSE), 0)</f>
        <v>448377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560129</v>
      </c>
      <c r="C165" s="49">
        <f t="shared" si="8"/>
        <v>527014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449770</v>
      </c>
      <c r="K165" s="97">
        <f>IFERROR(VLOOKUP($D165, V一般接種!$A:$G, K$4, FALSE), 0)</f>
        <v>110359</v>
      </c>
      <c r="L165" s="97">
        <f>IFERROR(VLOOKUP($D165, V一般接種!$A:$G, L$4, FALSE), 0)</f>
        <v>1853</v>
      </c>
      <c r="M165" s="97">
        <f>IFERROR(VLOOKUP($D165, V一般接種!$A:$G, M$4, FALSE), 0)</f>
        <v>525161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723299</v>
      </c>
      <c r="C166" s="49">
        <f t="shared" si="8"/>
        <v>608088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591202</v>
      </c>
      <c r="K166" s="97">
        <f>IFERROR(VLOOKUP($D166, V一般接種!$A:$G, K$4, FALSE), 0)</f>
        <v>132097</v>
      </c>
      <c r="L166" s="97">
        <f>IFERROR(VLOOKUP($D166, V一般接種!$A:$G, L$4, FALSE), 0)</f>
        <v>2221</v>
      </c>
      <c r="M166" s="97">
        <f>IFERROR(VLOOKUP($D166, V一般接種!$A:$G, M$4, FALSE), 0)</f>
        <v>605867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-19652111</v>
      </c>
      <c r="C167" s="49">
        <f t="shared" si="8"/>
        <v>-13220922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454744</v>
      </c>
      <c r="K167" s="97">
        <f>IFERROR(VLOOKUP($D167, V一般接種!$A:$G, K$4, FALSE), 0)</f>
        <v>110968</v>
      </c>
      <c r="L167" s="97">
        <f>IFERROR(VLOOKUP($D167, V一般接種!$A:$G, L$4, FALSE), 0)</f>
        <v>1435</v>
      </c>
      <c r="M167" s="97">
        <f>IFERROR(VLOOKUP($D167, V一般接種!$A:$G, M$4, FALSE), 0)</f>
        <v>460324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152546</v>
      </c>
      <c r="C168" s="49">
        <f t="shared" si="8"/>
        <v>79836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101322</v>
      </c>
      <c r="K168" s="97">
        <f>IFERROR(VLOOKUP($D168, V一般接種!$A:$G, K$4, FALSE), 0)</f>
        <v>51224</v>
      </c>
      <c r="L168" s="97">
        <f>IFERROR(VLOOKUP($D168, V一般接種!$A:$G, L$4, FALSE), 0)</f>
        <v>573</v>
      </c>
      <c r="M168" s="97">
        <f>IFERROR(VLOOKUP($D168, V一般接種!$A:$G, M$4, FALSE), 0)</f>
        <v>79263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399646</v>
      </c>
      <c r="C169" s="49">
        <f t="shared" si="8"/>
        <v>552660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336017</v>
      </c>
      <c r="K169" s="97">
        <f>IFERROR(VLOOKUP($D169, V一般接種!$A:$G, K$4, FALSE), 0)</f>
        <v>63629</v>
      </c>
      <c r="L169" s="97">
        <f>IFERROR(VLOOKUP($D169, V一般接種!$A:$G, L$4, FALSE), 0)</f>
        <v>503</v>
      </c>
      <c r="M169" s="97">
        <f>IFERROR(VLOOKUP($D169, V一般接種!$A:$G, M$4, FALSE), 0)</f>
        <v>552157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408564</v>
      </c>
      <c r="C170" s="49">
        <f t="shared" si="8"/>
        <v>518721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345407</v>
      </c>
      <c r="K170" s="97">
        <f>IFERROR(VLOOKUP($D170, V一般接種!$A:$G, K$4, FALSE), 0)</f>
        <v>63157</v>
      </c>
      <c r="L170" s="97">
        <f>IFERROR(VLOOKUP($D170, V一般接種!$A:$G, L$4, FALSE), 0)</f>
        <v>925</v>
      </c>
      <c r="M170" s="97">
        <f>IFERROR(VLOOKUP($D170, V一般接種!$A:$G, M$4, FALSE), 0)</f>
        <v>517796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189535</v>
      </c>
      <c r="C171" s="49">
        <f t="shared" si="8"/>
        <v>147441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143175</v>
      </c>
      <c r="K171" s="97">
        <f>IFERROR(VLOOKUP($D171, V一般接種!$A:$G, K$4, FALSE), 0)</f>
        <v>46360</v>
      </c>
      <c r="L171" s="97">
        <f>IFERROR(VLOOKUP($D171, V一般接種!$A:$G, L$4, FALSE), 0)</f>
        <v>813</v>
      </c>
      <c r="M171" s="97">
        <f>IFERROR(VLOOKUP($D171, V一般接種!$A:$G, M$4, FALSE), 0)</f>
        <v>146628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420603</v>
      </c>
      <c r="C172" s="49">
        <f t="shared" si="8"/>
        <v>623191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353220</v>
      </c>
      <c r="K172" s="97">
        <f>IFERROR(VLOOKUP($D172, V一般接種!$A:$G, K$4, FALSE), 0)</f>
        <v>67383</v>
      </c>
      <c r="L172" s="97">
        <f>IFERROR(VLOOKUP($D172, V一般接種!$A:$G, L$4, FALSE), 0)</f>
        <v>703</v>
      </c>
      <c r="M172" s="97">
        <f>IFERROR(VLOOKUP($D172, V一般接種!$A:$G, M$4, FALSE), 0)</f>
        <v>622488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558421</v>
      </c>
      <c r="C173" s="49">
        <f t="shared" si="8"/>
        <v>781828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463598</v>
      </c>
      <c r="K173" s="97">
        <f>IFERROR(VLOOKUP($D173, V一般接種!$A:$G, K$4, FALSE), 0)</f>
        <v>94823</v>
      </c>
      <c r="L173" s="97">
        <f>IFERROR(VLOOKUP($D173, V一般接種!$A:$G, L$4, FALSE), 0)</f>
        <v>1326</v>
      </c>
      <c r="M173" s="97">
        <f>IFERROR(VLOOKUP($D173, V一般接種!$A:$G, M$4, FALSE), 0)</f>
        <v>780502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-29593236</v>
      </c>
      <c r="C174" s="49">
        <f t="shared" si="8"/>
        <v>-20657320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361749</v>
      </c>
      <c r="K174" s="97">
        <f>IFERROR(VLOOKUP($D174, V一般接種!$A:$G, K$4, FALSE), 0)</f>
        <v>76686</v>
      </c>
      <c r="L174" s="97">
        <f>IFERROR(VLOOKUP($D174, V一般接種!$A:$G, L$4, FALSE), 0)</f>
        <v>687</v>
      </c>
      <c r="M174" s="97">
        <f>IFERROR(VLOOKUP($D174, V一般接種!$A:$G, M$4, FALSE), 0)</f>
        <v>603030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367887</v>
      </c>
      <c r="C175" s="49">
        <f t="shared" si="8"/>
        <v>467852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327379</v>
      </c>
      <c r="K175" s="97">
        <f>IFERROR(VLOOKUP($D175, V一般接種!$A:$G, K$4, FALSE), 0)</f>
        <v>40508</v>
      </c>
      <c r="L175" s="97">
        <f>IFERROR(VLOOKUP($D175, V一般接種!$A:$G, L$4, FALSE), 0)</f>
        <v>363</v>
      </c>
      <c r="M175" s="97">
        <f>IFERROR(VLOOKUP($D175, V一般接種!$A:$G, M$4, FALSE), 0)</f>
        <v>467489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396862</v>
      </c>
      <c r="C176" s="49">
        <f t="shared" si="8"/>
        <v>475023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358519</v>
      </c>
      <c r="K176" s="97">
        <f>IFERROR(VLOOKUP($D176, V一般接種!$A:$G, K$4, FALSE), 0)</f>
        <v>38343</v>
      </c>
      <c r="L176" s="97">
        <f>IFERROR(VLOOKUP($D176, V一般接種!$A:$G, L$4, FALSE), 0)</f>
        <v>279</v>
      </c>
      <c r="M176" s="97">
        <f>IFERROR(VLOOKUP($D176, V一般接種!$A:$G, M$4, FALSE), 0)</f>
        <v>474744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393158</v>
      </c>
      <c r="C177" s="49">
        <f t="shared" si="8"/>
        <v>439935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353917</v>
      </c>
      <c r="K177" s="97">
        <f>IFERROR(VLOOKUP($D177, V一般接種!$A:$G, K$4, FALSE), 0)</f>
        <v>39241</v>
      </c>
      <c r="L177" s="97">
        <f>IFERROR(VLOOKUP($D177, V一般接種!$A:$G, L$4, FALSE), 0)</f>
        <v>445</v>
      </c>
      <c r="M177" s="97">
        <f>IFERROR(VLOOKUP($D177, V一般接種!$A:$G, M$4, FALSE), 0)</f>
        <v>439490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379369</v>
      </c>
      <c r="C178" s="49">
        <f t="shared" si="8"/>
        <v>429535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341437</v>
      </c>
      <c r="K178" s="97">
        <f>IFERROR(VLOOKUP($D178, V一般接種!$A:$G, K$4, FALSE), 0)</f>
        <v>37932</v>
      </c>
      <c r="L178" s="97">
        <f>IFERROR(VLOOKUP($D178, V一般接種!$A:$G, L$4, FALSE), 0)</f>
        <v>339</v>
      </c>
      <c r="M178" s="97">
        <f>IFERROR(VLOOKUP($D178, V一般接種!$A:$G, M$4, FALSE), 0)</f>
        <v>429196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417168</v>
      </c>
      <c r="C179" s="49">
        <f t="shared" si="8"/>
        <v>454932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375847</v>
      </c>
      <c r="K179" s="97">
        <f>IFERROR(VLOOKUP($D179, V一般接種!$A:$G, K$4, FALSE), 0)</f>
        <v>41321</v>
      </c>
      <c r="L179" s="97">
        <f>IFERROR(VLOOKUP($D179, V一般接種!$A:$G, L$4, FALSE), 0)</f>
        <v>192</v>
      </c>
      <c r="M179" s="97">
        <f>IFERROR(VLOOKUP($D179, V一般接種!$A:$G, M$4, FALSE), 0)</f>
        <v>454740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575056</v>
      </c>
      <c r="C180" s="49">
        <f t="shared" si="8"/>
        <v>573953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507171</v>
      </c>
      <c r="K180" s="97">
        <f>IFERROR(VLOOKUP($D180, V一般接種!$A:$G, K$4, FALSE), 0)</f>
        <v>67885</v>
      </c>
      <c r="L180" s="97">
        <f>IFERROR(VLOOKUP($D180, V一般接種!$A:$G, L$4, FALSE), 0)</f>
        <v>486</v>
      </c>
      <c r="M180" s="97">
        <f>IFERROR(VLOOKUP($D180, V一般接種!$A:$G, M$4, FALSE), 0)</f>
        <v>573467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-31289736</v>
      </c>
      <c r="C181" s="49">
        <f t="shared" si="8"/>
        <v>-24085648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398862</v>
      </c>
      <c r="K181" s="97">
        <f>IFERROR(VLOOKUP($D181, V一般接種!$A:$G, K$4, FALSE), 0)</f>
        <v>56750</v>
      </c>
      <c r="L181" s="97">
        <f>IFERROR(VLOOKUP($D181, V一般接種!$A:$G, L$4, FALSE), 0)</f>
        <v>156</v>
      </c>
      <c r="M181" s="97">
        <f>IFERROR(VLOOKUP($D181, V一般接種!$A:$G, M$4, FALSE), 0)</f>
        <v>429690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41452588</v>
      </c>
      <c r="Q181" s="97">
        <f>SUMIF(V重複!$C:$C, 'Conv-vaccine'!$D181, V重複!G:G)</f>
        <v>32331807</v>
      </c>
    </row>
    <row r="182" spans="1:17" x14ac:dyDescent="0.45">
      <c r="A182" s="94">
        <f t="shared" si="6"/>
        <v>44473</v>
      </c>
      <c r="B182" s="49">
        <f t="shared" si="7"/>
        <v>310021</v>
      </c>
      <c r="C182" s="49">
        <f t="shared" si="8"/>
        <v>363446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288584</v>
      </c>
      <c r="K182" s="97">
        <f>IFERROR(VLOOKUP($D182, V一般接種!$A:$G, K$4, FALSE), 0)</f>
        <v>21437</v>
      </c>
      <c r="L182" s="97">
        <f>IFERROR(VLOOKUP($D182, V一般接種!$A:$G, L$4, FALSE), 0)</f>
        <v>148</v>
      </c>
      <c r="M182" s="97">
        <f>IFERROR(VLOOKUP($D182, V一般接種!$A:$G, M$4, FALSE), 0)</f>
        <v>363298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322919</v>
      </c>
      <c r="C183" s="49">
        <f t="shared" si="8"/>
        <v>384215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300579</v>
      </c>
      <c r="K183" s="97">
        <f>IFERROR(VLOOKUP($D183, V一般接種!$A:$G, K$4, FALSE), 0)</f>
        <v>22340</v>
      </c>
      <c r="L183" s="97">
        <f>IFERROR(VLOOKUP($D183, V一般接種!$A:$G, L$4, FALSE), 0)</f>
        <v>69</v>
      </c>
      <c r="M183" s="97">
        <f>IFERROR(VLOOKUP($D183, V一般接種!$A:$G, M$4, FALSE), 0)</f>
        <v>384146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311251</v>
      </c>
      <c r="C184" s="49">
        <f t="shared" si="8"/>
        <v>368634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287250</v>
      </c>
      <c r="K184" s="97">
        <f>IFERROR(VLOOKUP($D184, V一般接種!$A:$G, K$4, FALSE), 0)</f>
        <v>24001</v>
      </c>
      <c r="L184" s="97">
        <f>IFERROR(VLOOKUP($D184, V一般接種!$A:$G, L$4, FALSE), 0)</f>
        <v>96</v>
      </c>
      <c r="M184" s="97">
        <f>IFERROR(VLOOKUP($D184, V一般接種!$A:$G, M$4, FALSE), 0)</f>
        <v>368538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296922</v>
      </c>
      <c r="C185" s="49">
        <f t="shared" si="8"/>
        <v>359305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274740</v>
      </c>
      <c r="K185" s="97">
        <f>IFERROR(VLOOKUP($D185, V一般接種!$A:$G, K$4, FALSE), 0)</f>
        <v>22182</v>
      </c>
      <c r="L185" s="97">
        <f>IFERROR(VLOOKUP($D185, V一般接種!$A:$G, L$4, FALSE), 0)</f>
        <v>438</v>
      </c>
      <c r="M185" s="97">
        <f>IFERROR(VLOOKUP($D185, V一般接種!$A:$G, M$4, FALSE), 0)</f>
        <v>358867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345745</v>
      </c>
      <c r="C186" s="49">
        <f t="shared" si="8"/>
        <v>438142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318905</v>
      </c>
      <c r="K186" s="97">
        <f>IFERROR(VLOOKUP($D186, V一般接種!$A:$G, K$4, FALSE), 0)</f>
        <v>26840</v>
      </c>
      <c r="L186" s="97">
        <f>IFERROR(VLOOKUP($D186, V一般接種!$A:$G, L$4, FALSE), 0)</f>
        <v>272</v>
      </c>
      <c r="M186" s="97">
        <f>IFERROR(VLOOKUP($D186, V一般接種!$A:$G, M$4, FALSE), 0)</f>
        <v>437870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476652</v>
      </c>
      <c r="C187" s="49">
        <f t="shared" si="8"/>
        <v>580576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431638</v>
      </c>
      <c r="K187" s="97">
        <f>IFERROR(VLOOKUP($D187, V一般接種!$A:$G, K$4, FALSE), 0)</f>
        <v>45014</v>
      </c>
      <c r="L187" s="97">
        <f>IFERROR(VLOOKUP($D187, V一般接種!$A:$G, L$4, FALSE), 0)</f>
        <v>110</v>
      </c>
      <c r="M187" s="97">
        <f>IFERROR(VLOOKUP($D187, V一般接種!$A:$G, M$4, FALSE), 0)</f>
        <v>580466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-32700910</v>
      </c>
      <c r="C188" s="49">
        <f t="shared" si="8"/>
        <v>-27996826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318415</v>
      </c>
      <c r="K188" s="97">
        <f>IFERROR(VLOOKUP($D188, V一般接種!$A:$G, K$4, FALSE), 0)</f>
        <v>40107</v>
      </c>
      <c r="L188" s="97">
        <f>IFERROR(VLOOKUP($D188, V一般接種!$A:$G, L$4, FALSE), 0)</f>
        <v>45</v>
      </c>
      <c r="M188" s="97">
        <f>IFERROR(VLOOKUP($D188, V一般接種!$A:$G, M$4, FALSE), 0)</f>
        <v>425527</v>
      </c>
      <c r="N188" s="97">
        <f>SUMIF(V職域接種!$C:$C, 'Conv-vaccine'!$D188, V職域接種!F:F)</f>
        <v>9751845</v>
      </c>
      <c r="O188" s="97">
        <f>SUMIF(V職域接種!$C:$C, 'Conv-vaccine'!$D188, V職域接種!G:G)</f>
        <v>8531320</v>
      </c>
      <c r="P188" s="97">
        <f>SUMIF(V重複!$C:$C, 'Conv-vaccine'!$D188, V重複!F:F)</f>
        <v>42811277</v>
      </c>
      <c r="Q188" s="97">
        <f>SUMIF(V重複!$C:$C, 'Conv-vaccine'!$D188, V重複!G:G)</f>
        <v>36953718</v>
      </c>
    </row>
    <row r="189" spans="1:17" x14ac:dyDescent="0.45">
      <c r="A189" s="94">
        <f t="shared" si="6"/>
        <v>44480</v>
      </c>
      <c r="B189" s="49">
        <f t="shared" si="7"/>
        <v>249861</v>
      </c>
      <c r="C189" s="49">
        <f t="shared" si="8"/>
        <v>106725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235396</v>
      </c>
      <c r="K189" s="97">
        <f>IFERROR(VLOOKUP($D189, V一般接種!$A:$G, K$4, FALSE), 0)</f>
        <v>14465</v>
      </c>
      <c r="L189" s="97">
        <f>IFERROR(VLOOKUP($D189, V一般接種!$A:$G, L$4, FALSE), 0)</f>
        <v>41</v>
      </c>
      <c r="M189" s="97">
        <f>IFERROR(VLOOKUP($D189, V一般接種!$A:$G, M$4, FALSE), 0)</f>
        <v>106684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236195</v>
      </c>
      <c r="C190" s="49">
        <f t="shared" si="8"/>
        <v>298530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222819</v>
      </c>
      <c r="K190" s="97">
        <f>IFERROR(VLOOKUP($D190, V一般接種!$A:$G, K$4, FALSE), 0)</f>
        <v>13376</v>
      </c>
      <c r="L190" s="97">
        <f>IFERROR(VLOOKUP($D190, V一般接種!$A:$G, L$4, FALSE), 0)</f>
        <v>42</v>
      </c>
      <c r="M190" s="97">
        <f>IFERROR(VLOOKUP($D190, V一般接種!$A:$G, M$4, FALSE), 0)</f>
        <v>298488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121756</v>
      </c>
      <c r="C191" s="49">
        <f t="shared" si="8"/>
        <v>296575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105902</v>
      </c>
      <c r="K191" s="97">
        <f>IFERROR(VLOOKUP($D191, V一般接種!$A:$G, K$4, FALSE), 0)</f>
        <v>15854</v>
      </c>
      <c r="L191" s="97">
        <f>IFERROR(VLOOKUP($D191, V一般接種!$A:$G, L$4, FALSE), 0)</f>
        <v>7</v>
      </c>
      <c r="M191" s="97">
        <f>IFERROR(VLOOKUP($D191, V一般接種!$A:$G, M$4, FALSE), 0)</f>
        <v>296568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220437</v>
      </c>
      <c r="C192" s="49">
        <f t="shared" si="8"/>
        <v>133890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205817</v>
      </c>
      <c r="K192" s="97">
        <f>IFERROR(VLOOKUP($D192, V一般接種!$A:$G, K$4, FALSE), 0)</f>
        <v>14620</v>
      </c>
      <c r="L192" s="97">
        <f>IFERROR(VLOOKUP($D192, V一般接種!$A:$G, L$4, FALSE), 0)</f>
        <v>53</v>
      </c>
      <c r="M192" s="97">
        <f>IFERROR(VLOOKUP($D192, V一般接種!$A:$G, M$4, FALSE), 0)</f>
        <v>133837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242540</v>
      </c>
      <c r="C193" s="49">
        <f t="shared" si="8"/>
        <v>309185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224072</v>
      </c>
      <c r="K193" s="97">
        <f>IFERROR(VLOOKUP($D193, V一般接種!$A:$G, K$4, FALSE), 0)</f>
        <v>18468</v>
      </c>
      <c r="L193" s="97">
        <f>IFERROR(VLOOKUP($D193, V一般接種!$A:$G, L$4, FALSE), 0)</f>
        <v>217</v>
      </c>
      <c r="M193" s="97">
        <f>IFERROR(VLOOKUP($D193, V一般接種!$A:$G, M$4, FALSE), 0)</f>
        <v>308968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324185</v>
      </c>
      <c r="C194" s="49">
        <f t="shared" si="8"/>
        <v>423923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298328</v>
      </c>
      <c r="K194" s="97">
        <f>IFERROR(VLOOKUP($D194, V一般接種!$A:$G, K$4, FALSE), 0)</f>
        <v>25857</v>
      </c>
      <c r="L194" s="97">
        <f>IFERROR(VLOOKUP($D194, V一般接種!$A:$G, L$4, FALSE), 0)</f>
        <v>9</v>
      </c>
      <c r="M194" s="97">
        <f>IFERROR(VLOOKUP($D194, V一般接種!$A:$G, M$4, FALSE), 0)</f>
        <v>423914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1259633</v>
      </c>
      <c r="C195" s="49">
        <f t="shared" si="8"/>
        <v>1355053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179080</v>
      </c>
      <c r="K195" s="97">
        <f>IFERROR(VLOOKUP($D195, V一般接種!$A:$G, K$4, FALSE), 0)</f>
        <v>20116</v>
      </c>
      <c r="L195" s="97">
        <f>IFERROR(VLOOKUP($D195, V一般接種!$A:$G, L$4, FALSE), 0)</f>
        <v>0</v>
      </c>
      <c r="M195" s="97">
        <f>IFERROR(VLOOKUP($D195, V一般接種!$A:$G, M$4, FALSE), 0)</f>
        <v>319153</v>
      </c>
      <c r="N195" s="97">
        <f>SUMIF(V職域接種!$C:$C, 'Conv-vaccine'!$D195, V職域接種!F:F)</f>
        <v>9765668</v>
      </c>
      <c r="O195" s="97">
        <f>SUMIF(V職域接種!$C:$C, 'Conv-vaccine'!$D195, V職域接種!G:G)</f>
        <v>8981575</v>
      </c>
      <c r="P195" s="97">
        <f>SUMIF(V重複!$C:$C, 'Conv-vaccine'!$D195, V重複!F:F)</f>
        <v>8705231</v>
      </c>
      <c r="Q195" s="97">
        <f>SUMIF(V重複!$C:$C, 'Conv-vaccine'!$D195, V重複!G:G)</f>
        <v>7945675</v>
      </c>
    </row>
    <row r="196" spans="1:17" x14ac:dyDescent="0.45">
      <c r="A196" s="94">
        <f t="shared" si="6"/>
        <v>44487</v>
      </c>
      <c r="B196" s="49">
        <f t="shared" si="7"/>
        <v>115908</v>
      </c>
      <c r="C196" s="49">
        <f t="shared" si="8"/>
        <v>224881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109014</v>
      </c>
      <c r="K196" s="97">
        <f>IFERROR(VLOOKUP($D196, V一般接種!$A:$G, K$4, FALSE), 0)</f>
        <v>6894</v>
      </c>
      <c r="L196" s="97">
        <f>IFERROR(VLOOKUP($D196, V一般接種!$A:$G, L$4, FALSE), 0)</f>
        <v>19</v>
      </c>
      <c r="M196" s="97">
        <f>IFERROR(VLOOKUP($D196, V一般接種!$A:$G, M$4, FALSE), 0)</f>
        <v>224862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97155</v>
      </c>
      <c r="C197" s="49">
        <f t="shared" si="8"/>
        <v>204909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91694</v>
      </c>
      <c r="K197" s="97">
        <f>IFERROR(VLOOKUP($D197, V一般接種!$A:$G, K$4, FALSE), 0)</f>
        <v>5461</v>
      </c>
      <c r="L197" s="97">
        <f>IFERROR(VLOOKUP($D197, V一般接種!$A:$G, L$4, FALSE), 0)</f>
        <v>11</v>
      </c>
      <c r="M197" s="97">
        <f>IFERROR(VLOOKUP($D197, V一般接種!$A:$G, M$4, FALSE), 0)</f>
        <v>204898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16C98-ECD5-4C27-96CE-C4F7B67E9271}">
  <dimension ref="A1:C573"/>
  <sheetViews>
    <sheetView workbookViewId="0">
      <selection activeCell="B1" sqref="B1:C573"/>
    </sheetView>
  </sheetViews>
  <sheetFormatPr defaultRowHeight="18" x14ac:dyDescent="0.45"/>
  <sheetData>
    <row r="1" spans="1:3" x14ac:dyDescent="0.45">
      <c r="A1">
        <v>44298</v>
      </c>
      <c r="B1">
        <v>31517</v>
      </c>
      <c r="C1">
        <v>70086</v>
      </c>
    </row>
    <row r="2" spans="1:3" x14ac:dyDescent="0.45">
      <c r="A2">
        <v>44298</v>
      </c>
      <c r="B2">
        <v>0</v>
      </c>
      <c r="C2">
        <v>0</v>
      </c>
    </row>
    <row r="3" spans="1:3" x14ac:dyDescent="0.45">
      <c r="A3">
        <v>44298</v>
      </c>
      <c r="B3">
        <v>0</v>
      </c>
      <c r="C3">
        <v>0</v>
      </c>
    </row>
    <row r="4" spans="1:3" x14ac:dyDescent="0.45">
      <c r="A4">
        <v>44299</v>
      </c>
      <c r="B4">
        <v>17955</v>
      </c>
      <c r="C4">
        <v>40090</v>
      </c>
    </row>
    <row r="5" spans="1:3" x14ac:dyDescent="0.45">
      <c r="A5">
        <v>44299</v>
      </c>
      <c r="B5">
        <v>0</v>
      </c>
      <c r="C5">
        <v>0</v>
      </c>
    </row>
    <row r="6" spans="1:3" x14ac:dyDescent="0.45">
      <c r="A6">
        <v>44299</v>
      </c>
      <c r="B6">
        <v>0</v>
      </c>
      <c r="C6">
        <v>0</v>
      </c>
    </row>
    <row r="7" spans="1:3" x14ac:dyDescent="0.45">
      <c r="A7">
        <v>44300</v>
      </c>
      <c r="B7">
        <v>14631</v>
      </c>
      <c r="C7">
        <v>41427</v>
      </c>
    </row>
    <row r="8" spans="1:3" x14ac:dyDescent="0.45">
      <c r="A8">
        <v>44300</v>
      </c>
      <c r="B8">
        <v>0</v>
      </c>
      <c r="C8">
        <v>0</v>
      </c>
    </row>
    <row r="9" spans="1:3" x14ac:dyDescent="0.45">
      <c r="A9">
        <v>44300</v>
      </c>
      <c r="B9">
        <v>0</v>
      </c>
      <c r="C9">
        <v>0</v>
      </c>
    </row>
    <row r="10" spans="1:3" x14ac:dyDescent="0.45">
      <c r="A10">
        <v>44301</v>
      </c>
      <c r="B10">
        <v>25490</v>
      </c>
      <c r="C10">
        <v>35983</v>
      </c>
    </row>
    <row r="11" spans="1:3" x14ac:dyDescent="0.45">
      <c r="A11">
        <v>44301</v>
      </c>
      <c r="B11">
        <v>0</v>
      </c>
      <c r="C11">
        <v>0</v>
      </c>
    </row>
    <row r="12" spans="1:3" x14ac:dyDescent="0.45">
      <c r="A12">
        <v>44301</v>
      </c>
      <c r="B12">
        <v>0</v>
      </c>
      <c r="C12">
        <v>0</v>
      </c>
    </row>
    <row r="13" spans="1:3" x14ac:dyDescent="0.45">
      <c r="A13">
        <v>44302</v>
      </c>
      <c r="B13">
        <v>39956</v>
      </c>
      <c r="C13">
        <v>39991</v>
      </c>
    </row>
    <row r="14" spans="1:3" x14ac:dyDescent="0.45">
      <c r="A14">
        <v>44302</v>
      </c>
      <c r="B14">
        <v>0</v>
      </c>
      <c r="C14">
        <v>0</v>
      </c>
    </row>
    <row r="15" spans="1:3" x14ac:dyDescent="0.45">
      <c r="A15">
        <v>44302</v>
      </c>
      <c r="B15">
        <v>0</v>
      </c>
      <c r="C15">
        <v>0</v>
      </c>
    </row>
    <row r="16" spans="1:3" x14ac:dyDescent="0.45">
      <c r="A16">
        <v>44303</v>
      </c>
      <c r="B16">
        <v>7704</v>
      </c>
      <c r="C16">
        <v>0</v>
      </c>
    </row>
    <row r="17" spans="1:3" x14ac:dyDescent="0.45">
      <c r="A17">
        <v>44303</v>
      </c>
      <c r="B17">
        <v>0</v>
      </c>
      <c r="C17">
        <v>0</v>
      </c>
    </row>
    <row r="18" spans="1:3" x14ac:dyDescent="0.45">
      <c r="A18">
        <v>44303</v>
      </c>
      <c r="B18">
        <v>0</v>
      </c>
      <c r="C18">
        <v>0</v>
      </c>
    </row>
    <row r="19" spans="1:3" x14ac:dyDescent="0.45">
      <c r="A19">
        <v>44304</v>
      </c>
      <c r="B19">
        <v>9164</v>
      </c>
      <c r="C19">
        <v>0</v>
      </c>
    </row>
    <row r="20" spans="1:3" x14ac:dyDescent="0.45">
      <c r="A20">
        <v>44304</v>
      </c>
      <c r="B20">
        <v>0</v>
      </c>
      <c r="C20">
        <v>0</v>
      </c>
    </row>
    <row r="21" spans="1:3" x14ac:dyDescent="0.45">
      <c r="A21">
        <v>44304</v>
      </c>
      <c r="B21">
        <v>0</v>
      </c>
      <c r="C21">
        <v>0</v>
      </c>
    </row>
    <row r="22" spans="1:3" x14ac:dyDescent="0.45">
      <c r="A22">
        <v>44305</v>
      </c>
      <c r="B22">
        <v>97163</v>
      </c>
      <c r="C22">
        <v>54307</v>
      </c>
    </row>
    <row r="23" spans="1:3" x14ac:dyDescent="0.45">
      <c r="A23">
        <v>44305</v>
      </c>
      <c r="B23">
        <v>0</v>
      </c>
      <c r="C23">
        <v>0</v>
      </c>
    </row>
    <row r="24" spans="1:3" x14ac:dyDescent="0.45">
      <c r="A24">
        <v>44305</v>
      </c>
      <c r="B24">
        <v>0</v>
      </c>
      <c r="C24">
        <v>0</v>
      </c>
    </row>
    <row r="25" spans="1:3" x14ac:dyDescent="0.45">
      <c r="A25">
        <v>44306</v>
      </c>
      <c r="B25">
        <v>148572</v>
      </c>
      <c r="C25">
        <v>27797</v>
      </c>
    </row>
    <row r="26" spans="1:3" x14ac:dyDescent="0.45">
      <c r="A26">
        <v>44306</v>
      </c>
      <c r="B26">
        <v>0</v>
      </c>
      <c r="C26">
        <v>0</v>
      </c>
    </row>
    <row r="27" spans="1:3" x14ac:dyDescent="0.45">
      <c r="A27">
        <v>44306</v>
      </c>
      <c r="B27">
        <v>0</v>
      </c>
      <c r="C27">
        <v>0</v>
      </c>
    </row>
    <row r="28" spans="1:3" x14ac:dyDescent="0.45">
      <c r="A28">
        <v>44307</v>
      </c>
      <c r="B28">
        <v>186734</v>
      </c>
      <c r="C28">
        <v>26696</v>
      </c>
    </row>
    <row r="29" spans="1:3" x14ac:dyDescent="0.45">
      <c r="A29">
        <v>44307</v>
      </c>
      <c r="B29">
        <v>0</v>
      </c>
      <c r="C29">
        <v>0</v>
      </c>
    </row>
    <row r="30" spans="1:3" x14ac:dyDescent="0.45">
      <c r="A30">
        <v>44307</v>
      </c>
      <c r="B30">
        <v>0</v>
      </c>
      <c r="C30">
        <v>0</v>
      </c>
    </row>
    <row r="31" spans="1:3" x14ac:dyDescent="0.45">
      <c r="A31">
        <v>44308</v>
      </c>
      <c r="B31">
        <v>186412</v>
      </c>
      <c r="C31">
        <v>21855</v>
      </c>
    </row>
    <row r="32" spans="1:3" x14ac:dyDescent="0.45">
      <c r="A32">
        <v>44308</v>
      </c>
      <c r="B32">
        <v>0</v>
      </c>
      <c r="C32">
        <v>0</v>
      </c>
    </row>
    <row r="33" spans="1:3" x14ac:dyDescent="0.45">
      <c r="A33">
        <v>44308</v>
      </c>
      <c r="B33">
        <v>0</v>
      </c>
      <c r="C33">
        <v>0</v>
      </c>
    </row>
    <row r="34" spans="1:3" x14ac:dyDescent="0.45">
      <c r="A34">
        <v>44309</v>
      </c>
      <c r="B34">
        <v>202339</v>
      </c>
      <c r="C34">
        <v>29683</v>
      </c>
    </row>
    <row r="35" spans="1:3" x14ac:dyDescent="0.45">
      <c r="A35">
        <v>44309</v>
      </c>
      <c r="B35">
        <v>0</v>
      </c>
      <c r="C35">
        <v>0</v>
      </c>
    </row>
    <row r="36" spans="1:3" x14ac:dyDescent="0.45">
      <c r="A36">
        <v>44309</v>
      </c>
      <c r="B36">
        <v>0</v>
      </c>
      <c r="C36">
        <v>0</v>
      </c>
    </row>
    <row r="37" spans="1:3" x14ac:dyDescent="0.45">
      <c r="A37">
        <v>44310</v>
      </c>
      <c r="B37">
        <v>36428</v>
      </c>
      <c r="C37">
        <v>0</v>
      </c>
    </row>
    <row r="38" spans="1:3" x14ac:dyDescent="0.45">
      <c r="A38">
        <v>44310</v>
      </c>
      <c r="B38">
        <v>0</v>
      </c>
      <c r="C38">
        <v>0</v>
      </c>
    </row>
    <row r="39" spans="1:3" x14ac:dyDescent="0.45">
      <c r="A39">
        <v>44310</v>
      </c>
      <c r="B39">
        <v>0</v>
      </c>
      <c r="C39">
        <v>0</v>
      </c>
    </row>
    <row r="40" spans="1:3" x14ac:dyDescent="0.45">
      <c r="A40">
        <v>44311</v>
      </c>
      <c r="B40">
        <v>25862</v>
      </c>
      <c r="C40">
        <v>0</v>
      </c>
    </row>
    <row r="41" spans="1:3" x14ac:dyDescent="0.45">
      <c r="A41">
        <v>44311</v>
      </c>
      <c r="B41">
        <v>0</v>
      </c>
      <c r="C41">
        <v>0</v>
      </c>
    </row>
    <row r="42" spans="1:3" x14ac:dyDescent="0.45">
      <c r="A42">
        <v>44311</v>
      </c>
      <c r="B42">
        <v>0</v>
      </c>
      <c r="C42">
        <v>0</v>
      </c>
    </row>
    <row r="43" spans="1:3" x14ac:dyDescent="0.45">
      <c r="A43">
        <v>44312</v>
      </c>
      <c r="B43">
        <v>279240</v>
      </c>
      <c r="C43">
        <v>41651</v>
      </c>
    </row>
    <row r="44" spans="1:3" x14ac:dyDescent="0.45">
      <c r="A44">
        <v>44312</v>
      </c>
      <c r="B44">
        <v>0</v>
      </c>
      <c r="C44">
        <v>0</v>
      </c>
    </row>
    <row r="45" spans="1:3" x14ac:dyDescent="0.45">
      <c r="A45">
        <v>44312</v>
      </c>
      <c r="B45">
        <v>0</v>
      </c>
      <c r="C45">
        <v>0</v>
      </c>
    </row>
    <row r="46" spans="1:3" x14ac:dyDescent="0.45">
      <c r="A46">
        <v>44313</v>
      </c>
      <c r="B46">
        <v>248870</v>
      </c>
      <c r="C46">
        <v>31105</v>
      </c>
    </row>
    <row r="47" spans="1:3" x14ac:dyDescent="0.45">
      <c r="A47">
        <v>44313</v>
      </c>
      <c r="B47">
        <v>0</v>
      </c>
      <c r="C47">
        <v>0</v>
      </c>
    </row>
    <row r="48" spans="1:3" x14ac:dyDescent="0.45">
      <c r="A48">
        <v>44313</v>
      </c>
      <c r="B48">
        <v>0</v>
      </c>
      <c r="C48">
        <v>0</v>
      </c>
    </row>
    <row r="49" spans="1:3" x14ac:dyDescent="0.45">
      <c r="A49">
        <v>44314</v>
      </c>
      <c r="B49">
        <v>277725</v>
      </c>
      <c r="C49">
        <v>44268</v>
      </c>
    </row>
    <row r="50" spans="1:3" x14ac:dyDescent="0.45">
      <c r="A50">
        <v>44314</v>
      </c>
      <c r="B50">
        <v>0</v>
      </c>
      <c r="C50">
        <v>0</v>
      </c>
    </row>
    <row r="51" spans="1:3" x14ac:dyDescent="0.45">
      <c r="A51">
        <v>44314</v>
      </c>
      <c r="B51">
        <v>0</v>
      </c>
      <c r="C51">
        <v>0</v>
      </c>
    </row>
    <row r="52" spans="1:3" x14ac:dyDescent="0.45">
      <c r="A52">
        <v>44315</v>
      </c>
      <c r="B52">
        <v>20443</v>
      </c>
      <c r="C52">
        <v>0</v>
      </c>
    </row>
    <row r="53" spans="1:3" x14ac:dyDescent="0.45">
      <c r="A53">
        <v>44315</v>
      </c>
      <c r="B53">
        <v>0</v>
      </c>
      <c r="C53">
        <v>0</v>
      </c>
    </row>
    <row r="54" spans="1:3" x14ac:dyDescent="0.45">
      <c r="A54">
        <v>44315</v>
      </c>
      <c r="B54">
        <v>0</v>
      </c>
      <c r="C54">
        <v>0</v>
      </c>
    </row>
    <row r="55" spans="1:3" x14ac:dyDescent="0.45">
      <c r="A55">
        <v>44316</v>
      </c>
      <c r="B55">
        <v>290532</v>
      </c>
      <c r="C55">
        <v>47240</v>
      </c>
    </row>
    <row r="56" spans="1:3" x14ac:dyDescent="0.45">
      <c r="A56">
        <v>44316</v>
      </c>
      <c r="B56">
        <v>0</v>
      </c>
      <c r="C56">
        <v>0</v>
      </c>
    </row>
    <row r="57" spans="1:3" x14ac:dyDescent="0.45">
      <c r="A57">
        <v>44316</v>
      </c>
      <c r="B57">
        <v>0</v>
      </c>
      <c r="C57">
        <v>0</v>
      </c>
    </row>
    <row r="58" spans="1:3" x14ac:dyDescent="0.45">
      <c r="A58">
        <v>44317</v>
      </c>
      <c r="B58">
        <v>42265</v>
      </c>
      <c r="C58">
        <v>0</v>
      </c>
    </row>
    <row r="59" spans="1:3" x14ac:dyDescent="0.45">
      <c r="A59">
        <v>44317</v>
      </c>
      <c r="B59">
        <v>0</v>
      </c>
      <c r="C59">
        <v>0</v>
      </c>
    </row>
    <row r="60" spans="1:3" x14ac:dyDescent="0.45">
      <c r="A60">
        <v>44317</v>
      </c>
      <c r="B60">
        <v>0</v>
      </c>
      <c r="C60">
        <v>0</v>
      </c>
    </row>
    <row r="61" spans="1:3" x14ac:dyDescent="0.45">
      <c r="A61">
        <v>44318</v>
      </c>
      <c r="B61">
        <v>28070</v>
      </c>
      <c r="C61">
        <v>0</v>
      </c>
    </row>
    <row r="62" spans="1:3" x14ac:dyDescent="0.45">
      <c r="A62">
        <v>44318</v>
      </c>
      <c r="B62">
        <v>0</v>
      </c>
      <c r="C62">
        <v>0</v>
      </c>
    </row>
    <row r="63" spans="1:3" x14ac:dyDescent="0.45">
      <c r="A63">
        <v>44318</v>
      </c>
      <c r="B63">
        <v>0</v>
      </c>
      <c r="C63">
        <v>0</v>
      </c>
    </row>
    <row r="64" spans="1:3" x14ac:dyDescent="0.45">
      <c r="A64">
        <v>44319</v>
      </c>
      <c r="B64">
        <v>7746</v>
      </c>
      <c r="C64">
        <v>793</v>
      </c>
    </row>
    <row r="65" spans="1:3" x14ac:dyDescent="0.45">
      <c r="A65">
        <v>44319</v>
      </c>
      <c r="B65">
        <v>0</v>
      </c>
      <c r="C65">
        <v>0</v>
      </c>
    </row>
    <row r="66" spans="1:3" x14ac:dyDescent="0.45">
      <c r="A66">
        <v>44319</v>
      </c>
      <c r="B66">
        <v>0</v>
      </c>
      <c r="C66">
        <v>0</v>
      </c>
    </row>
    <row r="67" spans="1:3" x14ac:dyDescent="0.45">
      <c r="A67">
        <v>44320</v>
      </c>
      <c r="B67">
        <v>8760</v>
      </c>
      <c r="C67">
        <v>702</v>
      </c>
    </row>
    <row r="68" spans="1:3" x14ac:dyDescent="0.45">
      <c r="A68">
        <v>44320</v>
      </c>
      <c r="B68">
        <v>0</v>
      </c>
      <c r="C68">
        <v>0</v>
      </c>
    </row>
    <row r="69" spans="1:3" x14ac:dyDescent="0.45">
      <c r="A69">
        <v>44320</v>
      </c>
      <c r="B69">
        <v>0</v>
      </c>
      <c r="C69">
        <v>0</v>
      </c>
    </row>
    <row r="70" spans="1:3" x14ac:dyDescent="0.45">
      <c r="A70">
        <v>44321</v>
      </c>
      <c r="B70">
        <v>10264</v>
      </c>
      <c r="C70">
        <v>878</v>
      </c>
    </row>
    <row r="71" spans="1:3" x14ac:dyDescent="0.45">
      <c r="A71">
        <v>44321</v>
      </c>
      <c r="B71">
        <v>0</v>
      </c>
      <c r="C71">
        <v>0</v>
      </c>
    </row>
    <row r="72" spans="1:3" x14ac:dyDescent="0.45">
      <c r="A72">
        <v>44321</v>
      </c>
      <c r="B72">
        <v>0</v>
      </c>
      <c r="C72">
        <v>0</v>
      </c>
    </row>
    <row r="73" spans="1:3" x14ac:dyDescent="0.45">
      <c r="A73">
        <v>44322</v>
      </c>
      <c r="B73">
        <v>317340</v>
      </c>
      <c r="C73">
        <v>71823</v>
      </c>
    </row>
    <row r="74" spans="1:3" x14ac:dyDescent="0.45">
      <c r="A74">
        <v>44322</v>
      </c>
      <c r="B74">
        <v>0</v>
      </c>
      <c r="C74">
        <v>0</v>
      </c>
    </row>
    <row r="75" spans="1:3" x14ac:dyDescent="0.45">
      <c r="A75">
        <v>44322</v>
      </c>
      <c r="B75">
        <v>0</v>
      </c>
      <c r="C75">
        <v>0</v>
      </c>
    </row>
    <row r="76" spans="1:3" x14ac:dyDescent="0.45">
      <c r="A76">
        <v>44323</v>
      </c>
      <c r="B76">
        <v>147559</v>
      </c>
      <c r="C76">
        <v>54433</v>
      </c>
    </row>
    <row r="77" spans="1:3" x14ac:dyDescent="0.45">
      <c r="A77">
        <v>44323</v>
      </c>
      <c r="B77">
        <v>0</v>
      </c>
      <c r="C77">
        <v>0</v>
      </c>
    </row>
    <row r="78" spans="1:3" x14ac:dyDescent="0.45">
      <c r="A78">
        <v>44323</v>
      </c>
      <c r="B78">
        <v>0</v>
      </c>
      <c r="C78">
        <v>0</v>
      </c>
    </row>
    <row r="79" spans="1:3" x14ac:dyDescent="0.45">
      <c r="A79">
        <v>44324</v>
      </c>
      <c r="B79">
        <v>63201</v>
      </c>
      <c r="C79">
        <v>8107</v>
      </c>
    </row>
    <row r="80" spans="1:3" x14ac:dyDescent="0.45">
      <c r="A80">
        <v>44324</v>
      </c>
      <c r="B80">
        <v>0</v>
      </c>
      <c r="C80">
        <v>0</v>
      </c>
    </row>
    <row r="81" spans="1:3" x14ac:dyDescent="0.45">
      <c r="A81">
        <v>44324</v>
      </c>
      <c r="B81">
        <v>0</v>
      </c>
      <c r="C81">
        <v>0</v>
      </c>
    </row>
    <row r="82" spans="1:3" x14ac:dyDescent="0.45">
      <c r="A82">
        <v>44325</v>
      </c>
      <c r="B82">
        <v>75868</v>
      </c>
      <c r="C82">
        <v>9049</v>
      </c>
    </row>
    <row r="83" spans="1:3" x14ac:dyDescent="0.45">
      <c r="A83">
        <v>44325</v>
      </c>
      <c r="B83">
        <v>0</v>
      </c>
      <c r="C83">
        <v>0</v>
      </c>
    </row>
    <row r="84" spans="1:3" x14ac:dyDescent="0.45">
      <c r="A84">
        <v>44325</v>
      </c>
      <c r="B84">
        <v>0</v>
      </c>
      <c r="C84">
        <v>0</v>
      </c>
    </row>
    <row r="85" spans="1:3" x14ac:dyDescent="0.45">
      <c r="A85">
        <v>44326</v>
      </c>
      <c r="B85">
        <v>261609</v>
      </c>
      <c r="C85">
        <v>97958</v>
      </c>
    </row>
    <row r="86" spans="1:3" x14ac:dyDescent="0.45">
      <c r="A86">
        <v>44326</v>
      </c>
      <c r="B86">
        <v>0</v>
      </c>
      <c r="C86">
        <v>0</v>
      </c>
    </row>
    <row r="87" spans="1:3" x14ac:dyDescent="0.45">
      <c r="A87">
        <v>44326</v>
      </c>
      <c r="B87">
        <v>0</v>
      </c>
      <c r="C87">
        <v>0</v>
      </c>
    </row>
    <row r="88" spans="1:3" x14ac:dyDescent="0.45">
      <c r="A88">
        <v>44327</v>
      </c>
      <c r="B88">
        <v>222943</v>
      </c>
      <c r="C88">
        <v>124530</v>
      </c>
    </row>
    <row r="89" spans="1:3" x14ac:dyDescent="0.45">
      <c r="A89">
        <v>44327</v>
      </c>
      <c r="B89">
        <v>0</v>
      </c>
      <c r="C89">
        <v>0</v>
      </c>
    </row>
    <row r="90" spans="1:3" x14ac:dyDescent="0.45">
      <c r="A90">
        <v>44327</v>
      </c>
      <c r="B90">
        <v>0</v>
      </c>
      <c r="C90">
        <v>0</v>
      </c>
    </row>
    <row r="91" spans="1:3" x14ac:dyDescent="0.45">
      <c r="A91">
        <v>44328</v>
      </c>
      <c r="B91">
        <v>245308</v>
      </c>
      <c r="C91">
        <v>154195</v>
      </c>
    </row>
    <row r="92" spans="1:3" x14ac:dyDescent="0.45">
      <c r="A92">
        <v>44328</v>
      </c>
      <c r="B92">
        <v>0</v>
      </c>
      <c r="C92">
        <v>0</v>
      </c>
    </row>
    <row r="93" spans="1:3" x14ac:dyDescent="0.45">
      <c r="A93">
        <v>44328</v>
      </c>
      <c r="B93">
        <v>0</v>
      </c>
      <c r="C93">
        <v>0</v>
      </c>
    </row>
    <row r="94" spans="1:3" x14ac:dyDescent="0.45">
      <c r="A94">
        <v>44329</v>
      </c>
      <c r="B94">
        <v>252888</v>
      </c>
      <c r="C94">
        <v>179251</v>
      </c>
    </row>
    <row r="95" spans="1:3" x14ac:dyDescent="0.45">
      <c r="A95">
        <v>44329</v>
      </c>
      <c r="B95">
        <v>0</v>
      </c>
      <c r="C95">
        <v>0</v>
      </c>
    </row>
    <row r="96" spans="1:3" x14ac:dyDescent="0.45">
      <c r="A96">
        <v>44329</v>
      </c>
      <c r="B96">
        <v>0</v>
      </c>
      <c r="C96">
        <v>0</v>
      </c>
    </row>
    <row r="97" spans="1:3" x14ac:dyDescent="0.45">
      <c r="A97">
        <v>44330</v>
      </c>
      <c r="B97">
        <v>234852</v>
      </c>
      <c r="C97">
        <v>194349</v>
      </c>
    </row>
    <row r="98" spans="1:3" x14ac:dyDescent="0.45">
      <c r="A98">
        <v>44330</v>
      </c>
      <c r="B98">
        <v>0</v>
      </c>
      <c r="C98">
        <v>0</v>
      </c>
    </row>
    <row r="99" spans="1:3" x14ac:dyDescent="0.45">
      <c r="A99">
        <v>44330</v>
      </c>
      <c r="B99">
        <v>0</v>
      </c>
      <c r="C99">
        <v>0</v>
      </c>
    </row>
    <row r="100" spans="1:3" x14ac:dyDescent="0.45">
      <c r="A100">
        <v>44331</v>
      </c>
      <c r="B100">
        <v>139352</v>
      </c>
      <c r="C100">
        <v>35801</v>
      </c>
    </row>
    <row r="101" spans="1:3" x14ac:dyDescent="0.45">
      <c r="A101">
        <v>44331</v>
      </c>
      <c r="B101">
        <v>0</v>
      </c>
      <c r="C101">
        <v>0</v>
      </c>
    </row>
    <row r="102" spans="1:3" x14ac:dyDescent="0.45">
      <c r="A102">
        <v>44331</v>
      </c>
      <c r="B102">
        <v>0</v>
      </c>
      <c r="C102">
        <v>0</v>
      </c>
    </row>
    <row r="103" spans="1:3" x14ac:dyDescent="0.45">
      <c r="A103">
        <v>44332</v>
      </c>
      <c r="B103">
        <v>189610</v>
      </c>
      <c r="C103">
        <v>24785</v>
      </c>
    </row>
    <row r="104" spans="1:3" x14ac:dyDescent="0.45">
      <c r="A104">
        <v>44332</v>
      </c>
      <c r="B104">
        <v>0</v>
      </c>
      <c r="C104">
        <v>0</v>
      </c>
    </row>
    <row r="105" spans="1:3" x14ac:dyDescent="0.45">
      <c r="A105">
        <v>44332</v>
      </c>
      <c r="B105">
        <v>0</v>
      </c>
      <c r="C105">
        <v>0</v>
      </c>
    </row>
    <row r="106" spans="1:3" x14ac:dyDescent="0.45">
      <c r="A106">
        <v>44333</v>
      </c>
      <c r="B106">
        <v>345064</v>
      </c>
      <c r="C106">
        <v>268258</v>
      </c>
    </row>
    <row r="107" spans="1:3" x14ac:dyDescent="0.45">
      <c r="A107">
        <v>44333</v>
      </c>
      <c r="B107">
        <v>0</v>
      </c>
      <c r="C107">
        <v>0</v>
      </c>
    </row>
    <row r="108" spans="1:3" x14ac:dyDescent="0.45">
      <c r="A108">
        <v>44333</v>
      </c>
      <c r="B108">
        <v>0</v>
      </c>
      <c r="C108">
        <v>0</v>
      </c>
    </row>
    <row r="109" spans="1:3" x14ac:dyDescent="0.45">
      <c r="A109">
        <v>44334</v>
      </c>
      <c r="B109">
        <v>350862</v>
      </c>
      <c r="C109">
        <v>223848</v>
      </c>
    </row>
    <row r="110" spans="1:3" x14ac:dyDescent="0.45">
      <c r="A110">
        <v>44334</v>
      </c>
      <c r="B110">
        <v>0</v>
      </c>
      <c r="C110">
        <v>0</v>
      </c>
    </row>
    <row r="111" spans="1:3" x14ac:dyDescent="0.45">
      <c r="A111">
        <v>44334</v>
      </c>
      <c r="B111">
        <v>0</v>
      </c>
      <c r="C111">
        <v>0</v>
      </c>
    </row>
    <row r="112" spans="1:3" x14ac:dyDescent="0.45">
      <c r="A112">
        <v>44335</v>
      </c>
      <c r="B112">
        <v>399572</v>
      </c>
      <c r="C112">
        <v>253095</v>
      </c>
    </row>
    <row r="113" spans="1:3" x14ac:dyDescent="0.45">
      <c r="A113">
        <v>44335</v>
      </c>
      <c r="B113">
        <v>0</v>
      </c>
      <c r="C113">
        <v>0</v>
      </c>
    </row>
    <row r="114" spans="1:3" x14ac:dyDescent="0.45">
      <c r="A114">
        <v>44335</v>
      </c>
      <c r="B114">
        <v>0</v>
      </c>
      <c r="C114">
        <v>0</v>
      </c>
    </row>
    <row r="115" spans="1:3" x14ac:dyDescent="0.45">
      <c r="A115">
        <v>44336</v>
      </c>
      <c r="B115">
        <v>406133</v>
      </c>
      <c r="C115">
        <v>137275</v>
      </c>
    </row>
    <row r="116" spans="1:3" x14ac:dyDescent="0.45">
      <c r="A116">
        <v>44336</v>
      </c>
      <c r="B116">
        <v>0</v>
      </c>
      <c r="C116">
        <v>0</v>
      </c>
    </row>
    <row r="117" spans="1:3" x14ac:dyDescent="0.45">
      <c r="A117">
        <v>44336</v>
      </c>
      <c r="B117">
        <v>0</v>
      </c>
      <c r="C117">
        <v>0</v>
      </c>
    </row>
    <row r="118" spans="1:3" x14ac:dyDescent="0.45">
      <c r="A118">
        <v>44337</v>
      </c>
      <c r="B118">
        <v>381992</v>
      </c>
      <c r="C118">
        <v>210471</v>
      </c>
    </row>
    <row r="119" spans="1:3" x14ac:dyDescent="0.45">
      <c r="A119">
        <v>44337</v>
      </c>
      <c r="B119">
        <v>0</v>
      </c>
      <c r="C119">
        <v>0</v>
      </c>
    </row>
    <row r="120" spans="1:3" x14ac:dyDescent="0.45">
      <c r="A120">
        <v>44337</v>
      </c>
      <c r="B120">
        <v>0</v>
      </c>
      <c r="C120">
        <v>0</v>
      </c>
    </row>
    <row r="121" spans="1:3" x14ac:dyDescent="0.45">
      <c r="A121">
        <v>44338</v>
      </c>
      <c r="B121">
        <v>287057</v>
      </c>
      <c r="C121">
        <v>44812</v>
      </c>
    </row>
    <row r="122" spans="1:3" x14ac:dyDescent="0.45">
      <c r="A122">
        <v>44338</v>
      </c>
      <c r="B122">
        <v>0</v>
      </c>
      <c r="C122">
        <v>0</v>
      </c>
    </row>
    <row r="123" spans="1:3" x14ac:dyDescent="0.45">
      <c r="A123">
        <v>44338</v>
      </c>
      <c r="B123">
        <v>0</v>
      </c>
      <c r="C123">
        <v>0</v>
      </c>
    </row>
    <row r="124" spans="1:3" x14ac:dyDescent="0.45">
      <c r="A124">
        <v>44339</v>
      </c>
      <c r="B124">
        <v>326538</v>
      </c>
      <c r="C124">
        <v>28533</v>
      </c>
    </row>
    <row r="125" spans="1:3" x14ac:dyDescent="0.45">
      <c r="A125">
        <v>44339</v>
      </c>
      <c r="B125">
        <v>0</v>
      </c>
      <c r="C125">
        <v>0</v>
      </c>
    </row>
    <row r="126" spans="1:3" x14ac:dyDescent="0.45">
      <c r="A126">
        <v>44339</v>
      </c>
      <c r="B126">
        <v>0</v>
      </c>
      <c r="C126">
        <v>0</v>
      </c>
    </row>
    <row r="127" spans="1:3" x14ac:dyDescent="0.45">
      <c r="A127">
        <v>44340</v>
      </c>
      <c r="B127">
        <v>586437</v>
      </c>
      <c r="C127">
        <v>204562</v>
      </c>
    </row>
    <row r="128" spans="1:3" x14ac:dyDescent="0.45">
      <c r="A128">
        <v>44340</v>
      </c>
      <c r="B128">
        <v>0</v>
      </c>
      <c r="C128">
        <v>0</v>
      </c>
    </row>
    <row r="129" spans="1:3" x14ac:dyDescent="0.45">
      <c r="A129">
        <v>44340</v>
      </c>
      <c r="B129">
        <v>0</v>
      </c>
      <c r="C129">
        <v>0</v>
      </c>
    </row>
    <row r="130" spans="1:3" x14ac:dyDescent="0.45">
      <c r="A130">
        <v>44341</v>
      </c>
      <c r="B130">
        <v>608841</v>
      </c>
      <c r="C130">
        <v>63611</v>
      </c>
    </row>
    <row r="131" spans="1:3" x14ac:dyDescent="0.45">
      <c r="A131">
        <v>44341</v>
      </c>
      <c r="B131">
        <v>0</v>
      </c>
      <c r="C131">
        <v>0</v>
      </c>
    </row>
    <row r="132" spans="1:3" x14ac:dyDescent="0.45">
      <c r="A132">
        <v>44341</v>
      </c>
      <c r="B132">
        <v>0</v>
      </c>
      <c r="C132">
        <v>0</v>
      </c>
    </row>
    <row r="133" spans="1:3" x14ac:dyDescent="0.45">
      <c r="A133">
        <v>44342</v>
      </c>
      <c r="B133">
        <v>671396</v>
      </c>
      <c r="C133">
        <v>62530</v>
      </c>
    </row>
    <row r="134" spans="1:3" x14ac:dyDescent="0.45">
      <c r="A134">
        <v>44342</v>
      </c>
      <c r="B134">
        <v>0</v>
      </c>
      <c r="C134">
        <v>0</v>
      </c>
    </row>
    <row r="135" spans="1:3" x14ac:dyDescent="0.45">
      <c r="A135">
        <v>44342</v>
      </c>
      <c r="B135">
        <v>0</v>
      </c>
      <c r="C135">
        <v>0</v>
      </c>
    </row>
    <row r="136" spans="1:3" x14ac:dyDescent="0.45">
      <c r="A136">
        <v>44343</v>
      </c>
      <c r="B136">
        <v>642416</v>
      </c>
      <c r="C136">
        <v>107194</v>
      </c>
    </row>
    <row r="137" spans="1:3" x14ac:dyDescent="0.45">
      <c r="A137">
        <v>44343</v>
      </c>
      <c r="B137">
        <v>0</v>
      </c>
      <c r="C137">
        <v>0</v>
      </c>
    </row>
    <row r="138" spans="1:3" x14ac:dyDescent="0.45">
      <c r="A138">
        <v>44343</v>
      </c>
      <c r="B138">
        <v>0</v>
      </c>
      <c r="C138">
        <v>0</v>
      </c>
    </row>
    <row r="139" spans="1:3" x14ac:dyDescent="0.45">
      <c r="A139">
        <v>44344</v>
      </c>
      <c r="B139">
        <v>621081</v>
      </c>
      <c r="C139">
        <v>124765</v>
      </c>
    </row>
    <row r="140" spans="1:3" x14ac:dyDescent="0.45">
      <c r="A140">
        <v>44344</v>
      </c>
      <c r="B140">
        <v>0</v>
      </c>
      <c r="C140">
        <v>0</v>
      </c>
    </row>
    <row r="141" spans="1:3" x14ac:dyDescent="0.45">
      <c r="A141">
        <v>44344</v>
      </c>
      <c r="B141">
        <v>0</v>
      </c>
      <c r="C141">
        <v>0</v>
      </c>
    </row>
    <row r="142" spans="1:3" x14ac:dyDescent="0.45">
      <c r="A142">
        <v>44345</v>
      </c>
      <c r="B142">
        <v>476621</v>
      </c>
      <c r="C142">
        <v>60473</v>
      </c>
    </row>
    <row r="143" spans="1:3" x14ac:dyDescent="0.45">
      <c r="A143">
        <v>44345</v>
      </c>
      <c r="B143">
        <v>0</v>
      </c>
      <c r="C143">
        <v>0</v>
      </c>
    </row>
    <row r="144" spans="1:3" x14ac:dyDescent="0.45">
      <c r="A144">
        <v>44345</v>
      </c>
      <c r="B144">
        <v>0</v>
      </c>
      <c r="C144">
        <v>0</v>
      </c>
    </row>
    <row r="145" spans="1:3" x14ac:dyDescent="0.45">
      <c r="A145">
        <v>44346</v>
      </c>
      <c r="B145">
        <v>462857</v>
      </c>
      <c r="C145">
        <v>67617</v>
      </c>
    </row>
    <row r="146" spans="1:3" x14ac:dyDescent="0.45">
      <c r="A146">
        <v>44346</v>
      </c>
      <c r="B146">
        <v>0</v>
      </c>
      <c r="C146">
        <v>0</v>
      </c>
    </row>
    <row r="147" spans="1:3" x14ac:dyDescent="0.45">
      <c r="A147">
        <v>44346</v>
      </c>
      <c r="B147">
        <v>0</v>
      </c>
      <c r="C147">
        <v>0</v>
      </c>
    </row>
    <row r="148" spans="1:3" x14ac:dyDescent="0.45">
      <c r="A148">
        <v>44347</v>
      </c>
      <c r="B148">
        <v>667930</v>
      </c>
      <c r="C148">
        <v>237156</v>
      </c>
    </row>
    <row r="149" spans="1:3" x14ac:dyDescent="0.45">
      <c r="A149">
        <v>44347</v>
      </c>
      <c r="B149">
        <v>0</v>
      </c>
      <c r="C149">
        <v>0</v>
      </c>
    </row>
    <row r="150" spans="1:3" x14ac:dyDescent="0.45">
      <c r="A150">
        <v>44347</v>
      </c>
      <c r="B150">
        <v>0</v>
      </c>
      <c r="C150">
        <v>0</v>
      </c>
    </row>
    <row r="151" spans="1:3" x14ac:dyDescent="0.45">
      <c r="A151">
        <v>44348</v>
      </c>
      <c r="B151">
        <v>719300</v>
      </c>
      <c r="C151">
        <v>212802</v>
      </c>
    </row>
    <row r="152" spans="1:3" x14ac:dyDescent="0.45">
      <c r="A152">
        <v>44348</v>
      </c>
      <c r="B152">
        <v>0</v>
      </c>
      <c r="C152">
        <v>0</v>
      </c>
    </row>
    <row r="153" spans="1:3" x14ac:dyDescent="0.45">
      <c r="A153">
        <v>44348</v>
      </c>
      <c r="B153">
        <v>0</v>
      </c>
      <c r="C153">
        <v>0</v>
      </c>
    </row>
    <row r="154" spans="1:3" x14ac:dyDescent="0.45">
      <c r="A154">
        <v>44349</v>
      </c>
      <c r="B154">
        <v>746491</v>
      </c>
      <c r="C154">
        <v>234779</v>
      </c>
    </row>
    <row r="155" spans="1:3" x14ac:dyDescent="0.45">
      <c r="A155">
        <v>44349</v>
      </c>
      <c r="B155">
        <v>0</v>
      </c>
      <c r="C155">
        <v>0</v>
      </c>
    </row>
    <row r="156" spans="1:3" x14ac:dyDescent="0.45">
      <c r="A156">
        <v>44349</v>
      </c>
      <c r="B156">
        <v>0</v>
      </c>
      <c r="C156">
        <v>0</v>
      </c>
    </row>
    <row r="157" spans="1:3" x14ac:dyDescent="0.45">
      <c r="A157">
        <v>44350</v>
      </c>
      <c r="B157">
        <v>738335</v>
      </c>
      <c r="C157">
        <v>229027</v>
      </c>
    </row>
    <row r="158" spans="1:3" x14ac:dyDescent="0.45">
      <c r="A158">
        <v>44350</v>
      </c>
      <c r="B158">
        <v>0</v>
      </c>
      <c r="C158">
        <v>0</v>
      </c>
    </row>
    <row r="159" spans="1:3" x14ac:dyDescent="0.45">
      <c r="A159">
        <v>44350</v>
      </c>
      <c r="B159">
        <v>0</v>
      </c>
      <c r="C159">
        <v>0</v>
      </c>
    </row>
    <row r="160" spans="1:3" x14ac:dyDescent="0.45">
      <c r="A160">
        <v>44351</v>
      </c>
      <c r="B160">
        <v>723690</v>
      </c>
      <c r="C160">
        <v>219953</v>
      </c>
    </row>
    <row r="161" spans="1:3" x14ac:dyDescent="0.45">
      <c r="A161">
        <v>44351</v>
      </c>
      <c r="B161">
        <v>0</v>
      </c>
      <c r="C161">
        <v>0</v>
      </c>
    </row>
    <row r="162" spans="1:3" x14ac:dyDescent="0.45">
      <c r="A162">
        <v>44351</v>
      </c>
      <c r="B162">
        <v>0</v>
      </c>
      <c r="C162">
        <v>0</v>
      </c>
    </row>
    <row r="163" spans="1:3" x14ac:dyDescent="0.45">
      <c r="A163">
        <v>44352</v>
      </c>
      <c r="B163">
        <v>620763</v>
      </c>
      <c r="C163">
        <v>129936</v>
      </c>
    </row>
    <row r="164" spans="1:3" x14ac:dyDescent="0.45">
      <c r="A164">
        <v>44352</v>
      </c>
      <c r="B164">
        <v>0</v>
      </c>
      <c r="C164">
        <v>0</v>
      </c>
    </row>
    <row r="165" spans="1:3" x14ac:dyDescent="0.45">
      <c r="A165">
        <v>44352</v>
      </c>
      <c r="B165">
        <v>0</v>
      </c>
      <c r="C165">
        <v>0</v>
      </c>
    </row>
    <row r="166" spans="1:3" x14ac:dyDescent="0.45">
      <c r="A166">
        <v>44353</v>
      </c>
      <c r="B166">
        <v>565734</v>
      </c>
      <c r="C166">
        <v>181766</v>
      </c>
    </row>
    <row r="167" spans="1:3" x14ac:dyDescent="0.45">
      <c r="A167">
        <v>44353</v>
      </c>
      <c r="B167">
        <v>0</v>
      </c>
      <c r="C167">
        <v>0</v>
      </c>
    </row>
    <row r="168" spans="1:3" x14ac:dyDescent="0.45">
      <c r="A168">
        <v>44353</v>
      </c>
      <c r="B168">
        <v>0</v>
      </c>
      <c r="C168">
        <v>0</v>
      </c>
    </row>
    <row r="169" spans="1:3" x14ac:dyDescent="0.45">
      <c r="A169">
        <v>44354</v>
      </c>
      <c r="B169">
        <v>776309</v>
      </c>
      <c r="C169">
        <v>326073</v>
      </c>
    </row>
    <row r="170" spans="1:3" x14ac:dyDescent="0.45">
      <c r="A170">
        <v>44354</v>
      </c>
      <c r="B170">
        <v>0</v>
      </c>
      <c r="C170">
        <v>0</v>
      </c>
    </row>
    <row r="171" spans="1:3" x14ac:dyDescent="0.45">
      <c r="A171">
        <v>44354</v>
      </c>
      <c r="B171">
        <v>0</v>
      </c>
      <c r="C171">
        <v>0</v>
      </c>
    </row>
    <row r="172" spans="1:3" x14ac:dyDescent="0.45">
      <c r="A172">
        <v>44355</v>
      </c>
      <c r="B172">
        <v>802836</v>
      </c>
      <c r="C172">
        <v>324870</v>
      </c>
    </row>
    <row r="173" spans="1:3" x14ac:dyDescent="0.45">
      <c r="A173">
        <v>44355</v>
      </c>
      <c r="B173">
        <v>0</v>
      </c>
      <c r="C173">
        <v>0</v>
      </c>
    </row>
    <row r="174" spans="1:3" x14ac:dyDescent="0.45">
      <c r="A174">
        <v>44355</v>
      </c>
      <c r="B174">
        <v>0</v>
      </c>
      <c r="C174">
        <v>0</v>
      </c>
    </row>
    <row r="175" spans="1:3" x14ac:dyDescent="0.45">
      <c r="A175">
        <v>44356</v>
      </c>
      <c r="B175">
        <v>783243</v>
      </c>
      <c r="C175">
        <v>389150</v>
      </c>
    </row>
    <row r="176" spans="1:3" x14ac:dyDescent="0.45">
      <c r="A176">
        <v>44356</v>
      </c>
      <c r="B176">
        <v>0</v>
      </c>
      <c r="C176">
        <v>0</v>
      </c>
    </row>
    <row r="177" spans="1:3" x14ac:dyDescent="0.45">
      <c r="A177">
        <v>44356</v>
      </c>
      <c r="B177">
        <v>0</v>
      </c>
      <c r="C177">
        <v>0</v>
      </c>
    </row>
    <row r="178" spans="1:3" x14ac:dyDescent="0.45">
      <c r="A178">
        <v>44357</v>
      </c>
      <c r="B178">
        <v>752471</v>
      </c>
      <c r="C178">
        <v>389479</v>
      </c>
    </row>
    <row r="179" spans="1:3" x14ac:dyDescent="0.45">
      <c r="A179">
        <v>44357</v>
      </c>
      <c r="B179">
        <v>0</v>
      </c>
      <c r="C179">
        <v>0</v>
      </c>
    </row>
    <row r="180" spans="1:3" x14ac:dyDescent="0.45">
      <c r="A180">
        <v>44357</v>
      </c>
      <c r="B180">
        <v>0</v>
      </c>
      <c r="C180">
        <v>0</v>
      </c>
    </row>
    <row r="181" spans="1:3" x14ac:dyDescent="0.45">
      <c r="A181">
        <v>44358</v>
      </c>
      <c r="B181">
        <v>763845</v>
      </c>
      <c r="C181">
        <v>362266</v>
      </c>
    </row>
    <row r="182" spans="1:3" x14ac:dyDescent="0.45">
      <c r="A182">
        <v>44358</v>
      </c>
      <c r="B182">
        <v>0</v>
      </c>
      <c r="C182">
        <v>0</v>
      </c>
    </row>
    <row r="183" spans="1:3" x14ac:dyDescent="0.45">
      <c r="A183">
        <v>44358</v>
      </c>
      <c r="B183">
        <v>0</v>
      </c>
      <c r="C183">
        <v>0</v>
      </c>
    </row>
    <row r="184" spans="1:3" x14ac:dyDescent="0.45">
      <c r="A184">
        <v>44359</v>
      </c>
      <c r="B184">
        <v>663625</v>
      </c>
      <c r="C184">
        <v>277173</v>
      </c>
    </row>
    <row r="185" spans="1:3" x14ac:dyDescent="0.45">
      <c r="A185">
        <v>44359</v>
      </c>
      <c r="B185">
        <v>0</v>
      </c>
      <c r="C185">
        <v>0</v>
      </c>
    </row>
    <row r="186" spans="1:3" x14ac:dyDescent="0.45">
      <c r="A186">
        <v>44359</v>
      </c>
      <c r="B186">
        <v>0</v>
      </c>
      <c r="C186">
        <v>0</v>
      </c>
    </row>
    <row r="187" spans="1:3" x14ac:dyDescent="0.45">
      <c r="A187">
        <v>44360</v>
      </c>
      <c r="B187">
        <v>603520</v>
      </c>
      <c r="C187">
        <v>316940</v>
      </c>
    </row>
    <row r="188" spans="1:3" x14ac:dyDescent="0.45">
      <c r="A188">
        <v>44360</v>
      </c>
      <c r="B188">
        <v>0</v>
      </c>
      <c r="C188">
        <v>0</v>
      </c>
    </row>
    <row r="189" spans="1:3" x14ac:dyDescent="0.45">
      <c r="A189">
        <v>44360</v>
      </c>
      <c r="B189">
        <v>0</v>
      </c>
      <c r="C189">
        <v>0</v>
      </c>
    </row>
    <row r="190" spans="1:3" x14ac:dyDescent="0.45">
      <c r="A190">
        <v>44361</v>
      </c>
      <c r="B190">
        <v>702059</v>
      </c>
      <c r="C190">
        <v>541884</v>
      </c>
    </row>
    <row r="191" spans="1:3" x14ac:dyDescent="0.45">
      <c r="A191">
        <v>44361</v>
      </c>
      <c r="B191">
        <v>0</v>
      </c>
      <c r="C191">
        <v>0</v>
      </c>
    </row>
    <row r="192" spans="1:3" x14ac:dyDescent="0.45">
      <c r="A192" s="26">
        <v>44361</v>
      </c>
      <c r="B192">
        <v>0</v>
      </c>
      <c r="C192">
        <v>0</v>
      </c>
    </row>
    <row r="193" spans="1:3" x14ac:dyDescent="0.45">
      <c r="A193" s="26">
        <v>44362</v>
      </c>
      <c r="B193" s="26">
        <v>700626</v>
      </c>
      <c r="C193" s="26">
        <v>557506</v>
      </c>
    </row>
    <row r="194" spans="1:3" x14ac:dyDescent="0.45">
      <c r="A194" s="26">
        <v>44362</v>
      </c>
      <c r="B194" s="26">
        <v>0</v>
      </c>
      <c r="C194" s="26">
        <v>0</v>
      </c>
    </row>
    <row r="195" spans="1:3" x14ac:dyDescent="0.45">
      <c r="A195" s="26">
        <v>44362</v>
      </c>
      <c r="B195" s="26">
        <v>0</v>
      </c>
      <c r="C195" s="26">
        <v>0</v>
      </c>
    </row>
    <row r="196" spans="1:3" x14ac:dyDescent="0.45">
      <c r="A196" s="26">
        <v>44363</v>
      </c>
      <c r="B196" s="26">
        <v>683959</v>
      </c>
      <c r="C196" s="26">
        <v>610684</v>
      </c>
    </row>
    <row r="197" spans="1:3" x14ac:dyDescent="0.45">
      <c r="A197" s="26">
        <v>44363</v>
      </c>
      <c r="B197" s="26">
        <v>0</v>
      </c>
      <c r="C197" s="26">
        <v>0</v>
      </c>
    </row>
    <row r="198" spans="1:3" x14ac:dyDescent="0.45">
      <c r="A198" s="26">
        <v>44363</v>
      </c>
      <c r="B198" s="26">
        <v>0</v>
      </c>
      <c r="C198" s="26">
        <v>0</v>
      </c>
    </row>
    <row r="199" spans="1:3" x14ac:dyDescent="0.45">
      <c r="A199" s="26">
        <v>44364</v>
      </c>
      <c r="B199" s="26">
        <v>694731</v>
      </c>
      <c r="C199" s="26">
        <v>601754</v>
      </c>
    </row>
    <row r="200" spans="1:3" x14ac:dyDescent="0.45">
      <c r="A200" s="26">
        <v>44364</v>
      </c>
      <c r="B200" s="26">
        <v>0</v>
      </c>
      <c r="C200" s="26">
        <v>0</v>
      </c>
    </row>
    <row r="201" spans="1:3" x14ac:dyDescent="0.45">
      <c r="A201" s="26">
        <v>44364</v>
      </c>
      <c r="B201" s="26">
        <v>0</v>
      </c>
      <c r="C201" s="26">
        <v>0</v>
      </c>
    </row>
    <row r="202" spans="1:3" x14ac:dyDescent="0.45">
      <c r="A202" s="26">
        <v>44365</v>
      </c>
      <c r="B202" s="26">
        <v>676751</v>
      </c>
      <c r="C202" s="26">
        <v>574499</v>
      </c>
    </row>
    <row r="203" spans="1:3" x14ac:dyDescent="0.45">
      <c r="A203" s="26">
        <v>44365</v>
      </c>
      <c r="B203" s="26">
        <v>0</v>
      </c>
      <c r="C203" s="26">
        <v>0</v>
      </c>
    </row>
    <row r="204" spans="1:3" x14ac:dyDescent="0.45">
      <c r="A204" s="26">
        <v>44365</v>
      </c>
      <c r="B204" s="26">
        <v>0</v>
      </c>
      <c r="C204" s="26">
        <v>0</v>
      </c>
    </row>
    <row r="205" spans="1:3" x14ac:dyDescent="0.45">
      <c r="A205" s="26">
        <v>44366</v>
      </c>
      <c r="B205" s="26">
        <v>662934</v>
      </c>
      <c r="C205" s="26">
        <v>445136</v>
      </c>
    </row>
    <row r="206" spans="1:3" x14ac:dyDescent="0.45">
      <c r="A206" s="26">
        <v>44366</v>
      </c>
      <c r="B206" s="26">
        <v>0</v>
      </c>
      <c r="C206" s="26">
        <v>0</v>
      </c>
    </row>
    <row r="207" spans="1:3" x14ac:dyDescent="0.45">
      <c r="A207" s="26">
        <v>44366</v>
      </c>
      <c r="B207" s="26">
        <v>0</v>
      </c>
      <c r="C207" s="26">
        <v>0</v>
      </c>
    </row>
    <row r="208" spans="1:3" x14ac:dyDescent="0.45">
      <c r="A208" s="26">
        <v>44367</v>
      </c>
      <c r="B208" s="26">
        <v>661389</v>
      </c>
      <c r="C208" s="26">
        <v>439273</v>
      </c>
    </row>
    <row r="209" spans="1:3" x14ac:dyDescent="0.45">
      <c r="A209" s="26">
        <v>44367</v>
      </c>
      <c r="B209" s="26">
        <v>0</v>
      </c>
      <c r="C209" s="26">
        <v>0</v>
      </c>
    </row>
    <row r="210" spans="1:3" x14ac:dyDescent="0.45">
      <c r="A210" s="26">
        <v>44367</v>
      </c>
      <c r="B210" s="26">
        <v>0</v>
      </c>
      <c r="C210" s="26">
        <v>0</v>
      </c>
    </row>
    <row r="211" spans="1:3" x14ac:dyDescent="0.45">
      <c r="A211" s="26">
        <v>44368</v>
      </c>
      <c r="B211" s="26">
        <v>764402</v>
      </c>
      <c r="C211" s="26">
        <v>626892</v>
      </c>
    </row>
    <row r="212" spans="1:3" x14ac:dyDescent="0.45">
      <c r="A212" s="26">
        <v>44368</v>
      </c>
      <c r="B212" s="26">
        <v>0</v>
      </c>
      <c r="C212" s="26">
        <v>0</v>
      </c>
    </row>
    <row r="213" spans="1:3" x14ac:dyDescent="0.45">
      <c r="A213" s="26">
        <v>44368</v>
      </c>
      <c r="B213" s="26">
        <v>0</v>
      </c>
      <c r="C213" s="26">
        <v>0</v>
      </c>
    </row>
    <row r="214" spans="1:3" x14ac:dyDescent="0.45">
      <c r="A214" s="26">
        <v>44369</v>
      </c>
      <c r="B214" s="26">
        <v>767905</v>
      </c>
      <c r="C214" s="26">
        <v>657741</v>
      </c>
    </row>
    <row r="215" spans="1:3" x14ac:dyDescent="0.45">
      <c r="A215" s="26">
        <v>44369</v>
      </c>
      <c r="B215" s="26">
        <v>0</v>
      </c>
      <c r="C215" s="26">
        <v>0</v>
      </c>
    </row>
    <row r="216" spans="1:3" x14ac:dyDescent="0.45">
      <c r="A216" s="26">
        <v>44369</v>
      </c>
      <c r="B216" s="26">
        <v>0</v>
      </c>
      <c r="C216" s="26">
        <v>0</v>
      </c>
    </row>
    <row r="217" spans="1:3" x14ac:dyDescent="0.45">
      <c r="A217" s="26">
        <v>44370</v>
      </c>
      <c r="B217" s="26">
        <v>782365</v>
      </c>
      <c r="C217" s="26">
        <v>690897</v>
      </c>
    </row>
    <row r="218" spans="1:3" x14ac:dyDescent="0.45">
      <c r="A218" s="26">
        <v>44370</v>
      </c>
      <c r="B218" s="26">
        <v>0</v>
      </c>
      <c r="C218" s="26">
        <v>0</v>
      </c>
    </row>
    <row r="219" spans="1:3" x14ac:dyDescent="0.45">
      <c r="A219" s="26">
        <v>44370</v>
      </c>
      <c r="B219" s="26">
        <v>0</v>
      </c>
      <c r="C219" s="26">
        <v>0</v>
      </c>
    </row>
    <row r="220" spans="1:3" x14ac:dyDescent="0.45">
      <c r="A220" s="26">
        <v>44371</v>
      </c>
      <c r="B220" s="26">
        <v>755520</v>
      </c>
      <c r="C220" s="26">
        <v>696119</v>
      </c>
    </row>
    <row r="221" spans="1:3" x14ac:dyDescent="0.45">
      <c r="A221" s="26">
        <v>44371</v>
      </c>
      <c r="B221" s="26">
        <v>0</v>
      </c>
      <c r="C221" s="26">
        <v>0</v>
      </c>
    </row>
    <row r="222" spans="1:3" x14ac:dyDescent="0.45">
      <c r="A222" s="26">
        <v>44371</v>
      </c>
      <c r="B222" s="26">
        <v>0</v>
      </c>
      <c r="C222" s="26">
        <v>0</v>
      </c>
    </row>
    <row r="223" spans="1:3" x14ac:dyDescent="0.45">
      <c r="A223" s="26">
        <v>44372</v>
      </c>
      <c r="B223" s="26">
        <v>750293</v>
      </c>
      <c r="C223" s="26">
        <v>701130</v>
      </c>
    </row>
    <row r="224" spans="1:3" x14ac:dyDescent="0.45">
      <c r="A224" s="26">
        <v>44372</v>
      </c>
      <c r="B224" s="26">
        <v>0</v>
      </c>
      <c r="C224" s="26">
        <v>0</v>
      </c>
    </row>
    <row r="225" spans="1:3" x14ac:dyDescent="0.45">
      <c r="A225" s="26">
        <v>44372</v>
      </c>
      <c r="B225" s="26">
        <v>0</v>
      </c>
      <c r="C225" s="26">
        <v>0</v>
      </c>
    </row>
    <row r="226" spans="1:3" x14ac:dyDescent="0.45">
      <c r="A226" s="26">
        <v>44373</v>
      </c>
      <c r="B226" s="26">
        <v>736744</v>
      </c>
      <c r="C226" s="26">
        <v>586653</v>
      </c>
    </row>
    <row r="227" spans="1:3" x14ac:dyDescent="0.45">
      <c r="A227" s="26">
        <v>44373</v>
      </c>
      <c r="B227" s="26">
        <v>0</v>
      </c>
      <c r="C227" s="26">
        <v>0</v>
      </c>
    </row>
    <row r="228" spans="1:3" x14ac:dyDescent="0.45">
      <c r="A228" s="26">
        <v>44373</v>
      </c>
      <c r="B228" s="26">
        <v>0</v>
      </c>
      <c r="C228" s="26">
        <v>0</v>
      </c>
    </row>
    <row r="229" spans="1:3" x14ac:dyDescent="0.45">
      <c r="A229" s="26">
        <v>44374</v>
      </c>
      <c r="B229" s="26">
        <v>766516</v>
      </c>
      <c r="C229" s="26">
        <v>538304</v>
      </c>
    </row>
    <row r="230" spans="1:3" x14ac:dyDescent="0.45">
      <c r="A230" s="26">
        <v>44374</v>
      </c>
      <c r="B230" s="26">
        <v>0</v>
      </c>
      <c r="C230" s="26">
        <v>0</v>
      </c>
    </row>
    <row r="231" spans="1:3" x14ac:dyDescent="0.45">
      <c r="A231" s="26">
        <v>44374</v>
      </c>
      <c r="B231" s="26">
        <v>0</v>
      </c>
      <c r="C231" s="26">
        <v>0</v>
      </c>
    </row>
    <row r="232" spans="1:3" x14ac:dyDescent="0.45">
      <c r="A232" s="26">
        <v>44375</v>
      </c>
      <c r="B232" s="26">
        <v>782815</v>
      </c>
      <c r="C232" s="26">
        <v>706073</v>
      </c>
    </row>
    <row r="233" spans="1:3" x14ac:dyDescent="0.45">
      <c r="A233" s="26">
        <v>44375</v>
      </c>
      <c r="B233" s="26">
        <v>0</v>
      </c>
      <c r="C233" s="26">
        <v>0</v>
      </c>
    </row>
    <row r="234" spans="1:3" x14ac:dyDescent="0.45">
      <c r="A234" s="26">
        <v>44375</v>
      </c>
      <c r="B234" s="26">
        <v>0</v>
      </c>
      <c r="C234" s="26">
        <v>0</v>
      </c>
    </row>
    <row r="235" spans="1:3" x14ac:dyDescent="0.45">
      <c r="A235" s="26">
        <v>44376</v>
      </c>
      <c r="B235" s="26">
        <v>795944</v>
      </c>
      <c r="C235" s="26">
        <v>741367</v>
      </c>
    </row>
    <row r="236" spans="1:3" x14ac:dyDescent="0.45">
      <c r="A236" s="26">
        <v>44376</v>
      </c>
      <c r="B236" s="26">
        <v>0</v>
      </c>
      <c r="C236" s="26">
        <v>0</v>
      </c>
    </row>
    <row r="237" spans="1:3" x14ac:dyDescent="0.45">
      <c r="A237" s="26">
        <v>44376</v>
      </c>
      <c r="B237" s="26">
        <v>0</v>
      </c>
      <c r="C237" s="26">
        <v>0</v>
      </c>
    </row>
    <row r="238" spans="1:3" x14ac:dyDescent="0.45">
      <c r="A238" s="26">
        <v>44377</v>
      </c>
      <c r="B238" s="26">
        <v>828474</v>
      </c>
      <c r="C238" s="26">
        <v>729876</v>
      </c>
    </row>
    <row r="239" spans="1:3" x14ac:dyDescent="0.45">
      <c r="A239" s="26">
        <v>44377</v>
      </c>
      <c r="B239" s="26">
        <v>0</v>
      </c>
      <c r="C239" s="26">
        <v>0</v>
      </c>
    </row>
    <row r="240" spans="1:3" x14ac:dyDescent="0.45">
      <c r="A240" s="26">
        <v>44377</v>
      </c>
      <c r="B240" s="26">
        <v>0</v>
      </c>
      <c r="C240" s="26">
        <v>0</v>
      </c>
    </row>
    <row r="241" spans="1:3" x14ac:dyDescent="0.45">
      <c r="A241" s="26">
        <v>44378</v>
      </c>
      <c r="B241" s="26">
        <v>640337</v>
      </c>
      <c r="C241" s="26">
        <v>705716</v>
      </c>
    </row>
    <row r="242" spans="1:3" x14ac:dyDescent="0.45">
      <c r="A242" s="26">
        <v>44378</v>
      </c>
      <c r="B242" s="26">
        <v>0</v>
      </c>
      <c r="C242" s="26">
        <v>0</v>
      </c>
    </row>
    <row r="243" spans="1:3" x14ac:dyDescent="0.45">
      <c r="A243" s="26">
        <v>44378</v>
      </c>
      <c r="B243" s="26">
        <v>0</v>
      </c>
      <c r="C243" s="26">
        <v>0</v>
      </c>
    </row>
    <row r="244" spans="1:3" x14ac:dyDescent="0.45">
      <c r="A244" s="26">
        <v>44379</v>
      </c>
      <c r="B244" s="26">
        <v>588098</v>
      </c>
      <c r="C244" s="26">
        <v>714575</v>
      </c>
    </row>
    <row r="245" spans="1:3" x14ac:dyDescent="0.45">
      <c r="A245" s="26">
        <v>44379</v>
      </c>
      <c r="B245" s="26">
        <v>0</v>
      </c>
      <c r="C245" s="26">
        <v>0</v>
      </c>
    </row>
    <row r="246" spans="1:3" x14ac:dyDescent="0.45">
      <c r="A246" s="26">
        <v>44379</v>
      </c>
      <c r="B246" s="26">
        <v>0</v>
      </c>
      <c r="C246" s="26">
        <v>0</v>
      </c>
    </row>
    <row r="247" spans="1:3" x14ac:dyDescent="0.45">
      <c r="A247" s="26">
        <v>44380</v>
      </c>
      <c r="B247" s="26">
        <v>849873</v>
      </c>
      <c r="C247" s="26">
        <v>606740</v>
      </c>
    </row>
    <row r="248" spans="1:3" x14ac:dyDescent="0.45">
      <c r="A248" s="26">
        <v>44380</v>
      </c>
      <c r="B248" s="26">
        <v>0</v>
      </c>
      <c r="C248" s="26">
        <v>0</v>
      </c>
    </row>
    <row r="249" spans="1:3" x14ac:dyDescent="0.45">
      <c r="A249" s="26">
        <v>44380</v>
      </c>
      <c r="B249" s="26">
        <v>0</v>
      </c>
      <c r="C249" s="26">
        <v>0</v>
      </c>
    </row>
    <row r="250" spans="1:3" x14ac:dyDescent="0.45">
      <c r="A250" s="26">
        <v>44381</v>
      </c>
      <c r="B250" s="26">
        <v>819916</v>
      </c>
      <c r="C250" s="26">
        <v>538950</v>
      </c>
    </row>
    <row r="251" spans="1:3" x14ac:dyDescent="0.45">
      <c r="A251" s="26">
        <v>44381</v>
      </c>
      <c r="B251" s="26">
        <v>0</v>
      </c>
      <c r="C251" s="26">
        <v>0</v>
      </c>
    </row>
    <row r="252" spans="1:3" x14ac:dyDescent="0.45">
      <c r="A252" s="26">
        <v>44381</v>
      </c>
      <c r="B252" s="26">
        <v>0</v>
      </c>
      <c r="C252" s="26">
        <v>0</v>
      </c>
    </row>
    <row r="253" spans="1:3" x14ac:dyDescent="0.45">
      <c r="A253" s="26">
        <v>44382</v>
      </c>
      <c r="B253" s="26">
        <v>964687</v>
      </c>
      <c r="C253" s="26">
        <v>651893</v>
      </c>
    </row>
    <row r="254" spans="1:3" x14ac:dyDescent="0.45">
      <c r="A254" s="26">
        <v>44382</v>
      </c>
      <c r="B254" s="26">
        <v>0</v>
      </c>
      <c r="C254" s="26">
        <v>0</v>
      </c>
    </row>
    <row r="255" spans="1:3" x14ac:dyDescent="0.45">
      <c r="A255" s="26">
        <v>44382</v>
      </c>
      <c r="B255" s="26">
        <v>0</v>
      </c>
      <c r="C255" s="26">
        <v>0</v>
      </c>
    </row>
    <row r="256" spans="1:3" x14ac:dyDescent="0.45">
      <c r="A256" s="26">
        <v>44383</v>
      </c>
      <c r="B256" s="26">
        <v>1000194</v>
      </c>
      <c r="C256" s="26">
        <v>665793</v>
      </c>
    </row>
    <row r="257" spans="1:3" x14ac:dyDescent="0.45">
      <c r="A257" s="26">
        <v>44383</v>
      </c>
      <c r="B257" s="26">
        <v>0</v>
      </c>
      <c r="C257" s="26">
        <v>0</v>
      </c>
    </row>
    <row r="258" spans="1:3" x14ac:dyDescent="0.45">
      <c r="A258" s="26">
        <v>44383</v>
      </c>
      <c r="B258" s="26">
        <v>0</v>
      </c>
      <c r="C258" s="26">
        <v>0</v>
      </c>
    </row>
    <row r="259" spans="1:3" x14ac:dyDescent="0.45">
      <c r="A259" s="26">
        <v>44384</v>
      </c>
      <c r="B259" s="26">
        <v>1015204</v>
      </c>
      <c r="C259" s="26">
        <v>641229</v>
      </c>
    </row>
    <row r="260" spans="1:3" x14ac:dyDescent="0.45">
      <c r="A260" s="26">
        <v>44384</v>
      </c>
      <c r="B260" s="26">
        <v>0</v>
      </c>
      <c r="C260" s="26">
        <v>0</v>
      </c>
    </row>
    <row r="261" spans="1:3" x14ac:dyDescent="0.45">
      <c r="A261" s="26">
        <v>44384</v>
      </c>
      <c r="B261" s="26">
        <v>0</v>
      </c>
      <c r="C261" s="26">
        <v>0</v>
      </c>
    </row>
    <row r="262" spans="1:3" x14ac:dyDescent="0.45">
      <c r="A262" s="26">
        <v>44385</v>
      </c>
      <c r="B262" s="26">
        <v>1018949</v>
      </c>
      <c r="C262" s="26">
        <v>638275</v>
      </c>
    </row>
    <row r="263" spans="1:3" x14ac:dyDescent="0.45">
      <c r="A263" s="26">
        <v>44385</v>
      </c>
      <c r="B263" s="26">
        <v>0</v>
      </c>
      <c r="C263" s="26">
        <v>0</v>
      </c>
    </row>
    <row r="264" spans="1:3" x14ac:dyDescent="0.45">
      <c r="A264" s="26">
        <v>44385</v>
      </c>
      <c r="B264" s="26">
        <v>0</v>
      </c>
      <c r="C264" s="26">
        <v>0</v>
      </c>
    </row>
    <row r="265" spans="1:3" x14ac:dyDescent="0.45">
      <c r="A265" s="26">
        <v>44386</v>
      </c>
      <c r="B265" s="26">
        <v>1022377</v>
      </c>
      <c r="C265" s="26">
        <v>636605</v>
      </c>
    </row>
    <row r="266" spans="1:3" x14ac:dyDescent="0.45">
      <c r="A266" s="26">
        <v>44386</v>
      </c>
      <c r="B266" s="26">
        <v>0</v>
      </c>
      <c r="C266" s="26">
        <v>0</v>
      </c>
    </row>
    <row r="267" spans="1:3" x14ac:dyDescent="0.45">
      <c r="A267" s="26">
        <v>44386</v>
      </c>
      <c r="B267" s="26">
        <v>0</v>
      </c>
      <c r="C267" s="26">
        <v>0</v>
      </c>
    </row>
    <row r="268" spans="1:3" x14ac:dyDescent="0.45">
      <c r="A268" s="26">
        <v>44387</v>
      </c>
      <c r="B268" s="26">
        <v>1003295</v>
      </c>
      <c r="C268" s="26">
        <v>612325</v>
      </c>
    </row>
    <row r="269" spans="1:3" x14ac:dyDescent="0.45">
      <c r="A269" s="26">
        <v>44387</v>
      </c>
      <c r="B269" s="26">
        <v>0</v>
      </c>
      <c r="C269" s="26">
        <v>0</v>
      </c>
    </row>
    <row r="270" spans="1:3" x14ac:dyDescent="0.45">
      <c r="A270" s="26">
        <v>44387</v>
      </c>
      <c r="B270" s="26">
        <v>0</v>
      </c>
      <c r="C270" s="26">
        <v>0</v>
      </c>
    </row>
    <row r="271" spans="1:3" x14ac:dyDescent="0.45">
      <c r="A271" s="26">
        <v>44388</v>
      </c>
      <c r="B271" s="26">
        <v>744456</v>
      </c>
      <c r="C271" s="26">
        <v>621774</v>
      </c>
    </row>
    <row r="272" spans="1:3" x14ac:dyDescent="0.45">
      <c r="A272" s="26">
        <v>44388</v>
      </c>
      <c r="B272" s="26">
        <v>0</v>
      </c>
      <c r="C272" s="26">
        <v>0</v>
      </c>
    </row>
    <row r="273" spans="1:3" x14ac:dyDescent="0.45">
      <c r="A273" s="26">
        <v>44388</v>
      </c>
      <c r="B273" s="26">
        <v>0</v>
      </c>
      <c r="C273" s="26">
        <v>0</v>
      </c>
    </row>
    <row r="274" spans="1:3" x14ac:dyDescent="0.45">
      <c r="A274" s="26">
        <v>44389</v>
      </c>
      <c r="B274" s="26">
        <v>840001</v>
      </c>
      <c r="C274" s="26">
        <v>676483</v>
      </c>
    </row>
    <row r="275" spans="1:3" x14ac:dyDescent="0.45">
      <c r="A275" s="26">
        <v>44389</v>
      </c>
      <c r="B275" s="26">
        <v>0</v>
      </c>
      <c r="C275" s="26">
        <v>0</v>
      </c>
    </row>
    <row r="276" spans="1:3" x14ac:dyDescent="0.45">
      <c r="A276" s="26">
        <v>44389</v>
      </c>
      <c r="B276" s="26">
        <v>0</v>
      </c>
      <c r="C276" s="26">
        <v>0</v>
      </c>
    </row>
    <row r="277" spans="1:3" x14ac:dyDescent="0.45">
      <c r="A277" s="26">
        <v>44390</v>
      </c>
      <c r="B277" s="26">
        <v>871906</v>
      </c>
      <c r="C277" s="26">
        <v>662657</v>
      </c>
    </row>
    <row r="278" spans="1:3" x14ac:dyDescent="0.45">
      <c r="A278" s="26">
        <v>44390</v>
      </c>
      <c r="B278" s="26">
        <v>0</v>
      </c>
      <c r="C278" s="26">
        <v>0</v>
      </c>
    </row>
    <row r="279" spans="1:3" x14ac:dyDescent="0.45">
      <c r="A279" s="26">
        <v>44390</v>
      </c>
      <c r="B279" s="26">
        <v>0</v>
      </c>
      <c r="C279" s="26">
        <v>0</v>
      </c>
    </row>
    <row r="280" spans="1:3" x14ac:dyDescent="0.45">
      <c r="A280" s="26">
        <v>44391</v>
      </c>
      <c r="B280" s="26">
        <v>848825</v>
      </c>
      <c r="C280" s="26">
        <v>670606</v>
      </c>
    </row>
    <row r="281" spans="1:3" x14ac:dyDescent="0.45">
      <c r="A281" s="26">
        <v>44391</v>
      </c>
      <c r="B281" s="26">
        <v>0</v>
      </c>
      <c r="C281" s="26">
        <v>0</v>
      </c>
    </row>
    <row r="282" spans="1:3" x14ac:dyDescent="0.45">
      <c r="A282" s="26">
        <v>44391</v>
      </c>
      <c r="B282" s="26">
        <v>0</v>
      </c>
      <c r="C282" s="26">
        <v>0</v>
      </c>
    </row>
    <row r="283" spans="1:3" x14ac:dyDescent="0.45">
      <c r="A283" s="26">
        <v>44392</v>
      </c>
      <c r="B283" s="26">
        <v>834945</v>
      </c>
      <c r="C283" s="26">
        <v>646111</v>
      </c>
    </row>
    <row r="284" spans="1:3" x14ac:dyDescent="0.45">
      <c r="A284" s="26">
        <v>44392</v>
      </c>
      <c r="B284" s="26">
        <v>0</v>
      </c>
      <c r="C284" s="26">
        <v>0</v>
      </c>
    </row>
    <row r="285" spans="1:3" x14ac:dyDescent="0.45">
      <c r="A285" s="26">
        <v>44392</v>
      </c>
      <c r="B285" s="26">
        <v>0</v>
      </c>
      <c r="C285" s="26">
        <v>0</v>
      </c>
    </row>
    <row r="286" spans="1:3" x14ac:dyDescent="0.45">
      <c r="A286" s="26">
        <v>44393</v>
      </c>
      <c r="B286" s="26">
        <v>868317</v>
      </c>
      <c r="C286" s="26">
        <v>636730</v>
      </c>
    </row>
    <row r="287" spans="1:3" x14ac:dyDescent="0.45">
      <c r="A287" s="26">
        <v>44393</v>
      </c>
      <c r="B287" s="26">
        <v>0</v>
      </c>
      <c r="C287" s="26">
        <v>0</v>
      </c>
    </row>
    <row r="288" spans="1:3" x14ac:dyDescent="0.45">
      <c r="A288" s="26">
        <v>44393</v>
      </c>
      <c r="B288" s="26">
        <v>0</v>
      </c>
      <c r="C288" s="26">
        <v>0</v>
      </c>
    </row>
    <row r="289" spans="1:3" x14ac:dyDescent="0.45">
      <c r="A289" s="26">
        <v>44394</v>
      </c>
      <c r="B289" s="26">
        <v>799633</v>
      </c>
      <c r="C289" s="26">
        <v>638700</v>
      </c>
    </row>
    <row r="290" spans="1:3" x14ac:dyDescent="0.45">
      <c r="A290" s="26">
        <v>44394</v>
      </c>
      <c r="B290" s="26">
        <v>0</v>
      </c>
      <c r="C290" s="26">
        <v>0</v>
      </c>
    </row>
    <row r="291" spans="1:3" x14ac:dyDescent="0.45">
      <c r="A291" s="26">
        <v>44394</v>
      </c>
      <c r="B291" s="26">
        <v>0</v>
      </c>
      <c r="C291" s="26">
        <v>0</v>
      </c>
    </row>
    <row r="292" spans="1:3" x14ac:dyDescent="0.45">
      <c r="A292" s="26">
        <v>44395</v>
      </c>
      <c r="B292" s="26">
        <v>596941</v>
      </c>
      <c r="C292" s="26">
        <v>657277</v>
      </c>
    </row>
    <row r="293" spans="1:3" x14ac:dyDescent="0.45">
      <c r="A293" s="26">
        <v>44395</v>
      </c>
      <c r="B293" s="26">
        <v>0</v>
      </c>
      <c r="C293" s="26">
        <v>0</v>
      </c>
    </row>
    <row r="294" spans="1:3" x14ac:dyDescent="0.45">
      <c r="A294" s="26">
        <v>44395</v>
      </c>
      <c r="B294" s="26">
        <v>0</v>
      </c>
      <c r="C294" s="26">
        <v>0</v>
      </c>
    </row>
    <row r="295" spans="1:3" x14ac:dyDescent="0.45">
      <c r="A295" s="26">
        <v>44396</v>
      </c>
      <c r="B295" s="26">
        <v>516728</v>
      </c>
      <c r="C295" s="26">
        <v>633674</v>
      </c>
    </row>
    <row r="296" spans="1:3" x14ac:dyDescent="0.45">
      <c r="A296" s="26">
        <v>44396</v>
      </c>
      <c r="B296" s="26">
        <v>0</v>
      </c>
      <c r="C296" s="26">
        <v>0</v>
      </c>
    </row>
    <row r="297" spans="1:3" x14ac:dyDescent="0.45">
      <c r="A297" s="26">
        <v>44396</v>
      </c>
      <c r="B297" s="26">
        <v>0</v>
      </c>
      <c r="C297" s="26">
        <v>0</v>
      </c>
    </row>
    <row r="298" spans="1:3" x14ac:dyDescent="0.45">
      <c r="A298" s="26">
        <v>44397</v>
      </c>
      <c r="B298" s="26">
        <v>782502</v>
      </c>
      <c r="C298" s="26">
        <v>649284</v>
      </c>
    </row>
    <row r="299" spans="1:3" x14ac:dyDescent="0.45">
      <c r="A299" s="26">
        <v>44397</v>
      </c>
      <c r="B299" s="26">
        <v>0</v>
      </c>
      <c r="C299" s="26">
        <v>0</v>
      </c>
    </row>
    <row r="300" spans="1:3" x14ac:dyDescent="0.45">
      <c r="A300" s="26">
        <v>44397</v>
      </c>
      <c r="B300" s="26">
        <v>0</v>
      </c>
      <c r="C300" s="26">
        <v>0</v>
      </c>
    </row>
    <row r="301" spans="1:3" x14ac:dyDescent="0.45">
      <c r="A301" s="26">
        <v>44398</v>
      </c>
      <c r="B301" s="26">
        <v>715147</v>
      </c>
      <c r="C301" s="26">
        <v>694838</v>
      </c>
    </row>
    <row r="302" spans="1:3" x14ac:dyDescent="0.45">
      <c r="A302" s="26">
        <v>44398</v>
      </c>
      <c r="B302" s="26">
        <v>0</v>
      </c>
      <c r="C302" s="26">
        <v>0</v>
      </c>
    </row>
    <row r="303" spans="1:3" x14ac:dyDescent="0.45">
      <c r="A303" s="26">
        <v>44398</v>
      </c>
      <c r="B303" s="26">
        <v>0</v>
      </c>
      <c r="C303" s="26">
        <v>0</v>
      </c>
    </row>
    <row r="304" spans="1:3" x14ac:dyDescent="0.45">
      <c r="A304" s="26">
        <v>44399</v>
      </c>
      <c r="B304" s="26">
        <v>305611</v>
      </c>
      <c r="C304" s="26">
        <v>274978</v>
      </c>
    </row>
    <row r="305" spans="1:3" x14ac:dyDescent="0.45">
      <c r="A305" s="26">
        <v>44399</v>
      </c>
      <c r="B305" s="26">
        <v>0</v>
      </c>
      <c r="C305" s="26">
        <v>0</v>
      </c>
    </row>
    <row r="306" spans="1:3" x14ac:dyDescent="0.45">
      <c r="A306" s="26">
        <v>44399</v>
      </c>
      <c r="B306" s="26">
        <v>0</v>
      </c>
      <c r="C306" s="26">
        <v>0</v>
      </c>
    </row>
    <row r="307" spans="1:3" x14ac:dyDescent="0.45">
      <c r="A307" s="26">
        <v>44400</v>
      </c>
      <c r="B307" s="26">
        <v>240719</v>
      </c>
      <c r="C307" s="26">
        <v>195679</v>
      </c>
    </row>
    <row r="308" spans="1:3" x14ac:dyDescent="0.45">
      <c r="A308" s="26">
        <v>44400</v>
      </c>
      <c r="B308" s="26">
        <v>0</v>
      </c>
      <c r="C308" s="26">
        <v>0</v>
      </c>
    </row>
    <row r="309" spans="1:3" x14ac:dyDescent="0.45">
      <c r="A309" s="26">
        <v>44400</v>
      </c>
      <c r="B309" s="26">
        <v>0</v>
      </c>
      <c r="C309" s="26">
        <v>0</v>
      </c>
    </row>
    <row r="310" spans="1:3" x14ac:dyDescent="0.45">
      <c r="A310" s="26">
        <v>44401</v>
      </c>
      <c r="B310" s="26">
        <v>448670</v>
      </c>
      <c r="C310" s="26">
        <v>737012</v>
      </c>
    </row>
    <row r="311" spans="1:3" x14ac:dyDescent="0.45">
      <c r="A311" s="26">
        <v>44401</v>
      </c>
      <c r="B311" s="26">
        <v>0</v>
      </c>
      <c r="C311" s="26">
        <v>0</v>
      </c>
    </row>
    <row r="312" spans="1:3" x14ac:dyDescent="0.45">
      <c r="A312" s="26">
        <v>44401</v>
      </c>
      <c r="B312" s="26">
        <v>0</v>
      </c>
      <c r="C312" s="26">
        <v>0</v>
      </c>
    </row>
    <row r="313" spans="1:3" x14ac:dyDescent="0.45">
      <c r="A313" s="26">
        <v>44402</v>
      </c>
      <c r="B313" s="26">
        <v>402877</v>
      </c>
      <c r="C313" s="26">
        <v>684258</v>
      </c>
    </row>
    <row r="314" spans="1:3" x14ac:dyDescent="0.45">
      <c r="A314" s="26">
        <v>44402</v>
      </c>
      <c r="B314" s="26">
        <v>0</v>
      </c>
      <c r="C314" s="26">
        <v>0</v>
      </c>
    </row>
    <row r="315" spans="1:3" x14ac:dyDescent="0.45">
      <c r="A315" s="26">
        <v>44402</v>
      </c>
      <c r="B315" s="26">
        <v>0</v>
      </c>
      <c r="C315" s="26">
        <v>0</v>
      </c>
    </row>
    <row r="316" spans="1:3" x14ac:dyDescent="0.45">
      <c r="A316" s="26">
        <v>44403</v>
      </c>
      <c r="B316" s="26">
        <v>567106</v>
      </c>
      <c r="C316" s="26">
        <v>775697</v>
      </c>
    </row>
    <row r="317" spans="1:3" x14ac:dyDescent="0.45">
      <c r="A317" s="26">
        <v>44403</v>
      </c>
      <c r="B317" s="26">
        <v>0</v>
      </c>
      <c r="C317" s="26">
        <v>0</v>
      </c>
    </row>
    <row r="318" spans="1:3" x14ac:dyDescent="0.45">
      <c r="A318" s="26">
        <v>44403</v>
      </c>
      <c r="B318" s="26">
        <v>0</v>
      </c>
      <c r="C318" s="26">
        <v>0</v>
      </c>
    </row>
    <row r="319" spans="1:3" x14ac:dyDescent="0.45">
      <c r="A319" s="26">
        <v>44404</v>
      </c>
      <c r="B319" s="26">
        <v>607236</v>
      </c>
      <c r="C319" s="26">
        <v>774645</v>
      </c>
    </row>
    <row r="320" spans="1:3" x14ac:dyDescent="0.45">
      <c r="A320" s="26">
        <v>44404</v>
      </c>
      <c r="B320" s="26">
        <v>0</v>
      </c>
      <c r="C320" s="26">
        <v>0</v>
      </c>
    </row>
    <row r="321" spans="1:3" x14ac:dyDescent="0.45">
      <c r="A321" s="26">
        <v>44404</v>
      </c>
      <c r="B321" s="26">
        <v>0</v>
      </c>
      <c r="C321" s="26">
        <v>0</v>
      </c>
    </row>
    <row r="322" spans="1:3" x14ac:dyDescent="0.45">
      <c r="A322" s="26">
        <v>44405</v>
      </c>
      <c r="B322" s="26">
        <v>595404</v>
      </c>
      <c r="C322" s="26">
        <v>783192</v>
      </c>
    </row>
    <row r="323" spans="1:3" x14ac:dyDescent="0.45">
      <c r="A323" s="26">
        <v>44405</v>
      </c>
      <c r="B323" s="26">
        <v>0</v>
      </c>
      <c r="C323" s="26">
        <v>0</v>
      </c>
    </row>
    <row r="324" spans="1:3" x14ac:dyDescent="0.45">
      <c r="A324" s="26">
        <v>44405</v>
      </c>
      <c r="B324" s="26">
        <v>0</v>
      </c>
      <c r="C324" s="26">
        <v>0</v>
      </c>
    </row>
    <row r="325" spans="1:3" x14ac:dyDescent="0.45">
      <c r="A325" s="26">
        <v>44406</v>
      </c>
      <c r="B325" s="26">
        <v>596467</v>
      </c>
      <c r="C325" s="26">
        <v>767793</v>
      </c>
    </row>
    <row r="326" spans="1:3" x14ac:dyDescent="0.45">
      <c r="A326" s="26">
        <v>44406</v>
      </c>
      <c r="B326" s="26">
        <v>0</v>
      </c>
      <c r="C326" s="26">
        <v>0</v>
      </c>
    </row>
    <row r="327" spans="1:3" x14ac:dyDescent="0.45">
      <c r="A327" s="26">
        <v>44406</v>
      </c>
      <c r="B327" s="26">
        <v>0</v>
      </c>
      <c r="C327" s="26">
        <v>0</v>
      </c>
    </row>
    <row r="328" spans="1:3" x14ac:dyDescent="0.45">
      <c r="A328" s="26">
        <v>44407</v>
      </c>
      <c r="B328" s="26">
        <v>627300</v>
      </c>
      <c r="C328" s="26">
        <v>773649</v>
      </c>
    </row>
    <row r="329" spans="1:3" x14ac:dyDescent="0.45">
      <c r="A329" s="26">
        <v>44407</v>
      </c>
      <c r="B329" s="26">
        <v>0</v>
      </c>
      <c r="C329" s="26">
        <v>0</v>
      </c>
    </row>
    <row r="330" spans="1:3" x14ac:dyDescent="0.45">
      <c r="A330" s="26">
        <v>44407</v>
      </c>
      <c r="B330" s="26">
        <v>0</v>
      </c>
      <c r="C330" s="26">
        <v>0</v>
      </c>
    </row>
    <row r="331" spans="1:3" x14ac:dyDescent="0.45">
      <c r="A331" s="26">
        <v>44408</v>
      </c>
      <c r="B331" s="26">
        <v>623798</v>
      </c>
      <c r="C331" s="26">
        <v>793090</v>
      </c>
    </row>
    <row r="332" spans="1:3" x14ac:dyDescent="0.45">
      <c r="A332" s="26">
        <v>44408</v>
      </c>
      <c r="B332" s="26">
        <v>0</v>
      </c>
      <c r="C332" s="26">
        <v>0</v>
      </c>
    </row>
    <row r="333" spans="1:3" x14ac:dyDescent="0.45">
      <c r="A333" s="26">
        <v>44408</v>
      </c>
      <c r="B333" s="26">
        <v>0</v>
      </c>
      <c r="C333" s="26">
        <v>0</v>
      </c>
    </row>
    <row r="334" spans="1:3" x14ac:dyDescent="0.45">
      <c r="A334" s="26">
        <v>44409</v>
      </c>
      <c r="B334" s="26">
        <v>446868</v>
      </c>
      <c r="C334" s="26">
        <v>1062266</v>
      </c>
    </row>
    <row r="335" spans="1:3" x14ac:dyDescent="0.45">
      <c r="A335" s="26">
        <v>44409</v>
      </c>
      <c r="B335" s="26">
        <v>0</v>
      </c>
      <c r="C335" s="26">
        <v>0</v>
      </c>
    </row>
    <row r="336" spans="1:3" x14ac:dyDescent="0.45">
      <c r="A336" s="26">
        <v>44409</v>
      </c>
      <c r="B336" s="26">
        <v>0</v>
      </c>
      <c r="C336" s="26">
        <v>0</v>
      </c>
    </row>
    <row r="337" spans="1:3" x14ac:dyDescent="0.45">
      <c r="A337" s="26">
        <v>44410</v>
      </c>
      <c r="B337" s="26">
        <v>555625</v>
      </c>
      <c r="C337" s="26">
        <v>564509</v>
      </c>
    </row>
    <row r="338" spans="1:3" x14ac:dyDescent="0.45">
      <c r="A338" s="26">
        <v>44410</v>
      </c>
      <c r="B338" s="26">
        <v>0</v>
      </c>
      <c r="C338" s="26">
        <v>0</v>
      </c>
    </row>
    <row r="339" spans="1:3" x14ac:dyDescent="0.45">
      <c r="A339" s="26">
        <v>44410</v>
      </c>
      <c r="B339" s="26">
        <v>0</v>
      </c>
      <c r="C339" s="26">
        <v>0</v>
      </c>
    </row>
    <row r="340" spans="1:3" x14ac:dyDescent="0.45">
      <c r="A340" s="26">
        <v>44411</v>
      </c>
      <c r="B340" s="26">
        <v>572842</v>
      </c>
      <c r="C340" s="26">
        <v>598943</v>
      </c>
    </row>
    <row r="341" spans="1:3" x14ac:dyDescent="0.45">
      <c r="A341" s="26">
        <v>44411</v>
      </c>
      <c r="B341" s="26">
        <v>0</v>
      </c>
      <c r="C341" s="26">
        <v>0</v>
      </c>
    </row>
    <row r="342" spans="1:3" x14ac:dyDescent="0.45">
      <c r="A342" s="26">
        <v>44411</v>
      </c>
      <c r="B342" s="26">
        <v>0</v>
      </c>
      <c r="C342" s="26">
        <v>0</v>
      </c>
    </row>
    <row r="343" spans="1:3" x14ac:dyDescent="0.45">
      <c r="A343" s="26">
        <v>44412</v>
      </c>
      <c r="B343" s="26">
        <v>562607</v>
      </c>
      <c r="C343" s="26">
        <v>592830</v>
      </c>
    </row>
    <row r="344" spans="1:3" x14ac:dyDescent="0.45">
      <c r="A344" s="26">
        <v>44412</v>
      </c>
      <c r="B344" s="26">
        <v>0</v>
      </c>
      <c r="C344" s="26">
        <v>0</v>
      </c>
    </row>
    <row r="345" spans="1:3" x14ac:dyDescent="0.45">
      <c r="A345" s="26">
        <v>44412</v>
      </c>
      <c r="B345" s="26">
        <v>0</v>
      </c>
      <c r="C345" s="26">
        <v>0</v>
      </c>
    </row>
    <row r="346" spans="1:3" x14ac:dyDescent="0.45">
      <c r="A346" s="26">
        <v>44413</v>
      </c>
      <c r="B346" s="26">
        <v>551422</v>
      </c>
      <c r="C346" s="26">
        <v>582037</v>
      </c>
    </row>
    <row r="347" spans="1:3" x14ac:dyDescent="0.45">
      <c r="A347" s="26">
        <v>44413</v>
      </c>
      <c r="B347" s="26">
        <v>0</v>
      </c>
      <c r="C347" s="26">
        <v>0</v>
      </c>
    </row>
    <row r="348" spans="1:3" x14ac:dyDescent="0.45">
      <c r="A348" s="26">
        <v>44413</v>
      </c>
      <c r="B348" s="26">
        <v>0</v>
      </c>
      <c r="C348" s="26">
        <v>0</v>
      </c>
    </row>
    <row r="349" spans="1:3" x14ac:dyDescent="0.45">
      <c r="A349" s="26">
        <v>44414</v>
      </c>
      <c r="B349" s="26">
        <v>570582</v>
      </c>
      <c r="C349" s="26">
        <v>615551</v>
      </c>
    </row>
    <row r="350" spans="1:3" x14ac:dyDescent="0.45">
      <c r="A350" s="26">
        <v>44414</v>
      </c>
      <c r="B350" s="26">
        <v>0</v>
      </c>
      <c r="C350" s="26">
        <v>0</v>
      </c>
    </row>
    <row r="351" spans="1:3" x14ac:dyDescent="0.45">
      <c r="A351" s="26">
        <v>44414</v>
      </c>
      <c r="B351" s="26">
        <v>0</v>
      </c>
      <c r="C351" s="26">
        <v>0</v>
      </c>
    </row>
    <row r="352" spans="1:3" x14ac:dyDescent="0.45">
      <c r="A352" s="26">
        <v>44415</v>
      </c>
      <c r="B352" s="26">
        <v>688326</v>
      </c>
      <c r="C352" s="26">
        <v>630018</v>
      </c>
    </row>
    <row r="353" spans="1:3" x14ac:dyDescent="0.45">
      <c r="A353" s="26">
        <v>44415</v>
      </c>
      <c r="B353" s="26">
        <v>0</v>
      </c>
      <c r="C353" s="26">
        <v>0</v>
      </c>
    </row>
    <row r="354" spans="1:3" x14ac:dyDescent="0.45">
      <c r="A354" s="26">
        <v>44415</v>
      </c>
      <c r="B354" s="26">
        <v>0</v>
      </c>
      <c r="C354" s="26">
        <v>0</v>
      </c>
    </row>
    <row r="355" spans="1:3" x14ac:dyDescent="0.45">
      <c r="A355" s="26">
        <v>44416</v>
      </c>
      <c r="B355" s="26">
        <v>-3893569</v>
      </c>
      <c r="C355" s="26">
        <v>-310281</v>
      </c>
    </row>
    <row r="356" spans="1:3" x14ac:dyDescent="0.45">
      <c r="A356" s="26">
        <v>44416</v>
      </c>
      <c r="B356" s="26">
        <v>0</v>
      </c>
      <c r="C356" s="26">
        <v>0</v>
      </c>
    </row>
    <row r="357" spans="1:3" x14ac:dyDescent="0.45">
      <c r="A357" s="26">
        <v>44416</v>
      </c>
      <c r="B357" s="26">
        <v>0</v>
      </c>
      <c r="C357" s="26">
        <v>0</v>
      </c>
    </row>
    <row r="358" spans="1:3" x14ac:dyDescent="0.45">
      <c r="A358" s="26">
        <v>44417</v>
      </c>
      <c r="B358" s="26">
        <v>165422</v>
      </c>
      <c r="C358" s="26">
        <v>101700</v>
      </c>
    </row>
    <row r="359" spans="1:3" x14ac:dyDescent="0.45">
      <c r="A359" s="26">
        <v>44417</v>
      </c>
      <c r="B359" s="26">
        <v>0</v>
      </c>
      <c r="C359" s="26">
        <v>0</v>
      </c>
    </row>
    <row r="360" spans="1:3" x14ac:dyDescent="0.45">
      <c r="A360" s="26">
        <v>44417</v>
      </c>
      <c r="B360" s="26">
        <v>0</v>
      </c>
      <c r="C360" s="26">
        <v>0</v>
      </c>
    </row>
    <row r="361" spans="1:3" x14ac:dyDescent="0.45">
      <c r="A361" s="26">
        <v>44418</v>
      </c>
      <c r="B361" s="26">
        <v>480573</v>
      </c>
      <c r="C361" s="26">
        <v>574240</v>
      </c>
    </row>
    <row r="362" spans="1:3" x14ac:dyDescent="0.45">
      <c r="A362" s="26">
        <v>44418</v>
      </c>
      <c r="B362" s="26">
        <v>0</v>
      </c>
      <c r="C362" s="26">
        <v>0</v>
      </c>
    </row>
    <row r="363" spans="1:3" x14ac:dyDescent="0.45">
      <c r="A363" s="26">
        <v>44418</v>
      </c>
      <c r="B363" s="26">
        <v>0</v>
      </c>
      <c r="C363" s="26">
        <v>0</v>
      </c>
    </row>
    <row r="364" spans="1:3" x14ac:dyDescent="0.45">
      <c r="A364" s="26">
        <v>44419</v>
      </c>
      <c r="B364" s="26">
        <v>490176</v>
      </c>
      <c r="C364" s="26">
        <v>498723</v>
      </c>
    </row>
    <row r="365" spans="1:3" x14ac:dyDescent="0.45">
      <c r="A365" s="26">
        <v>44419</v>
      </c>
      <c r="B365" s="26">
        <v>0</v>
      </c>
      <c r="C365" s="26">
        <v>0</v>
      </c>
    </row>
    <row r="366" spans="1:3" x14ac:dyDescent="0.45">
      <c r="A366" s="26">
        <v>44419</v>
      </c>
      <c r="B366" s="26">
        <v>0</v>
      </c>
      <c r="C366" s="26">
        <v>0</v>
      </c>
    </row>
    <row r="367" spans="1:3" x14ac:dyDescent="0.45">
      <c r="A367" s="26">
        <v>44420</v>
      </c>
      <c r="B367" s="26">
        <v>483443</v>
      </c>
      <c r="C367" s="26">
        <v>226649</v>
      </c>
    </row>
    <row r="368" spans="1:3" x14ac:dyDescent="0.45">
      <c r="A368" s="26">
        <v>44420</v>
      </c>
      <c r="B368" s="26">
        <v>0</v>
      </c>
      <c r="C368" s="26">
        <v>0</v>
      </c>
    </row>
    <row r="369" spans="1:3" x14ac:dyDescent="0.45">
      <c r="A369" s="26">
        <v>44420</v>
      </c>
      <c r="B369" s="26">
        <v>0</v>
      </c>
      <c r="C369" s="26">
        <v>0</v>
      </c>
    </row>
    <row r="370" spans="1:3" x14ac:dyDescent="0.45">
      <c r="A370" s="26">
        <v>44421</v>
      </c>
      <c r="B370" s="26">
        <v>339786</v>
      </c>
      <c r="C370" s="26">
        <v>136657</v>
      </c>
    </row>
    <row r="371" spans="1:3" x14ac:dyDescent="0.45">
      <c r="A371" s="26">
        <v>44421</v>
      </c>
      <c r="B371" s="26">
        <v>0</v>
      </c>
      <c r="C371" s="26">
        <v>0</v>
      </c>
    </row>
    <row r="372" spans="1:3" x14ac:dyDescent="0.45">
      <c r="A372" s="26">
        <v>44421</v>
      </c>
      <c r="B372" s="26">
        <v>0</v>
      </c>
      <c r="C372" s="26">
        <v>0</v>
      </c>
    </row>
    <row r="373" spans="1:3" x14ac:dyDescent="0.45">
      <c r="A373" s="26">
        <v>44422</v>
      </c>
      <c r="B373" s="26">
        <v>349372</v>
      </c>
      <c r="C373" s="26">
        <v>252430</v>
      </c>
    </row>
    <row r="374" spans="1:3" x14ac:dyDescent="0.45">
      <c r="A374" s="26">
        <v>44422</v>
      </c>
      <c r="B374" s="26">
        <v>0</v>
      </c>
      <c r="C374" s="26">
        <v>0</v>
      </c>
    </row>
    <row r="375" spans="1:3" x14ac:dyDescent="0.45">
      <c r="A375" s="26">
        <v>44422</v>
      </c>
      <c r="B375" s="26">
        <v>0</v>
      </c>
      <c r="C375" s="26">
        <v>0</v>
      </c>
    </row>
    <row r="376" spans="1:3" x14ac:dyDescent="0.45">
      <c r="A376" s="26">
        <v>44423</v>
      </c>
      <c r="B376" s="26">
        <v>-7101460</v>
      </c>
      <c r="C376" s="26">
        <v>-2490884</v>
      </c>
    </row>
    <row r="377" spans="1:3" x14ac:dyDescent="0.45">
      <c r="A377" s="26">
        <v>44423</v>
      </c>
      <c r="B377" s="26">
        <v>0</v>
      </c>
      <c r="C377" s="26">
        <v>0</v>
      </c>
    </row>
    <row r="378" spans="1:3" x14ac:dyDescent="0.45">
      <c r="A378" s="26">
        <v>44423</v>
      </c>
      <c r="B378" s="26">
        <v>0</v>
      </c>
      <c r="C378" s="26">
        <v>0</v>
      </c>
    </row>
    <row r="379" spans="1:3" x14ac:dyDescent="0.45">
      <c r="A379" s="26">
        <v>44424</v>
      </c>
      <c r="B379" s="26">
        <v>428601</v>
      </c>
      <c r="C379" s="26">
        <v>363112</v>
      </c>
    </row>
    <row r="380" spans="1:3" x14ac:dyDescent="0.45">
      <c r="A380" s="26">
        <v>44424</v>
      </c>
      <c r="B380" s="26">
        <v>0</v>
      </c>
      <c r="C380" s="26">
        <v>0</v>
      </c>
    </row>
    <row r="381" spans="1:3" x14ac:dyDescent="0.45">
      <c r="A381" s="26">
        <v>44424</v>
      </c>
      <c r="B381" s="26">
        <v>0</v>
      </c>
      <c r="C381" s="26">
        <v>0</v>
      </c>
    </row>
    <row r="382" spans="1:3" x14ac:dyDescent="0.45">
      <c r="A382" s="26">
        <v>44425</v>
      </c>
      <c r="B382" s="26">
        <v>539048</v>
      </c>
      <c r="C382" s="26">
        <v>449001</v>
      </c>
    </row>
    <row r="383" spans="1:3" x14ac:dyDescent="0.45">
      <c r="A383" s="26">
        <v>44425</v>
      </c>
      <c r="B383" s="26">
        <v>0</v>
      </c>
      <c r="C383" s="26">
        <v>0</v>
      </c>
    </row>
    <row r="384" spans="1:3" x14ac:dyDescent="0.45">
      <c r="A384" s="26">
        <v>44425</v>
      </c>
      <c r="B384" s="26">
        <v>0</v>
      </c>
      <c r="C384" s="26">
        <v>0</v>
      </c>
    </row>
    <row r="385" spans="1:3" x14ac:dyDescent="0.45">
      <c r="A385" s="26">
        <v>44426</v>
      </c>
      <c r="B385" s="26">
        <v>568254</v>
      </c>
      <c r="C385" s="26">
        <v>436010</v>
      </c>
    </row>
    <row r="386" spans="1:3" x14ac:dyDescent="0.45">
      <c r="A386" s="26">
        <v>44426</v>
      </c>
      <c r="B386" s="26">
        <v>0</v>
      </c>
      <c r="C386" s="26">
        <v>0</v>
      </c>
    </row>
    <row r="387" spans="1:3" x14ac:dyDescent="0.45">
      <c r="A387" s="26">
        <v>44426</v>
      </c>
      <c r="B387" s="26">
        <v>0</v>
      </c>
      <c r="C387" s="26">
        <v>0</v>
      </c>
    </row>
    <row r="388" spans="1:3" x14ac:dyDescent="0.45">
      <c r="A388" s="26">
        <v>44427</v>
      </c>
      <c r="B388" s="26">
        <v>566869</v>
      </c>
      <c r="C388" s="26">
        <v>425043</v>
      </c>
    </row>
    <row r="389" spans="1:3" x14ac:dyDescent="0.45">
      <c r="A389" s="26">
        <v>44427</v>
      </c>
      <c r="B389" s="26">
        <v>0</v>
      </c>
      <c r="C389" s="26">
        <v>0</v>
      </c>
    </row>
    <row r="390" spans="1:3" x14ac:dyDescent="0.45">
      <c r="A390" s="26">
        <v>44427</v>
      </c>
      <c r="B390" s="26">
        <v>0</v>
      </c>
      <c r="C390" s="26">
        <v>0</v>
      </c>
    </row>
    <row r="391" spans="1:3" x14ac:dyDescent="0.45">
      <c r="A391" s="26">
        <v>44428</v>
      </c>
      <c r="B391" s="26">
        <v>602515</v>
      </c>
      <c r="C391" s="26">
        <v>471217</v>
      </c>
    </row>
    <row r="392" spans="1:3" x14ac:dyDescent="0.45">
      <c r="A392" s="26">
        <v>44428</v>
      </c>
      <c r="B392" s="26">
        <v>0</v>
      </c>
      <c r="C392" s="26">
        <v>0</v>
      </c>
    </row>
    <row r="393" spans="1:3" x14ac:dyDescent="0.45">
      <c r="A393" s="26">
        <v>44428</v>
      </c>
      <c r="B393" s="26">
        <v>0</v>
      </c>
      <c r="C393" s="26">
        <v>0</v>
      </c>
    </row>
    <row r="394" spans="1:3" x14ac:dyDescent="0.45">
      <c r="A394" s="26">
        <v>44429</v>
      </c>
      <c r="B394" s="26">
        <v>708578</v>
      </c>
      <c r="C394" s="26">
        <v>530240</v>
      </c>
    </row>
    <row r="395" spans="1:3" x14ac:dyDescent="0.45">
      <c r="A395" s="26">
        <v>44429</v>
      </c>
      <c r="B395" s="26">
        <v>0</v>
      </c>
      <c r="C395" s="26">
        <v>0</v>
      </c>
    </row>
    <row r="396" spans="1:3" x14ac:dyDescent="0.45">
      <c r="A396" s="26">
        <v>44429</v>
      </c>
      <c r="B396" s="26">
        <v>0</v>
      </c>
      <c r="C396" s="26">
        <v>0</v>
      </c>
    </row>
    <row r="397" spans="1:3" x14ac:dyDescent="0.45">
      <c r="A397" s="26">
        <v>44430</v>
      </c>
      <c r="B397" s="26">
        <v>-10554604</v>
      </c>
      <c r="C397" s="26">
        <v>-5382306</v>
      </c>
    </row>
    <row r="398" spans="1:3" x14ac:dyDescent="0.45">
      <c r="A398" s="26">
        <v>44430</v>
      </c>
      <c r="B398" s="26">
        <v>0</v>
      </c>
      <c r="C398" s="26">
        <v>0</v>
      </c>
    </row>
    <row r="399" spans="1:3" x14ac:dyDescent="0.45">
      <c r="A399" s="26">
        <v>44430</v>
      </c>
      <c r="B399" s="26">
        <v>0</v>
      </c>
      <c r="C399" s="26">
        <v>0</v>
      </c>
    </row>
    <row r="400" spans="1:3" x14ac:dyDescent="0.45">
      <c r="A400" s="26">
        <v>44431</v>
      </c>
      <c r="B400" s="26">
        <v>534913</v>
      </c>
      <c r="C400" s="26">
        <v>440329</v>
      </c>
    </row>
    <row r="401" spans="1:3" x14ac:dyDescent="0.45">
      <c r="A401" s="26">
        <v>44431</v>
      </c>
      <c r="B401" s="26">
        <v>0</v>
      </c>
      <c r="C401" s="26">
        <v>0</v>
      </c>
    </row>
    <row r="402" spans="1:3" x14ac:dyDescent="0.45">
      <c r="A402" s="26">
        <v>44431</v>
      </c>
      <c r="B402" s="26">
        <v>0</v>
      </c>
      <c r="C402" s="26">
        <v>0</v>
      </c>
    </row>
    <row r="403" spans="1:3" x14ac:dyDescent="0.45">
      <c r="A403" s="26">
        <v>44432</v>
      </c>
      <c r="B403" s="26">
        <v>598637</v>
      </c>
      <c r="C403" s="26">
        <v>457680</v>
      </c>
    </row>
    <row r="404" spans="1:3" x14ac:dyDescent="0.45">
      <c r="A404" s="26">
        <v>44432</v>
      </c>
      <c r="B404" s="26">
        <v>0</v>
      </c>
      <c r="C404" s="26">
        <v>0</v>
      </c>
    </row>
    <row r="405" spans="1:3" x14ac:dyDescent="0.45">
      <c r="A405" s="26">
        <v>44432</v>
      </c>
      <c r="B405" s="26">
        <v>0</v>
      </c>
      <c r="C405" s="26">
        <v>0</v>
      </c>
    </row>
    <row r="406" spans="1:3" x14ac:dyDescent="0.45">
      <c r="A406" s="26">
        <v>44433</v>
      </c>
      <c r="B406" s="26">
        <v>588042</v>
      </c>
      <c r="C406" s="26">
        <v>451430</v>
      </c>
    </row>
    <row r="407" spans="1:3" x14ac:dyDescent="0.45">
      <c r="A407" s="26">
        <v>44433</v>
      </c>
      <c r="B407" s="26">
        <v>0</v>
      </c>
      <c r="C407" s="26">
        <v>0</v>
      </c>
    </row>
    <row r="408" spans="1:3" x14ac:dyDescent="0.45">
      <c r="A408" s="26">
        <v>44433</v>
      </c>
      <c r="B408" s="26">
        <v>0</v>
      </c>
      <c r="C408" s="26">
        <v>0</v>
      </c>
    </row>
    <row r="409" spans="1:3" x14ac:dyDescent="0.45">
      <c r="A409" s="26">
        <v>44434</v>
      </c>
      <c r="B409" s="26">
        <v>555172</v>
      </c>
      <c r="C409" s="26">
        <v>436951</v>
      </c>
    </row>
    <row r="410" spans="1:3" x14ac:dyDescent="0.45">
      <c r="A410" s="26">
        <v>44434</v>
      </c>
      <c r="B410" s="26">
        <v>0</v>
      </c>
      <c r="C410" s="26">
        <v>0</v>
      </c>
    </row>
    <row r="411" spans="1:3" x14ac:dyDescent="0.45">
      <c r="A411" s="26">
        <v>44434</v>
      </c>
      <c r="B411" s="26">
        <v>0</v>
      </c>
      <c r="C411" s="26">
        <v>0</v>
      </c>
    </row>
    <row r="412" spans="1:3" x14ac:dyDescent="0.45">
      <c r="A412" s="26">
        <v>44435</v>
      </c>
      <c r="B412" s="26">
        <v>626331</v>
      </c>
      <c r="C412" s="26">
        <v>481610</v>
      </c>
    </row>
    <row r="413" spans="1:3" x14ac:dyDescent="0.45">
      <c r="A413" s="26">
        <v>44435</v>
      </c>
      <c r="B413" s="26">
        <v>0</v>
      </c>
      <c r="C413" s="26">
        <v>0</v>
      </c>
    </row>
    <row r="414" spans="1:3" x14ac:dyDescent="0.45">
      <c r="A414" s="26">
        <v>44435</v>
      </c>
      <c r="B414" s="26">
        <v>0</v>
      </c>
      <c r="C414" s="26">
        <v>0</v>
      </c>
    </row>
    <row r="415" spans="1:3" x14ac:dyDescent="0.45">
      <c r="A415" s="26">
        <v>44436</v>
      </c>
      <c r="B415" s="26">
        <v>716049</v>
      </c>
      <c r="C415" s="26">
        <v>597226</v>
      </c>
    </row>
    <row r="416" spans="1:3" x14ac:dyDescent="0.45">
      <c r="A416" s="26">
        <v>44436</v>
      </c>
      <c r="B416" s="26">
        <v>0</v>
      </c>
      <c r="C416" s="26">
        <v>0</v>
      </c>
    </row>
    <row r="417" spans="1:3" x14ac:dyDescent="0.45">
      <c r="A417" s="26">
        <v>44436</v>
      </c>
      <c r="B417" s="26">
        <v>0</v>
      </c>
      <c r="C417" s="26">
        <v>0</v>
      </c>
    </row>
    <row r="418" spans="1:3" x14ac:dyDescent="0.45">
      <c r="A418" s="26">
        <v>44437</v>
      </c>
      <c r="B418" s="26">
        <v>-14276406</v>
      </c>
      <c r="C418" s="26">
        <v>-9133252</v>
      </c>
    </row>
    <row r="419" spans="1:3" x14ac:dyDescent="0.45">
      <c r="A419" s="26">
        <v>44437</v>
      </c>
      <c r="B419" s="26">
        <v>0</v>
      </c>
      <c r="C419" s="26">
        <v>0</v>
      </c>
    </row>
    <row r="420" spans="1:3" x14ac:dyDescent="0.45">
      <c r="A420" s="26">
        <v>44437</v>
      </c>
      <c r="B420" s="26">
        <v>0</v>
      </c>
      <c r="C420" s="26">
        <v>0</v>
      </c>
    </row>
    <row r="421" spans="1:3" x14ac:dyDescent="0.45">
      <c r="A421" s="26">
        <v>44438</v>
      </c>
      <c r="B421" s="26">
        <v>378569</v>
      </c>
      <c r="C421" s="26">
        <v>139002</v>
      </c>
    </row>
    <row r="422" spans="1:3" x14ac:dyDescent="0.45">
      <c r="A422" s="26">
        <v>44438</v>
      </c>
      <c r="B422" s="26">
        <v>0</v>
      </c>
      <c r="C422" s="26">
        <v>0</v>
      </c>
    </row>
    <row r="423" spans="1:3" x14ac:dyDescent="0.45">
      <c r="A423" s="26">
        <v>44438</v>
      </c>
      <c r="B423" s="26">
        <v>0</v>
      </c>
      <c r="C423" s="26">
        <v>0</v>
      </c>
    </row>
    <row r="424" spans="1:3" x14ac:dyDescent="0.45">
      <c r="A424" s="26">
        <v>44439</v>
      </c>
      <c r="B424" s="26">
        <v>633270</v>
      </c>
      <c r="C424" s="26">
        <v>390204</v>
      </c>
    </row>
    <row r="425" spans="1:3" x14ac:dyDescent="0.45">
      <c r="A425" s="26">
        <v>44439</v>
      </c>
      <c r="B425" s="26">
        <v>0</v>
      </c>
      <c r="C425" s="26">
        <v>0</v>
      </c>
    </row>
    <row r="426" spans="1:3" x14ac:dyDescent="0.45">
      <c r="A426" s="26">
        <v>44439</v>
      </c>
      <c r="B426" s="26">
        <v>0</v>
      </c>
      <c r="C426" s="26">
        <v>0</v>
      </c>
    </row>
    <row r="427" spans="1:3" x14ac:dyDescent="0.45">
      <c r="A427" s="26">
        <v>44440</v>
      </c>
      <c r="B427" s="26">
        <v>624602</v>
      </c>
      <c r="C427" s="26">
        <v>372867</v>
      </c>
    </row>
    <row r="428" spans="1:3" x14ac:dyDescent="0.45">
      <c r="A428" s="26">
        <v>44440</v>
      </c>
      <c r="B428" s="26">
        <v>0</v>
      </c>
      <c r="C428" s="26">
        <v>0</v>
      </c>
    </row>
    <row r="429" spans="1:3" x14ac:dyDescent="0.45">
      <c r="A429" s="26">
        <v>44440</v>
      </c>
      <c r="B429" s="26">
        <v>0</v>
      </c>
      <c r="C429" s="26">
        <v>0</v>
      </c>
    </row>
    <row r="430" spans="1:3" x14ac:dyDescent="0.45">
      <c r="A430" s="26">
        <v>44441</v>
      </c>
      <c r="B430" s="26">
        <v>404141</v>
      </c>
      <c r="C430" s="26">
        <v>374000</v>
      </c>
    </row>
    <row r="431" spans="1:3" x14ac:dyDescent="0.45">
      <c r="A431" s="26">
        <v>44441</v>
      </c>
      <c r="B431" s="26">
        <v>0</v>
      </c>
      <c r="C431" s="26">
        <v>0</v>
      </c>
    </row>
    <row r="432" spans="1:3" x14ac:dyDescent="0.45">
      <c r="A432" s="26">
        <v>44441</v>
      </c>
      <c r="B432" s="26">
        <v>0</v>
      </c>
      <c r="C432" s="26">
        <v>0</v>
      </c>
    </row>
    <row r="433" spans="1:3" x14ac:dyDescent="0.45">
      <c r="A433" s="26">
        <v>44442</v>
      </c>
      <c r="B433" s="26">
        <v>718276</v>
      </c>
      <c r="C433" s="26">
        <v>285390</v>
      </c>
    </row>
    <row r="434" spans="1:3" x14ac:dyDescent="0.45">
      <c r="A434" s="26">
        <v>44442</v>
      </c>
      <c r="B434" s="26">
        <v>0</v>
      </c>
      <c r="C434" s="26">
        <v>0</v>
      </c>
    </row>
    <row r="435" spans="1:3" x14ac:dyDescent="0.45">
      <c r="A435" s="26">
        <v>44442</v>
      </c>
      <c r="B435" s="26">
        <v>0</v>
      </c>
      <c r="C435" s="26">
        <v>0</v>
      </c>
    </row>
    <row r="436" spans="1:3" x14ac:dyDescent="0.45">
      <c r="A436" s="26">
        <v>44443</v>
      </c>
      <c r="B436" s="26">
        <v>934142</v>
      </c>
      <c r="C436" s="26">
        <v>327144</v>
      </c>
    </row>
    <row r="437" spans="1:3" x14ac:dyDescent="0.45">
      <c r="A437" s="26">
        <v>44443</v>
      </c>
      <c r="B437" s="26">
        <v>0</v>
      </c>
      <c r="C437" s="26">
        <v>0</v>
      </c>
    </row>
    <row r="438" spans="1:3" x14ac:dyDescent="0.45">
      <c r="A438" s="26">
        <v>44443</v>
      </c>
      <c r="B438" s="26">
        <v>0</v>
      </c>
      <c r="C438" s="26">
        <v>0</v>
      </c>
    </row>
    <row r="439" spans="1:3" x14ac:dyDescent="0.45">
      <c r="A439" s="26">
        <v>44444</v>
      </c>
      <c r="B439" s="26">
        <v>-18465609</v>
      </c>
      <c r="C439" s="26">
        <v>-12984628</v>
      </c>
    </row>
    <row r="440" spans="1:3" x14ac:dyDescent="0.45">
      <c r="A440" s="26">
        <v>44444</v>
      </c>
      <c r="B440" s="26">
        <v>0</v>
      </c>
      <c r="C440" s="26">
        <v>0</v>
      </c>
    </row>
    <row r="441" spans="1:3" x14ac:dyDescent="0.45">
      <c r="A441" s="26">
        <v>44444</v>
      </c>
      <c r="B441" s="26">
        <v>0</v>
      </c>
      <c r="C441" s="26">
        <v>0</v>
      </c>
    </row>
    <row r="442" spans="1:3" x14ac:dyDescent="0.45">
      <c r="A442" s="26">
        <v>44445</v>
      </c>
      <c r="B442" s="26">
        <v>600374</v>
      </c>
      <c r="C442" s="26">
        <v>337205</v>
      </c>
    </row>
    <row r="443" spans="1:3" x14ac:dyDescent="0.45">
      <c r="A443" s="26">
        <v>44445</v>
      </c>
      <c r="B443" s="26">
        <v>0</v>
      </c>
      <c r="C443" s="26">
        <v>0</v>
      </c>
    </row>
    <row r="444" spans="1:3" x14ac:dyDescent="0.45">
      <c r="A444" s="26">
        <v>44445</v>
      </c>
      <c r="B444" s="26">
        <v>0</v>
      </c>
      <c r="C444" s="26">
        <v>0</v>
      </c>
    </row>
    <row r="445" spans="1:3" x14ac:dyDescent="0.45">
      <c r="A445" s="26">
        <v>44446</v>
      </c>
      <c r="B445" s="26">
        <v>612917</v>
      </c>
      <c r="C445" s="26">
        <v>428294</v>
      </c>
    </row>
    <row r="446" spans="1:3" x14ac:dyDescent="0.45">
      <c r="A446" s="26">
        <v>44446</v>
      </c>
      <c r="B446" s="26">
        <v>0</v>
      </c>
      <c r="C446" s="26">
        <v>0</v>
      </c>
    </row>
    <row r="447" spans="1:3" x14ac:dyDescent="0.45">
      <c r="A447" s="26">
        <v>44446</v>
      </c>
      <c r="B447" s="26">
        <v>0</v>
      </c>
      <c r="C447" s="26">
        <v>0</v>
      </c>
    </row>
    <row r="448" spans="1:3" x14ac:dyDescent="0.45">
      <c r="A448" s="26">
        <v>44447</v>
      </c>
      <c r="B448" s="26">
        <v>582280</v>
      </c>
      <c r="C448" s="26">
        <v>457154</v>
      </c>
    </row>
    <row r="449" spans="1:3" x14ac:dyDescent="0.45">
      <c r="A449" s="26">
        <v>44447</v>
      </c>
      <c r="B449" s="26">
        <v>0</v>
      </c>
      <c r="C449" s="26">
        <v>0</v>
      </c>
    </row>
    <row r="450" spans="1:3" x14ac:dyDescent="0.45">
      <c r="A450" s="26">
        <v>44447</v>
      </c>
      <c r="B450" s="26">
        <v>0</v>
      </c>
      <c r="C450" s="26">
        <v>0</v>
      </c>
    </row>
    <row r="451" spans="1:3" x14ac:dyDescent="0.45">
      <c r="A451" s="26">
        <v>44448</v>
      </c>
      <c r="B451" s="26">
        <v>566183</v>
      </c>
      <c r="C451" s="26">
        <v>442511</v>
      </c>
    </row>
    <row r="452" spans="1:3" x14ac:dyDescent="0.45">
      <c r="A452" s="26">
        <v>44448</v>
      </c>
      <c r="B452" s="26">
        <v>0</v>
      </c>
      <c r="C452" s="26">
        <v>0</v>
      </c>
    </row>
    <row r="453" spans="1:3" x14ac:dyDescent="0.45">
      <c r="A453" s="26">
        <v>44448</v>
      </c>
      <c r="B453" s="26">
        <v>0</v>
      </c>
      <c r="C453" s="26">
        <v>0</v>
      </c>
    </row>
    <row r="454" spans="1:3" x14ac:dyDescent="0.45">
      <c r="A454" s="26">
        <v>44449</v>
      </c>
      <c r="B454" s="26">
        <v>627998</v>
      </c>
      <c r="C454" s="26">
        <v>509459</v>
      </c>
    </row>
    <row r="455" spans="1:3" x14ac:dyDescent="0.45">
      <c r="A455" s="26">
        <v>44449</v>
      </c>
      <c r="B455" s="26">
        <v>0</v>
      </c>
      <c r="C455" s="26">
        <v>0</v>
      </c>
    </row>
    <row r="456" spans="1:3" x14ac:dyDescent="0.45">
      <c r="A456" s="26">
        <v>44449</v>
      </c>
      <c r="B456" s="26">
        <v>0</v>
      </c>
      <c r="C456" s="26">
        <v>0</v>
      </c>
    </row>
    <row r="457" spans="1:3" x14ac:dyDescent="0.45">
      <c r="A457" s="26">
        <v>44450</v>
      </c>
      <c r="B457" s="26">
        <v>766441</v>
      </c>
      <c r="C457" s="26">
        <v>616261</v>
      </c>
    </row>
    <row r="458" spans="1:3" x14ac:dyDescent="0.45">
      <c r="A458" s="26">
        <v>44450</v>
      </c>
      <c r="B458" s="26">
        <v>0</v>
      </c>
      <c r="C458" s="26">
        <v>0</v>
      </c>
    </row>
    <row r="459" spans="1:3" x14ac:dyDescent="0.45">
      <c r="A459" s="26">
        <v>44450</v>
      </c>
      <c r="B459" s="26">
        <v>0</v>
      </c>
      <c r="C459" s="26">
        <v>0</v>
      </c>
    </row>
    <row r="460" spans="1:3" x14ac:dyDescent="0.45">
      <c r="A460" s="26">
        <v>44451</v>
      </c>
      <c r="B460" s="26">
        <v>-16610385</v>
      </c>
      <c r="C460" s="26">
        <v>-11211831</v>
      </c>
    </row>
    <row r="461" spans="1:3" x14ac:dyDescent="0.45">
      <c r="A461" s="26">
        <v>44451</v>
      </c>
      <c r="B461" s="26">
        <v>0</v>
      </c>
      <c r="C461" s="26">
        <v>0</v>
      </c>
    </row>
    <row r="462" spans="1:3" x14ac:dyDescent="0.45">
      <c r="A462" s="26">
        <v>44451</v>
      </c>
      <c r="B462" s="26">
        <v>0</v>
      </c>
      <c r="C462" s="26">
        <v>0</v>
      </c>
    </row>
    <row r="463" spans="1:3" x14ac:dyDescent="0.45">
      <c r="A463" s="26">
        <v>44452</v>
      </c>
      <c r="B463" s="26">
        <v>497687</v>
      </c>
      <c r="C463" s="26">
        <v>431196</v>
      </c>
    </row>
    <row r="464" spans="1:3" x14ac:dyDescent="0.45">
      <c r="A464" s="26">
        <v>44452</v>
      </c>
      <c r="B464" s="26">
        <v>0</v>
      </c>
      <c r="C464" s="26">
        <v>0</v>
      </c>
    </row>
    <row r="465" spans="1:3" x14ac:dyDescent="0.45">
      <c r="A465" s="26">
        <v>44452</v>
      </c>
      <c r="B465" s="26">
        <v>0</v>
      </c>
      <c r="C465" s="26">
        <v>0</v>
      </c>
    </row>
    <row r="466" spans="1:3" x14ac:dyDescent="0.45">
      <c r="A466" s="26">
        <v>44453</v>
      </c>
      <c r="B466" s="26">
        <v>521770</v>
      </c>
      <c r="C466" s="26">
        <v>461202</v>
      </c>
    </row>
    <row r="467" spans="1:3" x14ac:dyDescent="0.45">
      <c r="A467" s="26">
        <v>44453</v>
      </c>
      <c r="B467" s="26">
        <v>0</v>
      </c>
      <c r="C467" s="26">
        <v>0</v>
      </c>
    </row>
    <row r="468" spans="1:3" x14ac:dyDescent="0.45">
      <c r="A468" s="26">
        <v>44453</v>
      </c>
      <c r="B468" s="26">
        <v>0</v>
      </c>
      <c r="C468" s="26">
        <v>0</v>
      </c>
    </row>
    <row r="469" spans="1:3" x14ac:dyDescent="0.45">
      <c r="A469" s="26">
        <v>44454</v>
      </c>
      <c r="B469" s="26">
        <v>501821</v>
      </c>
      <c r="C469" s="26">
        <v>460054</v>
      </c>
    </row>
    <row r="470" spans="1:3" x14ac:dyDescent="0.45">
      <c r="A470" s="26">
        <v>44454</v>
      </c>
      <c r="B470" s="26">
        <v>0</v>
      </c>
      <c r="C470" s="26">
        <v>0</v>
      </c>
    </row>
    <row r="471" spans="1:3" x14ac:dyDescent="0.45">
      <c r="A471" s="26">
        <v>44454</v>
      </c>
      <c r="B471" s="26">
        <v>0</v>
      </c>
      <c r="C471" s="26">
        <v>0</v>
      </c>
    </row>
    <row r="472" spans="1:3" x14ac:dyDescent="0.45">
      <c r="A472" s="26">
        <v>44455</v>
      </c>
      <c r="B472" s="26">
        <v>486899</v>
      </c>
      <c r="C472" s="26">
        <v>449993</v>
      </c>
    </row>
    <row r="473" spans="1:3" x14ac:dyDescent="0.45">
      <c r="A473" s="26">
        <v>44455</v>
      </c>
      <c r="B473" s="26">
        <v>0</v>
      </c>
      <c r="C473" s="26">
        <v>0</v>
      </c>
    </row>
    <row r="474" spans="1:3" x14ac:dyDescent="0.45">
      <c r="A474" s="26">
        <v>44455</v>
      </c>
      <c r="B474" s="26">
        <v>0</v>
      </c>
      <c r="C474" s="26">
        <v>0</v>
      </c>
    </row>
    <row r="475" spans="1:3" x14ac:dyDescent="0.45">
      <c r="A475" s="26">
        <v>44456</v>
      </c>
      <c r="B475" s="26">
        <v>560129</v>
      </c>
      <c r="C475" s="26">
        <v>527014</v>
      </c>
    </row>
    <row r="476" spans="1:3" x14ac:dyDescent="0.45">
      <c r="A476" s="26">
        <v>44456</v>
      </c>
      <c r="B476" s="26">
        <v>0</v>
      </c>
      <c r="C476" s="26">
        <v>0</v>
      </c>
    </row>
    <row r="477" spans="1:3" x14ac:dyDescent="0.45">
      <c r="A477" s="26">
        <v>44456</v>
      </c>
      <c r="B477" s="26">
        <v>0</v>
      </c>
      <c r="C477" s="26">
        <v>0</v>
      </c>
    </row>
    <row r="478" spans="1:3" x14ac:dyDescent="0.45">
      <c r="A478" s="26">
        <v>44457</v>
      </c>
      <c r="B478" s="26">
        <v>723299</v>
      </c>
      <c r="C478" s="26">
        <v>608088</v>
      </c>
    </row>
    <row r="479" spans="1:3" x14ac:dyDescent="0.45">
      <c r="A479" s="26">
        <v>44457</v>
      </c>
      <c r="B479" s="26">
        <v>0</v>
      </c>
      <c r="C479" s="26">
        <v>0</v>
      </c>
    </row>
    <row r="480" spans="1:3" x14ac:dyDescent="0.45">
      <c r="A480" s="26">
        <v>44457</v>
      </c>
      <c r="B480" s="26">
        <v>0</v>
      </c>
      <c r="C480" s="26">
        <v>0</v>
      </c>
    </row>
    <row r="481" spans="1:3" x14ac:dyDescent="0.45">
      <c r="A481" s="26">
        <v>44458</v>
      </c>
      <c r="B481" s="26">
        <v>-19652111</v>
      </c>
      <c r="C481" s="26">
        <v>-13220922</v>
      </c>
    </row>
    <row r="482" spans="1:3" x14ac:dyDescent="0.45">
      <c r="A482" s="26">
        <v>44458</v>
      </c>
      <c r="B482" s="26">
        <v>0</v>
      </c>
      <c r="C482" s="26">
        <v>0</v>
      </c>
    </row>
    <row r="483" spans="1:3" x14ac:dyDescent="0.45">
      <c r="A483" s="26">
        <v>44458</v>
      </c>
      <c r="B483" s="26">
        <v>0</v>
      </c>
      <c r="C483" s="26">
        <v>0</v>
      </c>
    </row>
    <row r="484" spans="1:3" x14ac:dyDescent="0.45">
      <c r="A484" s="26">
        <v>44459</v>
      </c>
      <c r="B484" s="26">
        <v>152546</v>
      </c>
      <c r="C484" s="26">
        <v>79836</v>
      </c>
    </row>
    <row r="485" spans="1:3" x14ac:dyDescent="0.45">
      <c r="A485" s="26">
        <v>44459</v>
      </c>
      <c r="B485" s="26">
        <v>0</v>
      </c>
      <c r="C485" s="26">
        <v>0</v>
      </c>
    </row>
    <row r="486" spans="1:3" x14ac:dyDescent="0.45">
      <c r="A486" s="26">
        <v>44459</v>
      </c>
      <c r="B486" s="26">
        <v>0</v>
      </c>
      <c r="C486" s="26">
        <v>0</v>
      </c>
    </row>
    <row r="487" spans="1:3" x14ac:dyDescent="0.45">
      <c r="A487" s="26">
        <v>44460</v>
      </c>
      <c r="B487" s="26">
        <v>399646</v>
      </c>
      <c r="C487" s="26">
        <v>552660</v>
      </c>
    </row>
    <row r="488" spans="1:3" x14ac:dyDescent="0.45">
      <c r="A488" s="26">
        <v>44460</v>
      </c>
      <c r="B488" s="26">
        <v>0</v>
      </c>
      <c r="C488" s="26">
        <v>0</v>
      </c>
    </row>
    <row r="489" spans="1:3" x14ac:dyDescent="0.45">
      <c r="A489" s="26">
        <v>44460</v>
      </c>
      <c r="B489" s="26">
        <v>0</v>
      </c>
      <c r="C489" s="26">
        <v>0</v>
      </c>
    </row>
    <row r="490" spans="1:3" x14ac:dyDescent="0.45">
      <c r="A490" s="26">
        <v>44461</v>
      </c>
      <c r="B490" s="26">
        <v>408564</v>
      </c>
      <c r="C490" s="26">
        <v>518721</v>
      </c>
    </row>
    <row r="491" spans="1:3" x14ac:dyDescent="0.45">
      <c r="A491" s="26">
        <v>44461</v>
      </c>
      <c r="B491" s="26">
        <v>0</v>
      </c>
      <c r="C491" s="26">
        <v>0</v>
      </c>
    </row>
    <row r="492" spans="1:3" x14ac:dyDescent="0.45">
      <c r="A492" s="26">
        <v>44461</v>
      </c>
      <c r="B492" s="26">
        <v>0</v>
      </c>
      <c r="C492" s="26">
        <v>0</v>
      </c>
    </row>
    <row r="493" spans="1:3" x14ac:dyDescent="0.45">
      <c r="A493" s="26">
        <v>44462</v>
      </c>
      <c r="B493" s="26">
        <v>189535</v>
      </c>
      <c r="C493" s="26">
        <v>147441</v>
      </c>
    </row>
    <row r="494" spans="1:3" x14ac:dyDescent="0.45">
      <c r="A494" s="26">
        <v>44462</v>
      </c>
      <c r="B494" s="26">
        <v>0</v>
      </c>
      <c r="C494" s="26">
        <v>0</v>
      </c>
    </row>
    <row r="495" spans="1:3" x14ac:dyDescent="0.45">
      <c r="A495" s="26">
        <v>44462</v>
      </c>
      <c r="B495" s="26">
        <v>0</v>
      </c>
      <c r="C495" s="26">
        <v>0</v>
      </c>
    </row>
    <row r="496" spans="1:3" x14ac:dyDescent="0.45">
      <c r="A496" s="26">
        <v>44463</v>
      </c>
      <c r="B496" s="26">
        <v>420603</v>
      </c>
      <c r="C496" s="26">
        <v>623191</v>
      </c>
    </row>
    <row r="497" spans="1:3" x14ac:dyDescent="0.45">
      <c r="A497" s="26">
        <v>44463</v>
      </c>
      <c r="B497" s="26">
        <v>0</v>
      </c>
      <c r="C497" s="26">
        <v>0</v>
      </c>
    </row>
    <row r="498" spans="1:3" x14ac:dyDescent="0.45">
      <c r="A498" s="26">
        <v>44463</v>
      </c>
      <c r="B498" s="26">
        <v>0</v>
      </c>
      <c r="C498" s="26">
        <v>0</v>
      </c>
    </row>
    <row r="499" spans="1:3" x14ac:dyDescent="0.45">
      <c r="A499" s="26">
        <v>44464</v>
      </c>
      <c r="B499" s="26">
        <v>558421</v>
      </c>
      <c r="C499" s="26">
        <v>781828</v>
      </c>
    </row>
    <row r="500" spans="1:3" x14ac:dyDescent="0.45">
      <c r="A500" s="26">
        <v>44464</v>
      </c>
      <c r="B500" s="26">
        <v>0</v>
      </c>
      <c r="C500" s="26">
        <v>0</v>
      </c>
    </row>
    <row r="501" spans="1:3" x14ac:dyDescent="0.45">
      <c r="A501" s="26">
        <v>44464</v>
      </c>
      <c r="B501" s="26">
        <v>0</v>
      </c>
      <c r="C501" s="26">
        <v>0</v>
      </c>
    </row>
    <row r="502" spans="1:3" x14ac:dyDescent="0.45">
      <c r="A502" s="26">
        <v>44465</v>
      </c>
      <c r="B502" s="26">
        <v>-29593236</v>
      </c>
      <c r="C502" s="26">
        <v>-20657320</v>
      </c>
    </row>
    <row r="503" spans="1:3" x14ac:dyDescent="0.45">
      <c r="A503" s="26">
        <v>44465</v>
      </c>
      <c r="B503" s="26">
        <v>0</v>
      </c>
      <c r="C503" s="26">
        <v>0</v>
      </c>
    </row>
    <row r="504" spans="1:3" x14ac:dyDescent="0.45">
      <c r="A504" s="26">
        <v>44465</v>
      </c>
      <c r="B504" s="26">
        <v>0</v>
      </c>
      <c r="C504" s="26">
        <v>0</v>
      </c>
    </row>
    <row r="505" spans="1:3" x14ac:dyDescent="0.45">
      <c r="A505" s="26">
        <v>44466</v>
      </c>
      <c r="B505" s="26">
        <v>367887</v>
      </c>
      <c r="C505" s="26">
        <v>467852</v>
      </c>
    </row>
    <row r="506" spans="1:3" x14ac:dyDescent="0.45">
      <c r="A506" s="26">
        <v>44466</v>
      </c>
      <c r="B506" s="26">
        <v>0</v>
      </c>
      <c r="C506" s="26">
        <v>0</v>
      </c>
    </row>
    <row r="507" spans="1:3" x14ac:dyDescent="0.45">
      <c r="A507" s="26">
        <v>44466</v>
      </c>
      <c r="B507" s="26">
        <v>0</v>
      </c>
      <c r="C507" s="26">
        <v>0</v>
      </c>
    </row>
    <row r="508" spans="1:3" x14ac:dyDescent="0.45">
      <c r="A508" s="26">
        <v>44467</v>
      </c>
      <c r="B508" s="26">
        <v>396862</v>
      </c>
      <c r="C508" s="26">
        <v>475023</v>
      </c>
    </row>
    <row r="509" spans="1:3" x14ac:dyDescent="0.45">
      <c r="A509" s="26">
        <v>44467</v>
      </c>
      <c r="B509" s="26">
        <v>0</v>
      </c>
      <c r="C509" s="26">
        <v>0</v>
      </c>
    </row>
    <row r="510" spans="1:3" x14ac:dyDescent="0.45">
      <c r="A510" s="26">
        <v>44467</v>
      </c>
      <c r="B510" s="26">
        <v>0</v>
      </c>
      <c r="C510" s="26">
        <v>0</v>
      </c>
    </row>
    <row r="511" spans="1:3" x14ac:dyDescent="0.45">
      <c r="A511" s="26">
        <v>44468</v>
      </c>
      <c r="B511" s="26">
        <v>393158</v>
      </c>
      <c r="C511" s="26">
        <v>439935</v>
      </c>
    </row>
    <row r="512" spans="1:3" x14ac:dyDescent="0.45">
      <c r="A512" s="26">
        <v>44468</v>
      </c>
      <c r="B512" s="26">
        <v>0</v>
      </c>
      <c r="C512" s="26">
        <v>0</v>
      </c>
    </row>
    <row r="513" spans="1:3" x14ac:dyDescent="0.45">
      <c r="A513" s="26">
        <v>44468</v>
      </c>
      <c r="B513" s="26">
        <v>0</v>
      </c>
      <c r="C513" s="26">
        <v>0</v>
      </c>
    </row>
    <row r="514" spans="1:3" x14ac:dyDescent="0.45">
      <c r="A514" s="26">
        <v>44469</v>
      </c>
      <c r="B514" s="26">
        <v>379369</v>
      </c>
      <c r="C514" s="26">
        <v>429535</v>
      </c>
    </row>
    <row r="515" spans="1:3" x14ac:dyDescent="0.45">
      <c r="A515" s="26">
        <v>44469</v>
      </c>
      <c r="B515" s="26">
        <v>0</v>
      </c>
      <c r="C515" s="26">
        <v>0</v>
      </c>
    </row>
    <row r="516" spans="1:3" x14ac:dyDescent="0.45">
      <c r="A516" s="26">
        <v>44469</v>
      </c>
      <c r="B516" s="26">
        <v>0</v>
      </c>
      <c r="C516" s="26">
        <v>0</v>
      </c>
    </row>
    <row r="517" spans="1:3" x14ac:dyDescent="0.45">
      <c r="A517" s="26">
        <v>44470</v>
      </c>
      <c r="B517" s="26">
        <v>417168</v>
      </c>
      <c r="C517" s="26">
        <v>454932</v>
      </c>
    </row>
    <row r="518" spans="1:3" x14ac:dyDescent="0.45">
      <c r="A518" s="26">
        <v>44470</v>
      </c>
      <c r="B518" s="26">
        <v>0</v>
      </c>
      <c r="C518" s="26">
        <v>0</v>
      </c>
    </row>
    <row r="519" spans="1:3" x14ac:dyDescent="0.45">
      <c r="A519" s="26">
        <v>44470</v>
      </c>
      <c r="B519" s="26">
        <v>0</v>
      </c>
      <c r="C519" s="26">
        <v>0</v>
      </c>
    </row>
    <row r="520" spans="1:3" x14ac:dyDescent="0.45">
      <c r="A520" s="26">
        <v>44471</v>
      </c>
      <c r="B520" s="26">
        <v>575056</v>
      </c>
      <c r="C520" s="26">
        <v>573953</v>
      </c>
    </row>
    <row r="521" spans="1:3" x14ac:dyDescent="0.45">
      <c r="A521" s="26">
        <v>44471</v>
      </c>
      <c r="B521" s="26">
        <v>0</v>
      </c>
      <c r="C521" s="26">
        <v>0</v>
      </c>
    </row>
    <row r="522" spans="1:3" x14ac:dyDescent="0.45">
      <c r="A522" s="26">
        <v>44471</v>
      </c>
      <c r="B522" s="26">
        <v>0</v>
      </c>
      <c r="C522" s="26">
        <v>0</v>
      </c>
    </row>
    <row r="523" spans="1:3" x14ac:dyDescent="0.45">
      <c r="A523" s="26">
        <v>44472</v>
      </c>
      <c r="B523" s="26">
        <v>-31289736</v>
      </c>
      <c r="C523" s="26">
        <v>-24085648</v>
      </c>
    </row>
    <row r="524" spans="1:3" x14ac:dyDescent="0.45">
      <c r="A524" s="26">
        <v>44472</v>
      </c>
      <c r="B524" s="26">
        <v>0</v>
      </c>
      <c r="C524" s="26">
        <v>0</v>
      </c>
    </row>
    <row r="525" spans="1:3" x14ac:dyDescent="0.45">
      <c r="A525" s="26">
        <v>44472</v>
      </c>
      <c r="B525" s="26">
        <v>0</v>
      </c>
      <c r="C525" s="26">
        <v>0</v>
      </c>
    </row>
    <row r="526" spans="1:3" x14ac:dyDescent="0.45">
      <c r="A526" s="26">
        <v>44473</v>
      </c>
      <c r="B526" s="26">
        <v>310021</v>
      </c>
      <c r="C526" s="26">
        <v>363446</v>
      </c>
    </row>
    <row r="527" spans="1:3" x14ac:dyDescent="0.45">
      <c r="A527" s="26">
        <v>44473</v>
      </c>
      <c r="B527" s="26">
        <v>0</v>
      </c>
      <c r="C527" s="26">
        <v>0</v>
      </c>
    </row>
    <row r="528" spans="1:3" x14ac:dyDescent="0.45">
      <c r="A528" s="26">
        <v>44473</v>
      </c>
      <c r="B528" s="26">
        <v>0</v>
      </c>
      <c r="C528" s="26">
        <v>0</v>
      </c>
    </row>
    <row r="529" spans="1:3" x14ac:dyDescent="0.45">
      <c r="A529" s="26">
        <v>44474</v>
      </c>
      <c r="B529" s="26">
        <v>322919</v>
      </c>
      <c r="C529" s="26">
        <v>384215</v>
      </c>
    </row>
    <row r="530" spans="1:3" x14ac:dyDescent="0.45">
      <c r="A530" s="26">
        <v>44474</v>
      </c>
      <c r="B530" s="26">
        <v>0</v>
      </c>
      <c r="C530" s="26">
        <v>0</v>
      </c>
    </row>
    <row r="531" spans="1:3" x14ac:dyDescent="0.45">
      <c r="A531" s="26">
        <v>44474</v>
      </c>
      <c r="B531" s="26">
        <v>0</v>
      </c>
      <c r="C531" s="26">
        <v>0</v>
      </c>
    </row>
    <row r="532" spans="1:3" x14ac:dyDescent="0.45">
      <c r="A532" s="26">
        <v>44475</v>
      </c>
      <c r="B532" s="26">
        <v>311251</v>
      </c>
      <c r="C532" s="26">
        <v>368634</v>
      </c>
    </row>
    <row r="533" spans="1:3" x14ac:dyDescent="0.45">
      <c r="A533" s="26">
        <v>44475</v>
      </c>
      <c r="B533" s="26">
        <v>0</v>
      </c>
      <c r="C533" s="26">
        <v>0</v>
      </c>
    </row>
    <row r="534" spans="1:3" x14ac:dyDescent="0.45">
      <c r="A534" s="26">
        <v>44475</v>
      </c>
      <c r="B534" s="26">
        <v>0</v>
      </c>
      <c r="C534" s="26">
        <v>0</v>
      </c>
    </row>
    <row r="535" spans="1:3" x14ac:dyDescent="0.45">
      <c r="A535" s="26">
        <v>44476</v>
      </c>
      <c r="B535" s="26">
        <v>296922</v>
      </c>
      <c r="C535" s="26">
        <v>359305</v>
      </c>
    </row>
    <row r="536" spans="1:3" x14ac:dyDescent="0.45">
      <c r="A536" s="26">
        <v>44476</v>
      </c>
      <c r="B536" s="26">
        <v>0</v>
      </c>
      <c r="C536" s="26">
        <v>0</v>
      </c>
    </row>
    <row r="537" spans="1:3" x14ac:dyDescent="0.45">
      <c r="A537" s="26">
        <v>44476</v>
      </c>
      <c r="B537" s="26">
        <v>0</v>
      </c>
      <c r="C537" s="26">
        <v>0</v>
      </c>
    </row>
    <row r="538" spans="1:3" x14ac:dyDescent="0.45">
      <c r="A538" s="26">
        <v>44477</v>
      </c>
      <c r="B538" s="26">
        <v>345745</v>
      </c>
      <c r="C538" s="26">
        <v>438142</v>
      </c>
    </row>
    <row r="539" spans="1:3" x14ac:dyDescent="0.45">
      <c r="A539" s="26">
        <v>44477</v>
      </c>
      <c r="B539" s="26">
        <v>0</v>
      </c>
      <c r="C539" s="26">
        <v>0</v>
      </c>
    </row>
    <row r="540" spans="1:3" x14ac:dyDescent="0.45">
      <c r="A540" s="26">
        <v>44477</v>
      </c>
      <c r="B540" s="26">
        <v>0</v>
      </c>
      <c r="C540" s="26">
        <v>0</v>
      </c>
    </row>
    <row r="541" spans="1:3" x14ac:dyDescent="0.45">
      <c r="A541" s="26">
        <v>44478</v>
      </c>
      <c r="B541" s="26">
        <v>476652</v>
      </c>
      <c r="C541" s="26">
        <v>580576</v>
      </c>
    </row>
    <row r="542" spans="1:3" x14ac:dyDescent="0.45">
      <c r="A542" s="26">
        <v>44478</v>
      </c>
      <c r="B542" s="26">
        <v>0</v>
      </c>
      <c r="C542" s="26">
        <v>0</v>
      </c>
    </row>
    <row r="543" spans="1:3" x14ac:dyDescent="0.45">
      <c r="A543" s="26">
        <v>44478</v>
      </c>
      <c r="B543" s="26">
        <v>0</v>
      </c>
      <c r="C543" s="26">
        <v>0</v>
      </c>
    </row>
    <row r="544" spans="1:3" x14ac:dyDescent="0.45">
      <c r="A544" s="26">
        <v>44479</v>
      </c>
      <c r="B544" s="26">
        <v>-32700910</v>
      </c>
      <c r="C544" s="26">
        <v>-27996826</v>
      </c>
    </row>
    <row r="545" spans="1:3" x14ac:dyDescent="0.45">
      <c r="A545" s="26">
        <v>44479</v>
      </c>
      <c r="B545" s="26">
        <v>0</v>
      </c>
      <c r="C545" s="26">
        <v>0</v>
      </c>
    </row>
    <row r="546" spans="1:3" x14ac:dyDescent="0.45">
      <c r="A546" s="26">
        <v>44479</v>
      </c>
      <c r="B546" s="26">
        <v>0</v>
      </c>
      <c r="C546" s="26">
        <v>0</v>
      </c>
    </row>
    <row r="547" spans="1:3" x14ac:dyDescent="0.45">
      <c r="A547" s="26">
        <v>44480</v>
      </c>
      <c r="B547" s="26">
        <v>249861</v>
      </c>
      <c r="C547" s="26">
        <v>106725</v>
      </c>
    </row>
    <row r="548" spans="1:3" x14ac:dyDescent="0.45">
      <c r="A548" s="26">
        <v>44480</v>
      </c>
      <c r="B548" s="26">
        <v>0</v>
      </c>
      <c r="C548" s="26">
        <v>0</v>
      </c>
    </row>
    <row r="549" spans="1:3" x14ac:dyDescent="0.45">
      <c r="A549" s="26">
        <v>44480</v>
      </c>
      <c r="B549" s="26">
        <v>0</v>
      </c>
      <c r="C549" s="26">
        <v>0</v>
      </c>
    </row>
    <row r="550" spans="1:3" x14ac:dyDescent="0.45">
      <c r="A550" s="26">
        <v>44481</v>
      </c>
      <c r="B550" s="26">
        <v>236195</v>
      </c>
      <c r="C550" s="26">
        <v>298530</v>
      </c>
    </row>
    <row r="551" spans="1:3" x14ac:dyDescent="0.45">
      <c r="A551" s="26">
        <v>44481</v>
      </c>
      <c r="B551" s="26">
        <v>0</v>
      </c>
      <c r="C551" s="26">
        <v>0</v>
      </c>
    </row>
    <row r="552" spans="1:3" x14ac:dyDescent="0.45">
      <c r="A552" s="26">
        <v>44481</v>
      </c>
      <c r="B552" s="26">
        <v>0</v>
      </c>
      <c r="C552" s="26">
        <v>0</v>
      </c>
    </row>
    <row r="553" spans="1:3" x14ac:dyDescent="0.45">
      <c r="A553" s="26">
        <v>44482</v>
      </c>
      <c r="B553" s="26">
        <v>121756</v>
      </c>
      <c r="C553" s="26">
        <v>296575</v>
      </c>
    </row>
    <row r="554" spans="1:3" x14ac:dyDescent="0.45">
      <c r="A554" s="26">
        <v>44482</v>
      </c>
      <c r="B554" s="26">
        <v>0</v>
      </c>
      <c r="C554" s="26">
        <v>0</v>
      </c>
    </row>
    <row r="555" spans="1:3" x14ac:dyDescent="0.45">
      <c r="A555" s="26">
        <v>44482</v>
      </c>
      <c r="B555" s="26">
        <v>0</v>
      </c>
      <c r="C555" s="26">
        <v>0</v>
      </c>
    </row>
    <row r="556" spans="1:3" x14ac:dyDescent="0.45">
      <c r="A556" s="26">
        <v>44483</v>
      </c>
      <c r="B556" s="26">
        <v>220437</v>
      </c>
      <c r="C556" s="26">
        <v>133890</v>
      </c>
    </row>
    <row r="557" spans="1:3" x14ac:dyDescent="0.45">
      <c r="A557" s="26">
        <v>44483</v>
      </c>
      <c r="B557" s="26">
        <v>0</v>
      </c>
      <c r="C557" s="26">
        <v>0</v>
      </c>
    </row>
    <row r="558" spans="1:3" x14ac:dyDescent="0.45">
      <c r="A558" s="26">
        <v>44483</v>
      </c>
      <c r="B558" s="26">
        <v>0</v>
      </c>
      <c r="C558" s="26">
        <v>0</v>
      </c>
    </row>
    <row r="559" spans="1:3" x14ac:dyDescent="0.45">
      <c r="A559" s="26">
        <v>44484</v>
      </c>
      <c r="B559" s="26">
        <v>242540</v>
      </c>
      <c r="C559" s="26">
        <v>309185</v>
      </c>
    </row>
    <row r="560" spans="1:3" x14ac:dyDescent="0.45">
      <c r="A560" s="26">
        <v>44484</v>
      </c>
      <c r="B560" s="26">
        <v>0</v>
      </c>
      <c r="C560" s="26">
        <v>0</v>
      </c>
    </row>
    <row r="561" spans="1:3" x14ac:dyDescent="0.45">
      <c r="A561" s="26">
        <v>44484</v>
      </c>
      <c r="B561" s="26">
        <v>0</v>
      </c>
      <c r="C561" s="26">
        <v>0</v>
      </c>
    </row>
    <row r="562" spans="1:3" x14ac:dyDescent="0.45">
      <c r="A562" s="26">
        <v>44485</v>
      </c>
      <c r="B562" s="26">
        <v>324185</v>
      </c>
      <c r="C562" s="26">
        <v>423923</v>
      </c>
    </row>
    <row r="563" spans="1:3" x14ac:dyDescent="0.45">
      <c r="A563" s="26">
        <v>44485</v>
      </c>
      <c r="B563" s="26">
        <v>0</v>
      </c>
      <c r="C563" s="26">
        <v>0</v>
      </c>
    </row>
    <row r="564" spans="1:3" x14ac:dyDescent="0.45">
      <c r="A564" s="26">
        <v>44485</v>
      </c>
      <c r="B564" s="26">
        <v>0</v>
      </c>
      <c r="C564" s="26">
        <v>0</v>
      </c>
    </row>
    <row r="565" spans="1:3" x14ac:dyDescent="0.45">
      <c r="A565" s="26">
        <v>44486</v>
      </c>
      <c r="B565" s="26">
        <v>1259633</v>
      </c>
      <c r="C565" s="26">
        <v>1355053</v>
      </c>
    </row>
    <row r="566" spans="1:3" x14ac:dyDescent="0.45">
      <c r="A566" s="26">
        <v>44486</v>
      </c>
      <c r="B566" s="26">
        <v>0</v>
      </c>
      <c r="C566" s="26">
        <v>0</v>
      </c>
    </row>
    <row r="567" spans="1:3" x14ac:dyDescent="0.45">
      <c r="A567" s="26">
        <v>44486</v>
      </c>
      <c r="B567" s="26">
        <v>0</v>
      </c>
      <c r="C567" s="26">
        <v>0</v>
      </c>
    </row>
    <row r="568" spans="1:3" x14ac:dyDescent="0.45">
      <c r="A568" s="26">
        <v>44487</v>
      </c>
      <c r="B568" s="26">
        <v>115908</v>
      </c>
      <c r="C568" s="26">
        <v>224881</v>
      </c>
    </row>
    <row r="569" spans="1:3" x14ac:dyDescent="0.45">
      <c r="A569" s="26">
        <v>44487</v>
      </c>
      <c r="B569" s="26">
        <v>0</v>
      </c>
      <c r="C569" s="26">
        <v>0</v>
      </c>
    </row>
    <row r="570" spans="1:3" x14ac:dyDescent="0.45">
      <c r="A570" s="26">
        <v>44487</v>
      </c>
      <c r="B570" s="26">
        <v>0</v>
      </c>
      <c r="C570" s="26">
        <v>0</v>
      </c>
    </row>
    <row r="571" spans="1:3" x14ac:dyDescent="0.45">
      <c r="A571" s="26">
        <v>44488</v>
      </c>
      <c r="B571" s="26">
        <v>97155</v>
      </c>
      <c r="C571" s="26">
        <v>204909</v>
      </c>
    </row>
    <row r="572" spans="1:3" x14ac:dyDescent="0.45">
      <c r="A572" s="26">
        <v>44488</v>
      </c>
      <c r="B572" s="26">
        <v>0</v>
      </c>
      <c r="C572" s="26">
        <v>0</v>
      </c>
    </row>
    <row r="573" spans="1:3" x14ac:dyDescent="0.45">
      <c r="A573" s="26">
        <v>44488</v>
      </c>
      <c r="B573" s="26">
        <v>0</v>
      </c>
      <c r="C573" s="26">
        <v>0</v>
      </c>
    </row>
  </sheetData>
  <sortState xmlns:xlrd2="http://schemas.microsoft.com/office/spreadsheetml/2017/richdata2" ref="A1:C573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00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TEXT(MAX(A3:A197)+1,"m月d日") &amp; "公表時点）"</f>
        <v>（10月20日公表時点）</v>
      </c>
    </row>
    <row r="3" spans="1:15" x14ac:dyDescent="0.45">
      <c r="A3" s="149" t="s">
        <v>323</v>
      </c>
      <c r="B3" s="149" t="s">
        <v>297</v>
      </c>
      <c r="C3" s="149" t="s">
        <v>298</v>
      </c>
      <c r="D3" s="146" t="s">
        <v>324</v>
      </c>
      <c r="E3" s="146"/>
      <c r="F3" s="146"/>
      <c r="G3" s="146"/>
      <c r="H3" s="146"/>
      <c r="I3" s="146"/>
      <c r="J3" s="146" t="s">
        <v>325</v>
      </c>
      <c r="K3" s="146"/>
      <c r="L3" s="146"/>
      <c r="M3" s="146"/>
      <c r="N3" s="146"/>
      <c r="O3" s="146"/>
    </row>
    <row r="4" spans="1:15" x14ac:dyDescent="0.45">
      <c r="A4" s="149"/>
      <c r="B4" s="149"/>
      <c r="C4" s="149"/>
      <c r="D4" s="147" t="s">
        <v>299</v>
      </c>
      <c r="E4" s="147"/>
      <c r="F4" s="147"/>
      <c r="G4" s="147" t="s">
        <v>300</v>
      </c>
      <c r="H4" s="147"/>
      <c r="I4" s="147"/>
      <c r="J4" s="147" t="s">
        <v>299</v>
      </c>
      <c r="K4" s="147"/>
      <c r="L4" s="147"/>
      <c r="M4" s="147" t="s">
        <v>300</v>
      </c>
      <c r="N4" s="147"/>
      <c r="O4" s="147"/>
    </row>
    <row r="5" spans="1:15" x14ac:dyDescent="0.45">
      <c r="A5" s="149"/>
      <c r="B5" s="149"/>
      <c r="C5" s="149"/>
      <c r="D5" s="110" t="s">
        <v>301</v>
      </c>
      <c r="E5" s="110" t="s">
        <v>302</v>
      </c>
      <c r="F5" s="110" t="s">
        <v>351</v>
      </c>
      <c r="G5" s="110" t="s">
        <v>301</v>
      </c>
      <c r="H5" s="110" t="s">
        <v>302</v>
      </c>
      <c r="I5" s="110" t="s">
        <v>351</v>
      </c>
      <c r="J5" s="110" t="s">
        <v>301</v>
      </c>
      <c r="K5" s="110" t="s">
        <v>302</v>
      </c>
      <c r="L5" s="110" t="s">
        <v>351</v>
      </c>
      <c r="M5" s="110" t="s">
        <v>301</v>
      </c>
      <c r="N5" s="110" t="s">
        <v>302</v>
      </c>
      <c r="O5" s="110" t="s">
        <v>351</v>
      </c>
    </row>
    <row r="6" spans="1:15" x14ac:dyDescent="0.45">
      <c r="A6" s="148" t="s">
        <v>287</v>
      </c>
      <c r="B6" s="147"/>
      <c r="C6" s="61">
        <f ca="1">SUM(D6:I6)</f>
        <v>167689447</v>
      </c>
      <c r="D6" s="61">
        <f ca="1">SUM(OFFSET(D$6,1,0,MAX($A$6:$A197)-DATE(2021,4,12)+1,1))</f>
        <v>73678145</v>
      </c>
      <c r="E6" s="61">
        <f ca="1">SUM(OFFSET(E$6,1,0,MAX($A$6:$A197)-DATE(2021,4,12)+1,1))</f>
        <v>14667740</v>
      </c>
      <c r="F6" s="61">
        <f ca="1">SUM(OFFSET(F$6,1,0,MAX($A$6:$A197)-DATE(2021,4,12)+1,1))</f>
        <v>52733</v>
      </c>
      <c r="G6" s="61">
        <f ca="1">SUM(OFFSET(G$6,1,0,MAX($A$6:$A197)-DATE(2021,4,12)+1,1))</f>
        <v>66239310</v>
      </c>
      <c r="H6" s="61">
        <f ca="1">SUM(OFFSET(H$6,1,0,MAX($A$6:$A197)-DATE(2021,4,12)+1,1))</f>
        <v>13045757</v>
      </c>
      <c r="I6" s="61">
        <f ca="1">SUM(OFFSET(I$6,1,0,MAX($A$6:$A197)-DATE(2021,4,12)+1,1))</f>
        <v>5762</v>
      </c>
      <c r="J6" s="61">
        <f ca="1">SUM(OFFSET(J$6,1,0,MAX($A$6:$A197)-DATE(2021,4,12)+1,1))</f>
        <v>31732184</v>
      </c>
      <c r="K6" s="61">
        <f ca="1">SUM(OFFSET(K$6,1,0,MAX($A$6:$A197)-DATE(2021,4,12)+1,1))</f>
        <v>911199</v>
      </c>
      <c r="L6" s="61">
        <f ca="1">SUM(OFFSET(L$6,1,0,MAX($A$6:$A197)-DATE(2021,4,12)+1,1))</f>
        <v>2837</v>
      </c>
      <c r="M6" s="61">
        <f ca="1">SUM(OFFSET(M$6,1,0,MAX($A$6:$A197)-DATE(2021,4,12)+1,1))</f>
        <v>31362383</v>
      </c>
      <c r="N6" s="61">
        <f ca="1">SUM(OFFSET(N$6,1,0,MAX($A$6:$A197)-DATE(2021,4,12)+1,1))</f>
        <v>890873</v>
      </c>
      <c r="O6" s="61">
        <f ca="1">SUM(OFFSET(O$6,1,0,MAX($A$6:$A197)-DATE(2021,4,12)+1,1))</f>
        <v>261</v>
      </c>
    </row>
    <row r="7" spans="1:15" x14ac:dyDescent="0.45">
      <c r="A7" s="107">
        <v>44488</v>
      </c>
      <c r="B7" s="101" t="str">
        <f t="shared" ref="B7:B70" si="0">"(" &amp; TEXT(A7,"aaa") &amp; ")"</f>
        <v>(火)</v>
      </c>
      <c r="C7" s="61">
        <f t="shared" ref="C7:C11" si="1">SUM(D7:I7)</f>
        <v>337514</v>
      </c>
      <c r="D7" s="61">
        <v>91694</v>
      </c>
      <c r="E7" s="61">
        <v>5461</v>
      </c>
      <c r="F7" s="61">
        <v>11</v>
      </c>
      <c r="G7" s="61">
        <v>204898</v>
      </c>
      <c r="H7" s="61">
        <v>34865</v>
      </c>
      <c r="I7" s="61">
        <v>585</v>
      </c>
      <c r="J7" s="61">
        <v>3375</v>
      </c>
      <c r="K7" s="61">
        <v>152</v>
      </c>
      <c r="L7" s="61">
        <v>3</v>
      </c>
      <c r="M7" s="61">
        <v>7583</v>
      </c>
      <c r="N7" s="61">
        <v>467</v>
      </c>
      <c r="O7" s="61">
        <v>21</v>
      </c>
    </row>
    <row r="8" spans="1:15" x14ac:dyDescent="0.45">
      <c r="A8" s="107">
        <v>44487</v>
      </c>
      <c r="B8" s="101" t="str">
        <f t="shared" si="0"/>
        <v>(月)</v>
      </c>
      <c r="C8" s="61">
        <f t="shared" si="1"/>
        <v>373798</v>
      </c>
      <c r="D8" s="61">
        <v>109014</v>
      </c>
      <c r="E8" s="61">
        <v>6894</v>
      </c>
      <c r="F8" s="61">
        <v>19</v>
      </c>
      <c r="G8" s="61">
        <v>224862</v>
      </c>
      <c r="H8" s="61">
        <v>32942</v>
      </c>
      <c r="I8" s="61">
        <v>67</v>
      </c>
      <c r="J8" s="61">
        <v>3818</v>
      </c>
      <c r="K8" s="61">
        <v>171</v>
      </c>
      <c r="L8" s="61">
        <v>1</v>
      </c>
      <c r="M8" s="61">
        <v>7887</v>
      </c>
      <c r="N8" s="61">
        <v>366</v>
      </c>
      <c r="O8" s="61">
        <v>2</v>
      </c>
    </row>
    <row r="9" spans="1:15" x14ac:dyDescent="0.45">
      <c r="A9" s="107">
        <v>44486</v>
      </c>
      <c r="B9" s="101" t="str">
        <f t="shared" si="0"/>
        <v>(日)</v>
      </c>
      <c r="C9" s="61">
        <f t="shared" si="1"/>
        <v>599470</v>
      </c>
      <c r="D9" s="61">
        <v>179080</v>
      </c>
      <c r="E9" s="61">
        <v>20116</v>
      </c>
      <c r="F9" s="61">
        <v>0</v>
      </c>
      <c r="G9" s="61">
        <v>319153</v>
      </c>
      <c r="H9" s="61">
        <v>80569</v>
      </c>
      <c r="I9" s="61">
        <v>552</v>
      </c>
      <c r="J9" s="61">
        <v>4407</v>
      </c>
      <c r="K9" s="61">
        <v>526</v>
      </c>
      <c r="L9" s="61">
        <v>0</v>
      </c>
      <c r="M9" s="61">
        <v>5721</v>
      </c>
      <c r="N9" s="61">
        <v>793</v>
      </c>
      <c r="O9" s="61">
        <v>29</v>
      </c>
    </row>
    <row r="10" spans="1:15" x14ac:dyDescent="0.45">
      <c r="A10" s="107">
        <v>44485</v>
      </c>
      <c r="B10" s="101" t="str">
        <f t="shared" si="0"/>
        <v>(土)</v>
      </c>
      <c r="C10" s="61">
        <f t="shared" si="1"/>
        <v>856311</v>
      </c>
      <c r="D10" s="61">
        <v>298328</v>
      </c>
      <c r="E10" s="61">
        <v>25857</v>
      </c>
      <c r="F10" s="61">
        <v>9</v>
      </c>
      <c r="G10" s="61">
        <v>423914</v>
      </c>
      <c r="H10" s="61">
        <v>107932</v>
      </c>
      <c r="I10" s="61">
        <v>271</v>
      </c>
      <c r="J10" s="61">
        <v>6154</v>
      </c>
      <c r="K10" s="61">
        <v>497</v>
      </c>
      <c r="L10" s="61">
        <v>1</v>
      </c>
      <c r="M10" s="61">
        <v>7270</v>
      </c>
      <c r="N10" s="61">
        <v>734</v>
      </c>
      <c r="O10" s="61">
        <v>10</v>
      </c>
    </row>
    <row r="11" spans="1:15" x14ac:dyDescent="0.45">
      <c r="A11" s="107">
        <v>44484</v>
      </c>
      <c r="B11" s="101" t="str">
        <f t="shared" si="0"/>
        <v>(金)</v>
      </c>
      <c r="C11" s="61">
        <f t="shared" si="1"/>
        <v>649429</v>
      </c>
      <c r="D11" s="61">
        <v>224072</v>
      </c>
      <c r="E11" s="61">
        <v>18468</v>
      </c>
      <c r="F11" s="61">
        <v>217</v>
      </c>
      <c r="G11" s="61">
        <v>308968</v>
      </c>
      <c r="H11" s="61">
        <v>97583</v>
      </c>
      <c r="I11" s="61">
        <v>121</v>
      </c>
      <c r="J11" s="61">
        <v>5838</v>
      </c>
      <c r="K11" s="61">
        <v>331</v>
      </c>
      <c r="L11" s="61">
        <v>16</v>
      </c>
      <c r="M11" s="61">
        <v>7950</v>
      </c>
      <c r="N11" s="61">
        <v>564</v>
      </c>
      <c r="O11" s="61">
        <v>3</v>
      </c>
    </row>
    <row r="12" spans="1:15" x14ac:dyDescent="0.45">
      <c r="A12" s="107">
        <v>44483</v>
      </c>
      <c r="B12" s="101" t="str">
        <f t="shared" si="0"/>
        <v>(木)</v>
      </c>
      <c r="C12" s="61">
        <f>SUM(D12:I12)</f>
        <v>434638</v>
      </c>
      <c r="D12" s="61">
        <v>205817</v>
      </c>
      <c r="E12" s="61">
        <v>14620</v>
      </c>
      <c r="F12" s="61">
        <v>53</v>
      </c>
      <c r="G12" s="61">
        <v>133837</v>
      </c>
      <c r="H12" s="61">
        <v>79966</v>
      </c>
      <c r="I12" s="61">
        <v>345</v>
      </c>
      <c r="J12" s="61">
        <v>7155</v>
      </c>
      <c r="K12" s="61">
        <v>365</v>
      </c>
      <c r="L12" s="61">
        <v>3</v>
      </c>
      <c r="M12" s="61">
        <v>3495</v>
      </c>
      <c r="N12" s="61">
        <v>661</v>
      </c>
      <c r="O12" s="61">
        <v>41</v>
      </c>
    </row>
    <row r="13" spans="1:15" x14ac:dyDescent="0.45">
      <c r="A13" s="107">
        <v>44482</v>
      </c>
      <c r="B13" s="101" t="str">
        <f t="shared" si="0"/>
        <v>(水)</v>
      </c>
      <c r="C13" s="61">
        <f t="shared" ref="C13" si="2">SUM(D13:I13)</f>
        <v>497536</v>
      </c>
      <c r="D13" s="61">
        <v>105902</v>
      </c>
      <c r="E13" s="61">
        <v>15854</v>
      </c>
      <c r="F13" s="61">
        <v>7</v>
      </c>
      <c r="G13" s="61">
        <v>296568</v>
      </c>
      <c r="H13" s="61">
        <v>79132</v>
      </c>
      <c r="I13" s="61">
        <v>73</v>
      </c>
      <c r="J13" s="61">
        <v>3596</v>
      </c>
      <c r="K13" s="61">
        <v>366</v>
      </c>
      <c r="L13" s="61">
        <v>3</v>
      </c>
      <c r="M13" s="61">
        <v>9742</v>
      </c>
      <c r="N13" s="61">
        <v>699</v>
      </c>
      <c r="O13" s="61">
        <v>2</v>
      </c>
    </row>
    <row r="14" spans="1:15" x14ac:dyDescent="0.45">
      <c r="A14" s="107">
        <v>44481</v>
      </c>
      <c r="B14" s="101" t="str">
        <f t="shared" si="0"/>
        <v>(火)</v>
      </c>
      <c r="C14" s="61">
        <f>SUM(D14:I14)</f>
        <v>623934</v>
      </c>
      <c r="D14" s="61">
        <v>222819</v>
      </c>
      <c r="E14" s="61">
        <v>13376</v>
      </c>
      <c r="F14" s="61">
        <v>42</v>
      </c>
      <c r="G14" s="61">
        <v>298488</v>
      </c>
      <c r="H14" s="61">
        <v>89132</v>
      </c>
      <c r="I14" s="61">
        <v>77</v>
      </c>
      <c r="J14" s="61">
        <v>8029</v>
      </c>
      <c r="K14" s="61">
        <v>326</v>
      </c>
      <c r="L14" s="61">
        <v>3</v>
      </c>
      <c r="M14" s="61">
        <v>10300</v>
      </c>
      <c r="N14" s="61">
        <v>781</v>
      </c>
      <c r="O14" s="61">
        <v>4</v>
      </c>
    </row>
    <row r="15" spans="1:15" x14ac:dyDescent="0.45">
      <c r="A15" s="107">
        <v>44480</v>
      </c>
      <c r="B15" s="101" t="str">
        <f t="shared" si="0"/>
        <v>(月)</v>
      </c>
      <c r="C15" s="61">
        <f t="shared" ref="C15:C26" si="3">SUM(D15:I15)</f>
        <v>444758</v>
      </c>
      <c r="D15" s="61">
        <v>235396</v>
      </c>
      <c r="E15" s="61">
        <v>14465</v>
      </c>
      <c r="F15" s="61">
        <v>41</v>
      </c>
      <c r="G15" s="61">
        <v>106684</v>
      </c>
      <c r="H15" s="61">
        <v>88032</v>
      </c>
      <c r="I15" s="61">
        <v>140</v>
      </c>
      <c r="J15" s="61">
        <v>8423</v>
      </c>
      <c r="K15" s="61">
        <v>299</v>
      </c>
      <c r="L15" s="61">
        <v>5</v>
      </c>
      <c r="M15" s="61">
        <v>2840</v>
      </c>
      <c r="N15" s="61">
        <v>696</v>
      </c>
      <c r="O15" s="61">
        <v>5</v>
      </c>
    </row>
    <row r="16" spans="1:15" x14ac:dyDescent="0.45">
      <c r="A16" s="107">
        <v>44479</v>
      </c>
      <c r="B16" s="101" t="str">
        <f t="shared" si="0"/>
        <v>(日)</v>
      </c>
      <c r="C16" s="61">
        <f t="shared" si="3"/>
        <v>911299</v>
      </c>
      <c r="D16" s="61">
        <v>318415</v>
      </c>
      <c r="E16" s="61">
        <v>40107</v>
      </c>
      <c r="F16" s="61">
        <v>45</v>
      </c>
      <c r="G16" s="61">
        <v>425527</v>
      </c>
      <c r="H16" s="61">
        <v>126907</v>
      </c>
      <c r="I16" s="61">
        <v>298</v>
      </c>
      <c r="J16" s="61">
        <v>7307</v>
      </c>
      <c r="K16" s="61">
        <v>788</v>
      </c>
      <c r="L16" s="61">
        <v>3</v>
      </c>
      <c r="M16" s="61">
        <v>7611</v>
      </c>
      <c r="N16" s="61">
        <v>1047</v>
      </c>
      <c r="O16" s="61">
        <v>7</v>
      </c>
    </row>
    <row r="17" spans="1:15" x14ac:dyDescent="0.45">
      <c r="A17" s="107">
        <v>44478</v>
      </c>
      <c r="B17" s="101" t="str">
        <f t="shared" si="0"/>
        <v>(土)</v>
      </c>
      <c r="C17" s="61">
        <f t="shared" si="3"/>
        <v>1229218</v>
      </c>
      <c r="D17" s="61">
        <v>431638</v>
      </c>
      <c r="E17" s="61">
        <v>45014</v>
      </c>
      <c r="F17" s="61">
        <v>110</v>
      </c>
      <c r="G17" s="61">
        <v>580466</v>
      </c>
      <c r="H17" s="61">
        <v>171633</v>
      </c>
      <c r="I17" s="61">
        <v>357</v>
      </c>
      <c r="J17" s="61">
        <v>8470</v>
      </c>
      <c r="K17" s="61">
        <v>726</v>
      </c>
      <c r="L17" s="61">
        <v>6</v>
      </c>
      <c r="M17" s="61">
        <v>9901</v>
      </c>
      <c r="N17" s="61">
        <v>997</v>
      </c>
      <c r="O17" s="61">
        <v>8</v>
      </c>
    </row>
    <row r="18" spans="1:15" x14ac:dyDescent="0.45">
      <c r="A18" s="107">
        <v>44477</v>
      </c>
      <c r="B18" s="101" t="str">
        <f t="shared" si="0"/>
        <v>(金)</v>
      </c>
      <c r="C18" s="61">
        <f t="shared" si="3"/>
        <v>940210</v>
      </c>
      <c r="D18" s="61">
        <v>318905</v>
      </c>
      <c r="E18" s="61">
        <v>26840</v>
      </c>
      <c r="F18" s="61">
        <v>272</v>
      </c>
      <c r="G18" s="61">
        <v>437870</v>
      </c>
      <c r="H18" s="61">
        <v>156068</v>
      </c>
      <c r="I18" s="61">
        <v>255</v>
      </c>
      <c r="J18" s="61">
        <v>8277</v>
      </c>
      <c r="K18" s="61">
        <v>445</v>
      </c>
      <c r="L18" s="61">
        <v>52</v>
      </c>
      <c r="M18" s="61">
        <v>10229</v>
      </c>
      <c r="N18" s="61">
        <v>558</v>
      </c>
      <c r="O18" s="61">
        <v>6</v>
      </c>
    </row>
    <row r="19" spans="1:15" x14ac:dyDescent="0.45">
      <c r="A19" s="107">
        <v>44476</v>
      </c>
      <c r="B19" s="101" t="str">
        <f t="shared" si="0"/>
        <v>(木)</v>
      </c>
      <c r="C19" s="61">
        <f t="shared" si="3"/>
        <v>788120</v>
      </c>
      <c r="D19" s="61">
        <v>274740</v>
      </c>
      <c r="E19" s="61">
        <v>22182</v>
      </c>
      <c r="F19" s="61">
        <v>438</v>
      </c>
      <c r="G19" s="61">
        <v>358867</v>
      </c>
      <c r="H19" s="61">
        <v>131385</v>
      </c>
      <c r="I19" s="61">
        <v>508</v>
      </c>
      <c r="J19" s="61">
        <v>9625</v>
      </c>
      <c r="K19" s="61">
        <v>538</v>
      </c>
      <c r="L19" s="61">
        <v>34</v>
      </c>
      <c r="M19" s="61">
        <v>11332</v>
      </c>
      <c r="N19" s="61">
        <v>834</v>
      </c>
      <c r="O19" s="61">
        <v>30</v>
      </c>
    </row>
    <row r="20" spans="1:15" x14ac:dyDescent="0.45">
      <c r="A20" s="107">
        <v>44475</v>
      </c>
      <c r="B20" s="101" t="str">
        <f t="shared" si="0"/>
        <v>(水)</v>
      </c>
      <c r="C20" s="61">
        <f t="shared" si="3"/>
        <v>810631</v>
      </c>
      <c r="D20" s="61">
        <v>287250</v>
      </c>
      <c r="E20" s="61">
        <v>24001</v>
      </c>
      <c r="F20" s="61">
        <v>96</v>
      </c>
      <c r="G20" s="61">
        <v>368538</v>
      </c>
      <c r="H20" s="61">
        <v>130505</v>
      </c>
      <c r="I20" s="61">
        <v>241</v>
      </c>
      <c r="J20" s="61">
        <v>10477</v>
      </c>
      <c r="K20" s="61">
        <v>565</v>
      </c>
      <c r="L20" s="61">
        <v>6</v>
      </c>
      <c r="M20" s="61">
        <v>12529</v>
      </c>
      <c r="N20" s="61">
        <v>880</v>
      </c>
      <c r="O20" s="61">
        <v>8</v>
      </c>
    </row>
    <row r="21" spans="1:15" x14ac:dyDescent="0.45">
      <c r="A21" s="107">
        <v>44474</v>
      </c>
      <c r="B21" s="101" t="str">
        <f t="shared" si="0"/>
        <v>(火)</v>
      </c>
      <c r="C21" s="61">
        <f t="shared" si="3"/>
        <v>835773</v>
      </c>
      <c r="D21" s="61">
        <v>300579</v>
      </c>
      <c r="E21" s="61">
        <v>22340</v>
      </c>
      <c r="F21" s="61">
        <v>69</v>
      </c>
      <c r="G21" s="61">
        <v>384146</v>
      </c>
      <c r="H21" s="61">
        <v>128383</v>
      </c>
      <c r="I21" s="61">
        <v>256</v>
      </c>
      <c r="J21" s="61">
        <v>11383</v>
      </c>
      <c r="K21" s="61">
        <v>523</v>
      </c>
      <c r="L21" s="61">
        <v>9</v>
      </c>
      <c r="M21" s="61">
        <v>13300</v>
      </c>
      <c r="N21" s="61">
        <v>736</v>
      </c>
      <c r="O21" s="61">
        <v>8</v>
      </c>
    </row>
    <row r="22" spans="1:15" x14ac:dyDescent="0.45">
      <c r="A22" s="107">
        <v>44473</v>
      </c>
      <c r="B22" s="101" t="str">
        <f t="shared" si="0"/>
        <v>(月)</v>
      </c>
      <c r="C22" s="61">
        <f t="shared" si="3"/>
        <v>802557</v>
      </c>
      <c r="D22" s="61">
        <v>288584</v>
      </c>
      <c r="E22" s="61">
        <v>21437</v>
      </c>
      <c r="F22" s="61">
        <v>148</v>
      </c>
      <c r="G22" s="61">
        <v>363298</v>
      </c>
      <c r="H22" s="61">
        <v>129001</v>
      </c>
      <c r="I22" s="61">
        <v>89</v>
      </c>
      <c r="J22" s="61">
        <v>10780</v>
      </c>
      <c r="K22" s="61">
        <v>475</v>
      </c>
      <c r="L22" s="61">
        <v>10</v>
      </c>
      <c r="M22" s="61">
        <v>12539</v>
      </c>
      <c r="N22" s="61">
        <v>765</v>
      </c>
      <c r="O22" s="61">
        <v>4</v>
      </c>
    </row>
    <row r="23" spans="1:15" x14ac:dyDescent="0.45">
      <c r="A23" s="107">
        <v>44472</v>
      </c>
      <c r="B23" s="101" t="str">
        <f t="shared" si="0"/>
        <v>(日)</v>
      </c>
      <c r="C23" s="61">
        <f t="shared" si="3"/>
        <v>1031109</v>
      </c>
      <c r="D23" s="61">
        <v>398862</v>
      </c>
      <c r="E23" s="61">
        <v>56750</v>
      </c>
      <c r="F23" s="61">
        <v>156</v>
      </c>
      <c r="G23" s="61">
        <v>429690</v>
      </c>
      <c r="H23" s="61">
        <v>145296</v>
      </c>
      <c r="I23" s="61">
        <v>355</v>
      </c>
      <c r="J23" s="61">
        <v>8163</v>
      </c>
      <c r="K23" s="61">
        <v>1044</v>
      </c>
      <c r="L23" s="61">
        <v>7</v>
      </c>
      <c r="M23" s="61">
        <v>8073</v>
      </c>
      <c r="N23" s="61">
        <v>988</v>
      </c>
      <c r="O23" s="61">
        <v>6</v>
      </c>
    </row>
    <row r="24" spans="1:15" x14ac:dyDescent="0.45">
      <c r="A24" s="107">
        <v>44471</v>
      </c>
      <c r="B24" s="101" t="str">
        <f t="shared" si="0"/>
        <v>(土)</v>
      </c>
      <c r="C24" s="61">
        <f t="shared" si="3"/>
        <v>1311061</v>
      </c>
      <c r="D24" s="61">
        <v>507171</v>
      </c>
      <c r="E24" s="61">
        <v>67885</v>
      </c>
      <c r="F24" s="61">
        <v>486</v>
      </c>
      <c r="G24" s="61">
        <v>573467</v>
      </c>
      <c r="H24" s="61">
        <v>161658</v>
      </c>
      <c r="I24" s="61">
        <v>394</v>
      </c>
      <c r="J24" s="61">
        <v>9642</v>
      </c>
      <c r="K24" s="61">
        <v>922</v>
      </c>
      <c r="L24" s="61">
        <v>64</v>
      </c>
      <c r="M24" s="61">
        <v>10446</v>
      </c>
      <c r="N24" s="61">
        <v>882</v>
      </c>
      <c r="O24" s="61">
        <v>20</v>
      </c>
    </row>
    <row r="25" spans="1:15" x14ac:dyDescent="0.45">
      <c r="A25" s="107">
        <v>44470</v>
      </c>
      <c r="B25" s="101" t="str">
        <f t="shared" si="0"/>
        <v>(金)</v>
      </c>
      <c r="C25" s="61">
        <f t="shared" si="3"/>
        <v>1014170</v>
      </c>
      <c r="D25" s="61">
        <v>375847</v>
      </c>
      <c r="E25" s="61">
        <v>41321</v>
      </c>
      <c r="F25" s="61">
        <v>192</v>
      </c>
      <c r="G25" s="61">
        <v>454740</v>
      </c>
      <c r="H25" s="61">
        <v>141971</v>
      </c>
      <c r="I25" s="61">
        <v>99</v>
      </c>
      <c r="J25" s="61">
        <v>10448</v>
      </c>
      <c r="K25" s="61">
        <v>489</v>
      </c>
      <c r="L25" s="61">
        <v>14</v>
      </c>
      <c r="M25" s="61">
        <v>11527</v>
      </c>
      <c r="N25" s="61">
        <v>597</v>
      </c>
      <c r="O25" s="61">
        <v>2</v>
      </c>
    </row>
    <row r="26" spans="1:15" x14ac:dyDescent="0.45">
      <c r="A26" s="107">
        <v>44469</v>
      </c>
      <c r="B26" s="101" t="str">
        <f t="shared" si="0"/>
        <v>(木)</v>
      </c>
      <c r="C26" s="61">
        <f t="shared" si="3"/>
        <v>949096</v>
      </c>
      <c r="D26" s="61">
        <v>341437</v>
      </c>
      <c r="E26" s="61">
        <v>37932</v>
      </c>
      <c r="F26" s="61">
        <v>339</v>
      </c>
      <c r="G26" s="61">
        <v>429196</v>
      </c>
      <c r="H26" s="61">
        <v>139828</v>
      </c>
      <c r="I26" s="61">
        <v>364</v>
      </c>
      <c r="J26" s="61">
        <v>11498</v>
      </c>
      <c r="K26" s="61">
        <v>580</v>
      </c>
      <c r="L26" s="61">
        <v>25</v>
      </c>
      <c r="M26" s="61">
        <v>14663</v>
      </c>
      <c r="N26" s="61">
        <v>814</v>
      </c>
      <c r="O26" s="61">
        <v>22</v>
      </c>
    </row>
    <row r="27" spans="1:15" x14ac:dyDescent="0.45">
      <c r="A27" s="107">
        <v>44468</v>
      </c>
      <c r="B27" s="101" t="str">
        <f t="shared" si="0"/>
        <v>(水)</v>
      </c>
      <c r="C27" s="61">
        <f>SUM(D27:I27)</f>
        <v>961463</v>
      </c>
      <c r="D27" s="61">
        <v>353917</v>
      </c>
      <c r="E27" s="61">
        <v>39241</v>
      </c>
      <c r="F27" s="61">
        <v>445</v>
      </c>
      <c r="G27" s="61">
        <v>439490</v>
      </c>
      <c r="H27" s="61">
        <v>128291</v>
      </c>
      <c r="I27" s="61">
        <v>79</v>
      </c>
      <c r="J27" s="61">
        <v>12306</v>
      </c>
      <c r="K27" s="61">
        <v>573</v>
      </c>
      <c r="L27" s="61">
        <v>19</v>
      </c>
      <c r="M27" s="61">
        <v>15919</v>
      </c>
      <c r="N27" s="61">
        <v>893</v>
      </c>
      <c r="O27" s="61">
        <v>5</v>
      </c>
    </row>
    <row r="28" spans="1:15" x14ac:dyDescent="0.45">
      <c r="A28" s="107">
        <v>44467</v>
      </c>
      <c r="B28" s="101" t="str">
        <f t="shared" si="0"/>
        <v>(火)</v>
      </c>
      <c r="C28" s="61">
        <f t="shared" ref="C28:C33" si="4">SUM(D28:I28)</f>
        <v>994430</v>
      </c>
      <c r="D28" s="61">
        <v>358519</v>
      </c>
      <c r="E28" s="61">
        <v>38343</v>
      </c>
      <c r="F28" s="61">
        <v>279</v>
      </c>
      <c r="G28" s="61">
        <v>474744</v>
      </c>
      <c r="H28" s="61">
        <v>122443</v>
      </c>
      <c r="I28" s="61">
        <v>102</v>
      </c>
      <c r="J28" s="61">
        <v>13251</v>
      </c>
      <c r="K28" s="61">
        <v>624</v>
      </c>
      <c r="L28" s="61">
        <v>33</v>
      </c>
      <c r="M28" s="61">
        <v>17706</v>
      </c>
      <c r="N28" s="61">
        <v>826</v>
      </c>
      <c r="O28" s="61">
        <v>7</v>
      </c>
    </row>
    <row r="29" spans="1:15" x14ac:dyDescent="0.45">
      <c r="A29" s="107">
        <v>44466</v>
      </c>
      <c r="B29" s="101" t="str">
        <f t="shared" si="0"/>
        <v>(月)</v>
      </c>
      <c r="C29" s="61">
        <f t="shared" si="4"/>
        <v>961148</v>
      </c>
      <c r="D29" s="61">
        <v>327379</v>
      </c>
      <c r="E29" s="61">
        <v>40508</v>
      </c>
      <c r="F29" s="61">
        <v>363</v>
      </c>
      <c r="G29" s="61">
        <v>467489</v>
      </c>
      <c r="H29" s="61">
        <v>125398</v>
      </c>
      <c r="I29" s="61">
        <v>11</v>
      </c>
      <c r="J29" s="61">
        <v>11727</v>
      </c>
      <c r="K29" s="61">
        <v>529</v>
      </c>
      <c r="L29" s="61">
        <v>33</v>
      </c>
      <c r="M29" s="61">
        <v>17661</v>
      </c>
      <c r="N29" s="61">
        <v>749</v>
      </c>
      <c r="O29" s="61">
        <v>0</v>
      </c>
    </row>
    <row r="30" spans="1:15" x14ac:dyDescent="0.45">
      <c r="A30" s="107">
        <v>44465</v>
      </c>
      <c r="B30" s="101" t="str">
        <f t="shared" si="0"/>
        <v>(日)</v>
      </c>
      <c r="C30" s="61">
        <f t="shared" si="4"/>
        <v>1154444</v>
      </c>
      <c r="D30" s="61">
        <v>361749</v>
      </c>
      <c r="E30" s="61">
        <v>76686</v>
      </c>
      <c r="F30" s="61">
        <v>687</v>
      </c>
      <c r="G30" s="61">
        <v>603030</v>
      </c>
      <c r="H30" s="61">
        <v>112278</v>
      </c>
      <c r="I30" s="61">
        <v>14</v>
      </c>
      <c r="J30" s="61">
        <v>6411</v>
      </c>
      <c r="K30" s="61">
        <v>1017</v>
      </c>
      <c r="L30" s="61">
        <v>53</v>
      </c>
      <c r="M30" s="61">
        <v>12132</v>
      </c>
      <c r="N30" s="61">
        <v>928</v>
      </c>
      <c r="O30" s="61">
        <v>1</v>
      </c>
    </row>
    <row r="31" spans="1:15" x14ac:dyDescent="0.45">
      <c r="A31" s="107">
        <v>44464</v>
      </c>
      <c r="B31" s="101" t="str">
        <f t="shared" si="0"/>
        <v>(土)</v>
      </c>
      <c r="C31" s="61">
        <f t="shared" si="4"/>
        <v>1478066</v>
      </c>
      <c r="D31" s="61">
        <v>463598</v>
      </c>
      <c r="E31" s="61">
        <v>94823</v>
      </c>
      <c r="F31" s="61">
        <v>1326</v>
      </c>
      <c r="G31" s="61">
        <v>780502</v>
      </c>
      <c r="H31" s="61">
        <v>137802</v>
      </c>
      <c r="I31" s="61">
        <v>15</v>
      </c>
      <c r="J31" s="61">
        <v>8395</v>
      </c>
      <c r="K31" s="61">
        <v>847</v>
      </c>
      <c r="L31" s="61">
        <v>78</v>
      </c>
      <c r="M31" s="61">
        <v>16023</v>
      </c>
      <c r="N31" s="61">
        <v>802</v>
      </c>
      <c r="O31" s="61">
        <v>1</v>
      </c>
    </row>
    <row r="32" spans="1:15" x14ac:dyDescent="0.45">
      <c r="A32" s="107">
        <v>44463</v>
      </c>
      <c r="B32" s="101" t="str">
        <f t="shared" si="0"/>
        <v>(金)</v>
      </c>
      <c r="C32" s="61">
        <f t="shared" si="4"/>
        <v>1159644</v>
      </c>
      <c r="D32" s="61">
        <v>353220</v>
      </c>
      <c r="E32" s="61">
        <v>67383</v>
      </c>
      <c r="F32" s="61">
        <v>703</v>
      </c>
      <c r="G32" s="61">
        <v>622488</v>
      </c>
      <c r="H32" s="61">
        <v>115834</v>
      </c>
      <c r="I32" s="61">
        <v>16</v>
      </c>
      <c r="J32" s="61">
        <v>10071</v>
      </c>
      <c r="K32" s="61">
        <v>569</v>
      </c>
      <c r="L32" s="61">
        <v>54</v>
      </c>
      <c r="M32" s="61">
        <v>19821</v>
      </c>
      <c r="N32" s="61">
        <v>614</v>
      </c>
      <c r="O32" s="61">
        <v>1</v>
      </c>
    </row>
    <row r="33" spans="1:15" x14ac:dyDescent="0.45">
      <c r="A33" s="107">
        <v>44462</v>
      </c>
      <c r="B33" s="101" t="str">
        <f t="shared" si="0"/>
        <v>(木)</v>
      </c>
      <c r="C33" s="61">
        <f t="shared" si="4"/>
        <v>421105</v>
      </c>
      <c r="D33" s="61">
        <v>143175</v>
      </c>
      <c r="E33" s="61">
        <v>46360</v>
      </c>
      <c r="F33" s="61">
        <v>813</v>
      </c>
      <c r="G33" s="61">
        <v>146628</v>
      </c>
      <c r="H33" s="61">
        <v>84128</v>
      </c>
      <c r="I33" s="61">
        <v>1</v>
      </c>
      <c r="J33" s="61">
        <v>2929</v>
      </c>
      <c r="K33" s="61">
        <v>647</v>
      </c>
      <c r="L33" s="61">
        <v>74</v>
      </c>
      <c r="M33" s="61">
        <v>3378</v>
      </c>
      <c r="N33" s="61">
        <v>712</v>
      </c>
      <c r="O33" s="61">
        <v>0</v>
      </c>
    </row>
    <row r="34" spans="1:15" x14ac:dyDescent="0.45">
      <c r="A34" s="107">
        <v>44461</v>
      </c>
      <c r="B34" s="101" t="str">
        <f t="shared" si="0"/>
        <v>(水)</v>
      </c>
      <c r="C34" s="61">
        <f>SUM(D34:I34)</f>
        <v>1044642</v>
      </c>
      <c r="D34" s="61">
        <v>345407</v>
      </c>
      <c r="E34" s="61">
        <v>63157</v>
      </c>
      <c r="F34" s="61">
        <v>925</v>
      </c>
      <c r="G34" s="61">
        <v>517796</v>
      </c>
      <c r="H34" s="61">
        <v>117340</v>
      </c>
      <c r="I34" s="61">
        <v>17</v>
      </c>
      <c r="J34" s="61">
        <v>11381</v>
      </c>
      <c r="K34" s="61">
        <v>655</v>
      </c>
      <c r="L34" s="61">
        <v>45</v>
      </c>
      <c r="M34" s="61">
        <v>20981</v>
      </c>
      <c r="N34" s="61">
        <v>808</v>
      </c>
      <c r="O34" s="61">
        <v>1</v>
      </c>
    </row>
    <row r="35" spans="1:15" x14ac:dyDescent="0.45">
      <c r="A35" s="107">
        <v>44460</v>
      </c>
      <c r="B35" s="101" t="str">
        <f t="shared" si="0"/>
        <v>(火)</v>
      </c>
      <c r="C35" s="61">
        <f t="shared" ref="C35" si="5">SUM(D35:I35)</f>
        <v>1065970</v>
      </c>
      <c r="D35" s="61">
        <v>336017</v>
      </c>
      <c r="E35" s="61">
        <v>63629</v>
      </c>
      <c r="F35" s="61">
        <v>503</v>
      </c>
      <c r="G35" s="61">
        <v>552157</v>
      </c>
      <c r="H35" s="61">
        <v>113659</v>
      </c>
      <c r="I35" s="61">
        <v>5</v>
      </c>
      <c r="J35" s="61">
        <v>11845</v>
      </c>
      <c r="K35" s="61">
        <v>751</v>
      </c>
      <c r="L35" s="61">
        <v>55</v>
      </c>
      <c r="M35" s="61">
        <v>25100</v>
      </c>
      <c r="N35" s="61">
        <v>804</v>
      </c>
      <c r="O35" s="61">
        <v>0</v>
      </c>
    </row>
    <row r="36" spans="1:15" x14ac:dyDescent="0.45">
      <c r="A36" s="107">
        <v>44459</v>
      </c>
      <c r="B36" s="101" t="str">
        <f t="shared" si="0"/>
        <v>(月)</v>
      </c>
      <c r="C36" s="61">
        <f>SUM(D36:I36)</f>
        <v>304130</v>
      </c>
      <c r="D36" s="61">
        <v>101322</v>
      </c>
      <c r="E36" s="61">
        <v>51224</v>
      </c>
      <c r="F36" s="61">
        <v>573</v>
      </c>
      <c r="G36" s="61">
        <v>79263</v>
      </c>
      <c r="H36" s="61">
        <v>71748</v>
      </c>
      <c r="I36" s="61">
        <v>0</v>
      </c>
      <c r="J36" s="61">
        <v>2092</v>
      </c>
      <c r="K36" s="61">
        <v>700</v>
      </c>
      <c r="L36" s="61">
        <v>37</v>
      </c>
      <c r="M36" s="61">
        <v>2017</v>
      </c>
      <c r="N36" s="61">
        <v>780</v>
      </c>
      <c r="O36" s="61">
        <v>0</v>
      </c>
    </row>
    <row r="37" spans="1:15" x14ac:dyDescent="0.45">
      <c r="A37" s="107">
        <v>44458</v>
      </c>
      <c r="B37" s="101" t="str">
        <f t="shared" si="0"/>
        <v>(日)</v>
      </c>
      <c r="C37" s="61">
        <f t="shared" ref="C37:C39" si="6">SUM(D37:I37)</f>
        <v>1128996</v>
      </c>
      <c r="D37" s="61">
        <v>454744</v>
      </c>
      <c r="E37" s="61">
        <v>110968</v>
      </c>
      <c r="F37" s="61">
        <v>1435</v>
      </c>
      <c r="G37" s="61">
        <v>460324</v>
      </c>
      <c r="H37" s="61">
        <v>101525</v>
      </c>
      <c r="I37" s="61">
        <v>0</v>
      </c>
      <c r="J37" s="61">
        <v>7604</v>
      </c>
      <c r="K37" s="61">
        <v>1103</v>
      </c>
      <c r="L37" s="61">
        <v>77</v>
      </c>
      <c r="M37" s="61">
        <v>9511</v>
      </c>
      <c r="N37" s="61">
        <v>871</v>
      </c>
      <c r="O37" s="61">
        <v>0</v>
      </c>
    </row>
    <row r="38" spans="1:15" x14ac:dyDescent="0.45">
      <c r="A38" s="107">
        <v>44457</v>
      </c>
      <c r="B38" s="101" t="str">
        <f t="shared" si="0"/>
        <v>(土)</v>
      </c>
      <c r="C38" s="61">
        <f t="shared" si="6"/>
        <v>1436689</v>
      </c>
      <c r="D38" s="61">
        <v>591202</v>
      </c>
      <c r="E38" s="61">
        <v>132097</v>
      </c>
      <c r="F38" s="61">
        <v>2221</v>
      </c>
      <c r="G38" s="61">
        <v>605867</v>
      </c>
      <c r="H38" s="61">
        <v>105300</v>
      </c>
      <c r="I38" s="61">
        <v>2</v>
      </c>
      <c r="J38" s="61">
        <v>10023</v>
      </c>
      <c r="K38" s="61">
        <v>841</v>
      </c>
      <c r="L38" s="61">
        <v>80</v>
      </c>
      <c r="M38" s="61">
        <v>14627</v>
      </c>
      <c r="N38" s="61">
        <v>691</v>
      </c>
      <c r="O38" s="61">
        <v>0</v>
      </c>
    </row>
    <row r="39" spans="1:15" x14ac:dyDescent="0.45">
      <c r="A39" s="107">
        <v>44456</v>
      </c>
      <c r="B39" s="101" t="str">
        <f t="shared" si="0"/>
        <v>(金)</v>
      </c>
      <c r="C39" s="61">
        <f t="shared" si="6"/>
        <v>1185280</v>
      </c>
      <c r="D39" s="61">
        <v>449770</v>
      </c>
      <c r="E39" s="61">
        <v>110359</v>
      </c>
      <c r="F39" s="61">
        <v>1853</v>
      </c>
      <c r="G39" s="61">
        <v>525161</v>
      </c>
      <c r="H39" s="61">
        <v>98134</v>
      </c>
      <c r="I39" s="61">
        <v>3</v>
      </c>
      <c r="J39" s="61">
        <v>11013</v>
      </c>
      <c r="K39" s="61">
        <v>599</v>
      </c>
      <c r="L39" s="61">
        <v>85</v>
      </c>
      <c r="M39" s="61">
        <v>18786</v>
      </c>
      <c r="N39" s="61">
        <v>521</v>
      </c>
      <c r="O39" s="61">
        <v>0</v>
      </c>
    </row>
    <row r="40" spans="1:15" x14ac:dyDescent="0.45">
      <c r="A40" s="107">
        <v>44455</v>
      </c>
      <c r="B40" s="101" t="str">
        <f t="shared" si="0"/>
        <v>(木)</v>
      </c>
      <c r="C40" s="61">
        <f>SUM(D40:I40)</f>
        <v>1033344</v>
      </c>
      <c r="D40" s="61">
        <v>391535</v>
      </c>
      <c r="E40" s="61">
        <v>95364</v>
      </c>
      <c r="F40" s="61">
        <v>1616</v>
      </c>
      <c r="G40" s="61">
        <v>448377</v>
      </c>
      <c r="H40" s="61">
        <v>96439</v>
      </c>
      <c r="I40" s="61">
        <v>13</v>
      </c>
      <c r="J40" s="61">
        <v>12018</v>
      </c>
      <c r="K40" s="61">
        <v>767</v>
      </c>
      <c r="L40" s="61">
        <v>119</v>
      </c>
      <c r="M40" s="61">
        <v>19311</v>
      </c>
      <c r="N40" s="61">
        <v>664</v>
      </c>
      <c r="O40" s="61">
        <v>2</v>
      </c>
    </row>
    <row r="41" spans="1:15" x14ac:dyDescent="0.45">
      <c r="A41" s="107">
        <v>44454</v>
      </c>
      <c r="B41" s="101" t="str">
        <f t="shared" si="0"/>
        <v>(水)</v>
      </c>
      <c r="C41" s="61">
        <f>SUM(D41:I41)</f>
        <v>1044773</v>
      </c>
      <c r="D41" s="61">
        <v>408949</v>
      </c>
      <c r="E41" s="61">
        <v>92872</v>
      </c>
      <c r="F41" s="61">
        <v>1436</v>
      </c>
      <c r="G41" s="61">
        <v>458618</v>
      </c>
      <c r="H41" s="61">
        <v>82897</v>
      </c>
      <c r="I41" s="61">
        <v>1</v>
      </c>
      <c r="J41" s="61">
        <v>13375</v>
      </c>
      <c r="K41" s="61">
        <v>805</v>
      </c>
      <c r="L41" s="61">
        <v>80</v>
      </c>
      <c r="M41" s="61">
        <v>22085</v>
      </c>
      <c r="N41" s="61">
        <v>684</v>
      </c>
      <c r="O41" s="61">
        <v>0</v>
      </c>
    </row>
    <row r="42" spans="1:15" x14ac:dyDescent="0.45">
      <c r="A42" s="107">
        <v>44453</v>
      </c>
      <c r="B42" s="101" t="str">
        <f t="shared" si="0"/>
        <v>(火)</v>
      </c>
      <c r="C42" s="61">
        <f>SUM(D42:I42)</f>
        <v>1064423</v>
      </c>
      <c r="D42" s="61">
        <v>423922</v>
      </c>
      <c r="E42" s="61">
        <v>97848</v>
      </c>
      <c r="F42" s="61">
        <v>1719</v>
      </c>
      <c r="G42" s="61">
        <v>459483</v>
      </c>
      <c r="H42" s="61">
        <v>81451</v>
      </c>
      <c r="I42" s="61">
        <v>0</v>
      </c>
      <c r="J42" s="61">
        <v>14346</v>
      </c>
      <c r="K42" s="61">
        <v>806</v>
      </c>
      <c r="L42" s="61">
        <v>126</v>
      </c>
      <c r="M42" s="61">
        <v>25682</v>
      </c>
      <c r="N42" s="61">
        <v>692</v>
      </c>
      <c r="O42" s="61">
        <v>0</v>
      </c>
    </row>
    <row r="43" spans="1:15" x14ac:dyDescent="0.45">
      <c r="A43" s="107">
        <v>44452</v>
      </c>
      <c r="B43" s="101" t="str">
        <f t="shared" si="0"/>
        <v>(月)</v>
      </c>
      <c r="C43" s="61">
        <f>SUM(D43:I43)</f>
        <v>1005779</v>
      </c>
      <c r="D43" s="61">
        <v>393891</v>
      </c>
      <c r="E43" s="61">
        <v>103796</v>
      </c>
      <c r="F43" s="61">
        <v>2142</v>
      </c>
      <c r="G43" s="61">
        <v>429054</v>
      </c>
      <c r="H43" s="61">
        <v>76892</v>
      </c>
      <c r="I43" s="61">
        <v>4</v>
      </c>
      <c r="J43" s="61">
        <v>13434</v>
      </c>
      <c r="K43" s="61">
        <v>749</v>
      </c>
      <c r="L43" s="61">
        <v>154</v>
      </c>
      <c r="M43" s="61">
        <v>24436</v>
      </c>
      <c r="N43" s="61">
        <v>654</v>
      </c>
      <c r="O43" s="61">
        <v>1</v>
      </c>
    </row>
    <row r="44" spans="1:15" x14ac:dyDescent="0.45">
      <c r="A44" s="107">
        <v>44451</v>
      </c>
      <c r="B44" s="101" t="str">
        <f t="shared" si="0"/>
        <v>(日)</v>
      </c>
      <c r="C44" s="61">
        <f t="shared" ref="C44:C107" si="7">SUM(D44:I44)</f>
        <v>1192247</v>
      </c>
      <c r="D44" s="61">
        <v>452625</v>
      </c>
      <c r="E44" s="61">
        <v>151107</v>
      </c>
      <c r="F44" s="61">
        <v>1480</v>
      </c>
      <c r="G44" s="61">
        <v>498773</v>
      </c>
      <c r="H44" s="61">
        <v>88262</v>
      </c>
      <c r="I44" s="61">
        <v>0</v>
      </c>
      <c r="J44" s="61">
        <v>8036</v>
      </c>
      <c r="K44" s="61">
        <v>1237</v>
      </c>
      <c r="L44" s="61">
        <v>56</v>
      </c>
      <c r="M44" s="61">
        <v>12321</v>
      </c>
      <c r="N44" s="61">
        <v>1024</v>
      </c>
      <c r="O44" s="61">
        <v>0</v>
      </c>
    </row>
    <row r="45" spans="1:15" x14ac:dyDescent="0.45">
      <c r="A45" s="107">
        <v>44450</v>
      </c>
      <c r="B45" s="101" t="str">
        <f t="shared" si="0"/>
        <v>(土)</v>
      </c>
      <c r="C45" s="61">
        <f t="shared" si="7"/>
        <v>1478049</v>
      </c>
      <c r="D45" s="61">
        <v>575890</v>
      </c>
      <c r="E45" s="61">
        <v>190551</v>
      </c>
      <c r="F45" s="61">
        <v>1649</v>
      </c>
      <c r="G45" s="61">
        <v>614612</v>
      </c>
      <c r="H45" s="61">
        <v>95343</v>
      </c>
      <c r="I45" s="61">
        <v>4</v>
      </c>
      <c r="J45" s="61">
        <v>10212</v>
      </c>
      <c r="K45" s="61">
        <v>1105</v>
      </c>
      <c r="L45" s="61">
        <v>54</v>
      </c>
      <c r="M45" s="61">
        <v>18228</v>
      </c>
      <c r="N45" s="61">
        <v>855</v>
      </c>
      <c r="O45" s="61">
        <v>1</v>
      </c>
    </row>
    <row r="46" spans="1:15" x14ac:dyDescent="0.45">
      <c r="A46" s="107">
        <v>44449</v>
      </c>
      <c r="B46" s="101" t="str">
        <f t="shared" si="0"/>
        <v>(金)</v>
      </c>
      <c r="C46" s="61">
        <f t="shared" si="7"/>
        <v>1228097</v>
      </c>
      <c r="D46" s="61">
        <v>458678</v>
      </c>
      <c r="E46" s="61">
        <v>169320</v>
      </c>
      <c r="F46" s="61">
        <v>1612</v>
      </c>
      <c r="G46" s="61">
        <v>507847</v>
      </c>
      <c r="H46" s="61">
        <v>90634</v>
      </c>
      <c r="I46" s="61">
        <v>6</v>
      </c>
      <c r="J46" s="61">
        <v>11719</v>
      </c>
      <c r="K46" s="61">
        <v>609</v>
      </c>
      <c r="L46" s="61">
        <v>84</v>
      </c>
      <c r="M46" s="61">
        <v>25179</v>
      </c>
      <c r="N46" s="61">
        <v>570</v>
      </c>
      <c r="O46" s="61">
        <v>0</v>
      </c>
    </row>
    <row r="47" spans="1:15" x14ac:dyDescent="0.45">
      <c r="A47" s="107">
        <v>44448</v>
      </c>
      <c r="B47" s="101" t="str">
        <f t="shared" si="0"/>
        <v>(木)</v>
      </c>
      <c r="C47" s="61">
        <f t="shared" si="7"/>
        <v>1099238</v>
      </c>
      <c r="D47" s="61">
        <v>416082</v>
      </c>
      <c r="E47" s="61">
        <v>150101</v>
      </c>
      <c r="F47" s="61">
        <v>1686</v>
      </c>
      <c r="G47" s="61">
        <v>440825</v>
      </c>
      <c r="H47" s="61">
        <v>90543</v>
      </c>
      <c r="I47" s="61">
        <v>1</v>
      </c>
      <c r="J47" s="61">
        <v>13465</v>
      </c>
      <c r="K47" s="61">
        <v>914</v>
      </c>
      <c r="L47" s="61">
        <v>98</v>
      </c>
      <c r="M47" s="61">
        <v>25174</v>
      </c>
      <c r="N47" s="61">
        <v>552</v>
      </c>
      <c r="O47" s="61">
        <v>0</v>
      </c>
    </row>
    <row r="48" spans="1:15" x14ac:dyDescent="0.45">
      <c r="A48" s="107">
        <v>44447</v>
      </c>
      <c r="B48" s="101" t="str">
        <f t="shared" si="0"/>
        <v>(水)</v>
      </c>
      <c r="C48" s="61">
        <f t="shared" si="7"/>
        <v>1127358</v>
      </c>
      <c r="D48" s="61">
        <v>439827</v>
      </c>
      <c r="E48" s="61">
        <v>142453</v>
      </c>
      <c r="F48" s="61">
        <v>1510</v>
      </c>
      <c r="G48" s="61">
        <v>455644</v>
      </c>
      <c r="H48" s="61">
        <v>87923</v>
      </c>
      <c r="I48" s="61">
        <v>1</v>
      </c>
      <c r="J48" s="61">
        <v>14929</v>
      </c>
      <c r="K48" s="61">
        <v>942</v>
      </c>
      <c r="L48" s="61">
        <v>72</v>
      </c>
      <c r="M48" s="61">
        <v>28607</v>
      </c>
      <c r="N48" s="61">
        <v>694</v>
      </c>
      <c r="O48" s="61">
        <v>0</v>
      </c>
    </row>
    <row r="49" spans="1:15" x14ac:dyDescent="0.45">
      <c r="A49" s="107">
        <v>44446</v>
      </c>
      <c r="B49" s="101" t="str">
        <f t="shared" si="0"/>
        <v>(火)</v>
      </c>
      <c r="C49" s="61">
        <f t="shared" si="7"/>
        <v>1131114</v>
      </c>
      <c r="D49" s="61">
        <v>467156</v>
      </c>
      <c r="E49" s="61">
        <v>145761</v>
      </c>
      <c r="F49" s="61">
        <v>1548</v>
      </c>
      <c r="G49" s="61">
        <v>426746</v>
      </c>
      <c r="H49" s="61">
        <v>89901</v>
      </c>
      <c r="I49" s="61">
        <v>2</v>
      </c>
      <c r="J49" s="61">
        <v>16866</v>
      </c>
      <c r="K49" s="61">
        <v>855</v>
      </c>
      <c r="L49" s="61">
        <v>85</v>
      </c>
      <c r="M49" s="61">
        <v>31239</v>
      </c>
      <c r="N49" s="61">
        <v>783</v>
      </c>
      <c r="O49" s="61">
        <v>0</v>
      </c>
    </row>
    <row r="50" spans="1:15" x14ac:dyDescent="0.45">
      <c r="A50" s="107">
        <v>44445</v>
      </c>
      <c r="B50" s="101" t="str">
        <f t="shared" si="0"/>
        <v>(月)</v>
      </c>
      <c r="C50" s="61">
        <f t="shared" si="7"/>
        <v>1012571</v>
      </c>
      <c r="D50" s="61">
        <v>456246</v>
      </c>
      <c r="E50" s="61">
        <v>144128</v>
      </c>
      <c r="F50" s="61">
        <v>1336</v>
      </c>
      <c r="G50" s="61">
        <v>335869</v>
      </c>
      <c r="H50" s="61">
        <v>74986</v>
      </c>
      <c r="I50" s="61">
        <v>6</v>
      </c>
      <c r="J50" s="61">
        <v>16375</v>
      </c>
      <c r="K50" s="61">
        <v>846</v>
      </c>
      <c r="L50" s="61">
        <v>71</v>
      </c>
      <c r="M50" s="61">
        <v>24830</v>
      </c>
      <c r="N50" s="61">
        <v>592</v>
      </c>
      <c r="O50" s="61">
        <v>0</v>
      </c>
    </row>
    <row r="51" spans="1:15" x14ac:dyDescent="0.45">
      <c r="A51" s="107">
        <v>44444</v>
      </c>
      <c r="B51" s="101" t="str">
        <f t="shared" si="0"/>
        <v>(日)</v>
      </c>
      <c r="C51" s="61">
        <f t="shared" si="7"/>
        <v>1157268</v>
      </c>
      <c r="D51" s="61">
        <v>598780</v>
      </c>
      <c r="E51" s="61">
        <v>161447</v>
      </c>
      <c r="F51" s="61">
        <v>1413</v>
      </c>
      <c r="G51" s="61">
        <v>282964</v>
      </c>
      <c r="H51" s="61">
        <v>112663</v>
      </c>
      <c r="I51" s="61">
        <v>1</v>
      </c>
      <c r="J51" s="61">
        <v>11537</v>
      </c>
      <c r="K51" s="61">
        <v>1046</v>
      </c>
      <c r="L51" s="61">
        <v>48</v>
      </c>
      <c r="M51" s="61">
        <v>8562</v>
      </c>
      <c r="N51" s="61">
        <v>1918</v>
      </c>
      <c r="O51" s="61">
        <v>0</v>
      </c>
    </row>
    <row r="52" spans="1:15" x14ac:dyDescent="0.45">
      <c r="A52" s="107">
        <v>44443</v>
      </c>
      <c r="B52" s="101" t="str">
        <f t="shared" si="0"/>
        <v>(土)</v>
      </c>
      <c r="C52" s="61">
        <f t="shared" si="7"/>
        <v>1378057</v>
      </c>
      <c r="D52" s="61">
        <v>757302</v>
      </c>
      <c r="E52" s="61">
        <v>176840</v>
      </c>
      <c r="F52" s="61">
        <v>1766</v>
      </c>
      <c r="G52" s="61">
        <v>325378</v>
      </c>
      <c r="H52" s="61">
        <v>116771</v>
      </c>
      <c r="I52" s="61">
        <v>0</v>
      </c>
      <c r="J52" s="61">
        <v>14617</v>
      </c>
      <c r="K52" s="61">
        <v>891</v>
      </c>
      <c r="L52" s="61">
        <v>60</v>
      </c>
      <c r="M52" s="61">
        <v>10940</v>
      </c>
      <c r="N52" s="61">
        <v>1997</v>
      </c>
      <c r="O52" s="61">
        <v>0</v>
      </c>
    </row>
    <row r="53" spans="1:15" x14ac:dyDescent="0.45">
      <c r="A53" s="107">
        <v>44442</v>
      </c>
      <c r="B53" s="101" t="str">
        <f t="shared" si="0"/>
        <v>(金)</v>
      </c>
      <c r="C53" s="61">
        <f t="shared" si="7"/>
        <v>1127851</v>
      </c>
      <c r="D53" s="61">
        <v>565718</v>
      </c>
      <c r="E53" s="61">
        <v>152558</v>
      </c>
      <c r="F53" s="61">
        <v>1908</v>
      </c>
      <c r="G53" s="61">
        <v>283482</v>
      </c>
      <c r="H53" s="61">
        <v>124182</v>
      </c>
      <c r="I53" s="61">
        <v>3</v>
      </c>
      <c r="J53" s="61">
        <v>16592</v>
      </c>
      <c r="K53" s="61">
        <v>564</v>
      </c>
      <c r="L53" s="61">
        <v>64</v>
      </c>
      <c r="M53" s="61">
        <v>15875</v>
      </c>
      <c r="N53" s="61">
        <v>912</v>
      </c>
      <c r="O53" s="61">
        <v>1</v>
      </c>
    </row>
    <row r="54" spans="1:15" x14ac:dyDescent="0.45">
      <c r="A54" s="107">
        <v>44441</v>
      </c>
      <c r="B54" s="101" t="str">
        <f t="shared" si="0"/>
        <v>(木)</v>
      </c>
      <c r="C54" s="61">
        <f t="shared" si="7"/>
        <v>899298</v>
      </c>
      <c r="D54" s="61">
        <v>259738</v>
      </c>
      <c r="E54" s="61">
        <v>144403</v>
      </c>
      <c r="F54" s="61">
        <v>1829</v>
      </c>
      <c r="G54" s="61">
        <v>372171</v>
      </c>
      <c r="H54" s="61">
        <v>121157</v>
      </c>
      <c r="I54" s="61">
        <v>0</v>
      </c>
      <c r="J54" s="61">
        <v>7542</v>
      </c>
      <c r="K54" s="61">
        <v>744</v>
      </c>
      <c r="L54" s="61">
        <v>106</v>
      </c>
      <c r="M54" s="61">
        <v>25226</v>
      </c>
      <c r="N54" s="61">
        <v>1033</v>
      </c>
      <c r="O54" s="61">
        <v>0</v>
      </c>
    </row>
    <row r="55" spans="1:15" x14ac:dyDescent="0.45">
      <c r="A55" s="107">
        <v>44440</v>
      </c>
      <c r="B55" s="101" t="str">
        <f t="shared" si="0"/>
        <v>(水)</v>
      </c>
      <c r="C55" s="61">
        <f t="shared" si="7"/>
        <v>1108413</v>
      </c>
      <c r="D55" s="61">
        <v>489171</v>
      </c>
      <c r="E55" s="61">
        <v>135431</v>
      </c>
      <c r="F55" s="61">
        <v>1669</v>
      </c>
      <c r="G55" s="61">
        <v>371198</v>
      </c>
      <c r="H55" s="61">
        <v>110943</v>
      </c>
      <c r="I55" s="61">
        <v>1</v>
      </c>
      <c r="J55" s="61">
        <v>19261</v>
      </c>
      <c r="K55" s="61">
        <v>820</v>
      </c>
      <c r="L55" s="61">
        <v>100</v>
      </c>
      <c r="M55" s="61">
        <v>28261</v>
      </c>
      <c r="N55" s="61">
        <v>1181</v>
      </c>
      <c r="O55" s="61">
        <v>0</v>
      </c>
    </row>
    <row r="56" spans="1:15" x14ac:dyDescent="0.45">
      <c r="A56" s="107">
        <v>44439</v>
      </c>
      <c r="B56" s="101" t="str">
        <f t="shared" si="0"/>
        <v>(火)</v>
      </c>
      <c r="C56" s="61">
        <f t="shared" si="7"/>
        <v>1149557</v>
      </c>
      <c r="D56" s="61">
        <v>500877</v>
      </c>
      <c r="E56" s="61">
        <v>132393</v>
      </c>
      <c r="F56" s="61">
        <v>1602</v>
      </c>
      <c r="G56" s="61">
        <v>388602</v>
      </c>
      <c r="H56" s="61">
        <v>126083</v>
      </c>
      <c r="I56" s="61">
        <v>0</v>
      </c>
      <c r="J56" s="61">
        <v>21706</v>
      </c>
      <c r="K56" s="61">
        <v>720</v>
      </c>
      <c r="L56" s="61">
        <v>89</v>
      </c>
      <c r="M56" s="61">
        <v>34157</v>
      </c>
      <c r="N56" s="61">
        <v>1322</v>
      </c>
      <c r="O56" s="61">
        <v>0</v>
      </c>
    </row>
    <row r="57" spans="1:15" x14ac:dyDescent="0.45">
      <c r="A57" s="107">
        <v>44438</v>
      </c>
      <c r="B57" s="101" t="str">
        <f t="shared" si="0"/>
        <v>(月)</v>
      </c>
      <c r="C57" s="61">
        <f t="shared" si="7"/>
        <v>648886</v>
      </c>
      <c r="D57" s="61">
        <v>250623</v>
      </c>
      <c r="E57" s="61">
        <v>127946</v>
      </c>
      <c r="F57" s="61">
        <v>1324</v>
      </c>
      <c r="G57" s="61">
        <v>137678</v>
      </c>
      <c r="H57" s="61">
        <v>131315</v>
      </c>
      <c r="I57" s="61">
        <v>0</v>
      </c>
      <c r="J57" s="61">
        <v>9018</v>
      </c>
      <c r="K57" s="61">
        <v>647</v>
      </c>
      <c r="L57" s="61">
        <v>69</v>
      </c>
      <c r="M57" s="61">
        <v>9437</v>
      </c>
      <c r="N57" s="61">
        <v>1262</v>
      </c>
      <c r="O57" s="61">
        <v>0</v>
      </c>
    </row>
    <row r="58" spans="1:15" x14ac:dyDescent="0.45">
      <c r="A58" s="107">
        <v>44437</v>
      </c>
      <c r="B58" s="101" t="str">
        <f t="shared" si="0"/>
        <v>(日)</v>
      </c>
      <c r="C58" s="61">
        <f t="shared" si="7"/>
        <v>1206699</v>
      </c>
      <c r="D58" s="61">
        <v>470067</v>
      </c>
      <c r="E58" s="61">
        <v>118636</v>
      </c>
      <c r="F58" s="61">
        <v>1124</v>
      </c>
      <c r="G58" s="61">
        <v>498186</v>
      </c>
      <c r="H58" s="61">
        <v>118685</v>
      </c>
      <c r="I58" s="61">
        <v>1</v>
      </c>
      <c r="J58" s="61">
        <v>9528</v>
      </c>
      <c r="K58" s="61">
        <v>843</v>
      </c>
      <c r="L58" s="61">
        <v>49</v>
      </c>
      <c r="M58" s="61">
        <v>19833</v>
      </c>
      <c r="N58" s="61">
        <v>2679</v>
      </c>
      <c r="O58" s="61">
        <v>0</v>
      </c>
    </row>
    <row r="59" spans="1:15" x14ac:dyDescent="0.45">
      <c r="A59" s="107">
        <v>44436</v>
      </c>
      <c r="B59" s="101" t="str">
        <f t="shared" si="0"/>
        <v>(土)</v>
      </c>
      <c r="C59" s="61">
        <f t="shared" si="7"/>
        <v>1445370</v>
      </c>
      <c r="D59" s="61">
        <v>582800</v>
      </c>
      <c r="E59" s="61">
        <v>133249</v>
      </c>
      <c r="F59" s="61">
        <v>543</v>
      </c>
      <c r="G59" s="61">
        <v>596683</v>
      </c>
      <c r="H59" s="61">
        <v>132095</v>
      </c>
      <c r="I59" s="61">
        <v>0</v>
      </c>
      <c r="J59" s="61">
        <v>13416</v>
      </c>
      <c r="K59" s="61">
        <v>715</v>
      </c>
      <c r="L59" s="61">
        <v>13</v>
      </c>
      <c r="M59" s="61">
        <v>31732</v>
      </c>
      <c r="N59" s="61">
        <v>3240</v>
      </c>
      <c r="O59" s="61">
        <v>0</v>
      </c>
    </row>
    <row r="60" spans="1:15" x14ac:dyDescent="0.45">
      <c r="A60" s="107">
        <v>44435</v>
      </c>
      <c r="B60" s="101" t="str">
        <f t="shared" si="0"/>
        <v>(金)</v>
      </c>
      <c r="C60" s="61">
        <f t="shared" si="7"/>
        <v>1271622</v>
      </c>
      <c r="D60" s="61">
        <v>516019</v>
      </c>
      <c r="E60" s="61">
        <v>110312</v>
      </c>
      <c r="F60" s="61">
        <v>986</v>
      </c>
      <c r="G60" s="61">
        <v>480624</v>
      </c>
      <c r="H60" s="61">
        <v>163681</v>
      </c>
      <c r="I60" s="61">
        <v>0</v>
      </c>
      <c r="J60" s="61">
        <v>18137</v>
      </c>
      <c r="K60" s="61">
        <v>514</v>
      </c>
      <c r="L60" s="61">
        <v>22</v>
      </c>
      <c r="M60" s="61">
        <v>39257</v>
      </c>
      <c r="N60" s="61">
        <v>1554</v>
      </c>
      <c r="O60" s="61">
        <v>0</v>
      </c>
    </row>
    <row r="61" spans="1:15" x14ac:dyDescent="0.45">
      <c r="A61" s="107">
        <v>44434</v>
      </c>
      <c r="B61" s="101" t="str">
        <f t="shared" si="0"/>
        <v>(木)</v>
      </c>
      <c r="C61" s="61">
        <f t="shared" si="7"/>
        <v>1139460</v>
      </c>
      <c r="D61" s="61">
        <v>461964</v>
      </c>
      <c r="E61" s="61">
        <v>93208</v>
      </c>
      <c r="F61" s="61">
        <v>2025</v>
      </c>
      <c r="G61" s="61">
        <v>434926</v>
      </c>
      <c r="H61" s="61">
        <v>147336</v>
      </c>
      <c r="I61" s="61">
        <v>1</v>
      </c>
      <c r="J61" s="61">
        <v>18990</v>
      </c>
      <c r="K61" s="61">
        <v>641</v>
      </c>
      <c r="L61" s="61">
        <v>64</v>
      </c>
      <c r="M61" s="61">
        <v>39906</v>
      </c>
      <c r="N61" s="61">
        <v>1768</v>
      </c>
      <c r="O61" s="61">
        <v>0</v>
      </c>
    </row>
    <row r="62" spans="1:15" x14ac:dyDescent="0.45">
      <c r="A62" s="107">
        <v>44433</v>
      </c>
      <c r="B62" s="101" t="str">
        <f t="shared" si="0"/>
        <v>(水)</v>
      </c>
      <c r="C62" s="61">
        <f t="shared" si="7"/>
        <v>1202605</v>
      </c>
      <c r="D62" s="61">
        <v>472603</v>
      </c>
      <c r="E62" s="61">
        <v>115439</v>
      </c>
      <c r="F62" s="61">
        <v>1931</v>
      </c>
      <c r="G62" s="61">
        <v>449499</v>
      </c>
      <c r="H62" s="61">
        <v>163131</v>
      </c>
      <c r="I62" s="61">
        <v>2</v>
      </c>
      <c r="J62" s="61">
        <v>21487</v>
      </c>
      <c r="K62" s="61">
        <v>720</v>
      </c>
      <c r="L62" s="61">
        <v>64</v>
      </c>
      <c r="M62" s="61">
        <v>44917</v>
      </c>
      <c r="N62" s="61">
        <v>1999</v>
      </c>
      <c r="O62" s="61">
        <v>0</v>
      </c>
    </row>
    <row r="63" spans="1:15" x14ac:dyDescent="0.45">
      <c r="A63" s="107">
        <v>44432</v>
      </c>
      <c r="B63" s="101" t="str">
        <f t="shared" si="0"/>
        <v>(火)</v>
      </c>
      <c r="C63" s="61">
        <f t="shared" si="7"/>
        <v>1226411</v>
      </c>
      <c r="D63" s="61">
        <v>476903</v>
      </c>
      <c r="E63" s="61">
        <v>121734</v>
      </c>
      <c r="F63" s="61">
        <v>975</v>
      </c>
      <c r="G63" s="61">
        <v>456705</v>
      </c>
      <c r="H63" s="61">
        <v>170092</v>
      </c>
      <c r="I63" s="61">
        <v>2</v>
      </c>
      <c r="J63" s="61">
        <v>25412</v>
      </c>
      <c r="K63" s="61">
        <v>798</v>
      </c>
      <c r="L63" s="61">
        <v>48</v>
      </c>
      <c r="M63" s="61">
        <v>54578</v>
      </c>
      <c r="N63" s="61">
        <v>2259</v>
      </c>
      <c r="O63" s="61">
        <v>1</v>
      </c>
    </row>
    <row r="64" spans="1:15" x14ac:dyDescent="0.45">
      <c r="A64" s="107">
        <v>44431</v>
      </c>
      <c r="B64" s="101" t="str">
        <f t="shared" si="0"/>
        <v>(月)</v>
      </c>
      <c r="C64" s="61">
        <f t="shared" si="7"/>
        <v>1162938</v>
      </c>
      <c r="D64" s="61">
        <v>439312</v>
      </c>
      <c r="E64" s="61">
        <v>95601</v>
      </c>
      <c r="F64" s="61">
        <v>984</v>
      </c>
      <c r="G64" s="61">
        <v>439345</v>
      </c>
      <c r="H64" s="61">
        <v>187695</v>
      </c>
      <c r="I64" s="61">
        <v>1</v>
      </c>
      <c r="J64" s="61">
        <v>23768</v>
      </c>
      <c r="K64" s="61">
        <v>676</v>
      </c>
      <c r="L64" s="61">
        <v>50</v>
      </c>
      <c r="M64" s="61">
        <v>58200</v>
      </c>
      <c r="N64" s="61">
        <v>2989</v>
      </c>
      <c r="O64" s="66">
        <v>1</v>
      </c>
    </row>
    <row r="65" spans="1:15" x14ac:dyDescent="0.45">
      <c r="A65" s="107">
        <v>44430</v>
      </c>
      <c r="B65" s="101" t="str">
        <f t="shared" si="0"/>
        <v>(日)</v>
      </c>
      <c r="C65" s="61">
        <f t="shared" si="7"/>
        <v>1215201</v>
      </c>
      <c r="D65" s="61">
        <v>515169</v>
      </c>
      <c r="E65" s="61">
        <v>105969</v>
      </c>
      <c r="F65" s="61">
        <v>0</v>
      </c>
      <c r="G65" s="61">
        <v>443926</v>
      </c>
      <c r="H65" s="61">
        <v>150137</v>
      </c>
      <c r="I65" s="61">
        <v>0</v>
      </c>
      <c r="J65" s="61">
        <v>11684</v>
      </c>
      <c r="K65" s="61">
        <v>864</v>
      </c>
      <c r="L65" s="61">
        <v>0</v>
      </c>
      <c r="M65" s="61">
        <v>33714</v>
      </c>
      <c r="N65" s="61">
        <v>4412</v>
      </c>
      <c r="O65" s="66">
        <v>0</v>
      </c>
    </row>
    <row r="66" spans="1:15" x14ac:dyDescent="0.45">
      <c r="A66" s="107">
        <v>44429</v>
      </c>
      <c r="B66" s="101" t="str">
        <f t="shared" si="0"/>
        <v>(土)</v>
      </c>
      <c r="C66" s="61">
        <f t="shared" si="7"/>
        <v>1407088</v>
      </c>
      <c r="D66" s="66">
        <v>605479</v>
      </c>
      <c r="E66" s="61">
        <v>103099</v>
      </c>
      <c r="F66" s="61">
        <v>42</v>
      </c>
      <c r="G66" s="61">
        <v>530198</v>
      </c>
      <c r="H66" s="61">
        <v>168270</v>
      </c>
      <c r="I66" s="61">
        <v>0</v>
      </c>
      <c r="J66" s="61">
        <v>16991</v>
      </c>
      <c r="K66" s="61">
        <v>716</v>
      </c>
      <c r="L66" s="61">
        <v>3</v>
      </c>
      <c r="M66" s="61">
        <v>61848</v>
      </c>
      <c r="N66" s="61">
        <v>4661</v>
      </c>
      <c r="O66" s="66">
        <v>0</v>
      </c>
    </row>
    <row r="67" spans="1:15" x14ac:dyDescent="0.45">
      <c r="A67" s="107">
        <v>44428</v>
      </c>
      <c r="B67" s="101" t="str">
        <f t="shared" si="0"/>
        <v>(金)</v>
      </c>
      <c r="C67" s="61">
        <f t="shared" si="7"/>
        <v>1270188</v>
      </c>
      <c r="D67" s="61">
        <v>510757</v>
      </c>
      <c r="E67" s="61">
        <v>91758</v>
      </c>
      <c r="F67" s="61">
        <v>0</v>
      </c>
      <c r="G67" s="61">
        <v>471217</v>
      </c>
      <c r="H67" s="61">
        <v>196456</v>
      </c>
      <c r="I67" s="61">
        <v>0</v>
      </c>
      <c r="J67" s="61">
        <v>24640</v>
      </c>
      <c r="K67" s="61">
        <v>456</v>
      </c>
      <c r="L67" s="61">
        <v>0</v>
      </c>
      <c r="M67" s="61">
        <v>79229</v>
      </c>
      <c r="N67" s="61">
        <v>2679</v>
      </c>
      <c r="O67" s="66">
        <v>0</v>
      </c>
    </row>
    <row r="68" spans="1:15" x14ac:dyDescent="0.45">
      <c r="A68" s="107">
        <v>44427</v>
      </c>
      <c r="B68" s="101" t="str">
        <f t="shared" si="0"/>
        <v>(木)</v>
      </c>
      <c r="C68" s="61">
        <f t="shared" si="7"/>
        <v>1179635</v>
      </c>
      <c r="D68" s="61">
        <v>469291</v>
      </c>
      <c r="E68" s="61">
        <v>97578</v>
      </c>
      <c r="F68" s="61">
        <v>1</v>
      </c>
      <c r="G68" s="61">
        <v>425042</v>
      </c>
      <c r="H68" s="61">
        <v>187723</v>
      </c>
      <c r="I68" s="61">
        <v>0</v>
      </c>
      <c r="J68" s="61">
        <v>24708</v>
      </c>
      <c r="K68" s="61">
        <v>599</v>
      </c>
      <c r="L68" s="61">
        <v>1</v>
      </c>
      <c r="M68" s="61">
        <v>79026</v>
      </c>
      <c r="N68" s="61">
        <v>3460</v>
      </c>
      <c r="O68" s="66">
        <v>0</v>
      </c>
    </row>
    <row r="69" spans="1:15" x14ac:dyDescent="0.45">
      <c r="A69" s="107">
        <v>44426</v>
      </c>
      <c r="B69" s="101" t="str">
        <f t="shared" si="0"/>
        <v>(水)</v>
      </c>
      <c r="C69" s="61">
        <f t="shared" si="7"/>
        <v>1217685</v>
      </c>
      <c r="D69" s="61">
        <v>480789</v>
      </c>
      <c r="E69" s="61">
        <v>87465</v>
      </c>
      <c r="F69" s="61">
        <v>0</v>
      </c>
      <c r="G69" s="61">
        <v>436010</v>
      </c>
      <c r="H69" s="61">
        <v>213421</v>
      </c>
      <c r="I69" s="61">
        <v>0</v>
      </c>
      <c r="J69" s="61">
        <v>27870</v>
      </c>
      <c r="K69" s="61">
        <v>681</v>
      </c>
      <c r="L69" s="61">
        <v>0</v>
      </c>
      <c r="M69" s="61">
        <v>87036</v>
      </c>
      <c r="N69" s="61">
        <v>3327</v>
      </c>
      <c r="O69" s="61">
        <v>0</v>
      </c>
    </row>
    <row r="70" spans="1:15" x14ac:dyDescent="0.45">
      <c r="A70" s="107">
        <v>44425</v>
      </c>
      <c r="B70" s="101" t="str">
        <f t="shared" si="0"/>
        <v>(火)</v>
      </c>
      <c r="C70" s="61">
        <f t="shared" si="7"/>
        <v>1206778</v>
      </c>
      <c r="D70" s="61">
        <v>454000</v>
      </c>
      <c r="E70" s="61">
        <v>85048</v>
      </c>
      <c r="F70" s="61">
        <v>1</v>
      </c>
      <c r="G70" s="61">
        <v>449000</v>
      </c>
      <c r="H70" s="61">
        <v>218729</v>
      </c>
      <c r="I70" s="61">
        <v>0</v>
      </c>
      <c r="J70" s="61">
        <v>30705</v>
      </c>
      <c r="K70" s="61">
        <v>646</v>
      </c>
      <c r="L70" s="61">
        <v>0</v>
      </c>
      <c r="M70" s="61">
        <v>103958</v>
      </c>
      <c r="N70" s="61">
        <v>2795</v>
      </c>
      <c r="O70" s="61">
        <v>0</v>
      </c>
    </row>
    <row r="71" spans="1:15" x14ac:dyDescent="0.45">
      <c r="A71" s="107">
        <v>44424</v>
      </c>
      <c r="B71" s="101" t="str">
        <f t="shared" ref="B71:B134" si="8">"(" &amp; TEXT(A71,"aaa") &amp; ")"</f>
        <v>(月)</v>
      </c>
      <c r="C71" s="61">
        <f t="shared" si="7"/>
        <v>978806</v>
      </c>
      <c r="D71" s="61">
        <v>350716</v>
      </c>
      <c r="E71" s="61">
        <v>77885</v>
      </c>
      <c r="F71" s="61">
        <v>0</v>
      </c>
      <c r="G71" s="61">
        <v>363112</v>
      </c>
      <c r="H71" s="61">
        <v>187093</v>
      </c>
      <c r="I71" s="61">
        <v>0</v>
      </c>
      <c r="J71" s="61">
        <v>24148</v>
      </c>
      <c r="K71" s="61">
        <v>574</v>
      </c>
      <c r="L71" s="61">
        <v>0</v>
      </c>
      <c r="M71" s="61">
        <v>85561</v>
      </c>
      <c r="N71" s="61">
        <v>2738</v>
      </c>
      <c r="O71" s="61">
        <v>0</v>
      </c>
    </row>
    <row r="72" spans="1:15" x14ac:dyDescent="0.45">
      <c r="A72" s="107">
        <v>44423</v>
      </c>
      <c r="B72" s="101" t="str">
        <f t="shared" si="8"/>
        <v>(日)</v>
      </c>
      <c r="C72" s="61">
        <f t="shared" si="7"/>
        <v>724148</v>
      </c>
      <c r="D72" s="61">
        <v>277308</v>
      </c>
      <c r="E72" s="61">
        <v>87149</v>
      </c>
      <c r="F72" s="61">
        <v>0</v>
      </c>
      <c r="G72" s="61">
        <v>245194</v>
      </c>
      <c r="H72" s="61">
        <v>114497</v>
      </c>
      <c r="I72" s="61">
        <v>0</v>
      </c>
      <c r="J72" s="61">
        <v>7198</v>
      </c>
      <c r="K72" s="61">
        <v>943</v>
      </c>
      <c r="L72" s="61">
        <v>0</v>
      </c>
      <c r="M72" s="61">
        <v>35295</v>
      </c>
      <c r="N72" s="61">
        <v>2445</v>
      </c>
      <c r="O72" s="61">
        <v>0</v>
      </c>
    </row>
    <row r="73" spans="1:15" x14ac:dyDescent="0.45">
      <c r="A73" s="107">
        <v>44422</v>
      </c>
      <c r="B73" s="101" t="str">
        <f t="shared" si="8"/>
        <v>(土)</v>
      </c>
      <c r="C73" s="61">
        <f t="shared" si="7"/>
        <v>737337</v>
      </c>
      <c r="D73" s="61">
        <v>266927</v>
      </c>
      <c r="E73" s="61">
        <v>82445</v>
      </c>
      <c r="F73" s="61">
        <v>0</v>
      </c>
      <c r="G73" s="61">
        <v>252430</v>
      </c>
      <c r="H73" s="61">
        <v>135535</v>
      </c>
      <c r="I73" s="61">
        <v>0</v>
      </c>
      <c r="J73" s="61">
        <v>8561</v>
      </c>
      <c r="K73" s="61">
        <v>817</v>
      </c>
      <c r="L73" s="61">
        <v>0</v>
      </c>
      <c r="M73" s="61">
        <v>43684</v>
      </c>
      <c r="N73" s="61">
        <v>2614</v>
      </c>
      <c r="O73" s="61">
        <v>0</v>
      </c>
    </row>
    <row r="74" spans="1:15" x14ac:dyDescent="0.45">
      <c r="A74" s="107">
        <v>44421</v>
      </c>
      <c r="B74" s="101" t="str">
        <f t="shared" si="8"/>
        <v>(金)</v>
      </c>
      <c r="C74" s="61">
        <f t="shared" si="7"/>
        <v>647150</v>
      </c>
      <c r="D74" s="61">
        <v>263856</v>
      </c>
      <c r="E74" s="61">
        <v>75930</v>
      </c>
      <c r="F74" s="61">
        <v>0</v>
      </c>
      <c r="G74" s="61">
        <v>136657</v>
      </c>
      <c r="H74" s="61">
        <v>170707</v>
      </c>
      <c r="I74" s="61">
        <v>0</v>
      </c>
      <c r="J74" s="61">
        <v>14200</v>
      </c>
      <c r="K74" s="61">
        <v>626</v>
      </c>
      <c r="L74" s="61">
        <v>0</v>
      </c>
      <c r="M74" s="61">
        <v>23389</v>
      </c>
      <c r="N74" s="61">
        <v>3502</v>
      </c>
      <c r="O74" s="61">
        <v>0</v>
      </c>
    </row>
    <row r="75" spans="1:15" x14ac:dyDescent="0.45">
      <c r="A75" s="107">
        <v>44420</v>
      </c>
      <c r="B75" s="101" t="str">
        <f t="shared" si="8"/>
        <v>(木)</v>
      </c>
      <c r="C75" s="61">
        <f t="shared" si="7"/>
        <v>892592</v>
      </c>
      <c r="D75" s="61">
        <v>398018</v>
      </c>
      <c r="E75" s="61">
        <v>85425</v>
      </c>
      <c r="F75" s="61">
        <v>0</v>
      </c>
      <c r="G75" s="61">
        <v>226649</v>
      </c>
      <c r="H75" s="61">
        <v>182500</v>
      </c>
      <c r="I75" s="61">
        <v>0</v>
      </c>
      <c r="J75" s="61">
        <v>24174</v>
      </c>
      <c r="K75" s="61">
        <v>791</v>
      </c>
      <c r="L75" s="61">
        <v>0</v>
      </c>
      <c r="M75" s="61">
        <v>49101</v>
      </c>
      <c r="N75" s="61">
        <v>3557</v>
      </c>
      <c r="O75" s="61">
        <v>0</v>
      </c>
    </row>
    <row r="76" spans="1:15" x14ac:dyDescent="0.45">
      <c r="A76" s="107">
        <v>44419</v>
      </c>
      <c r="B76" s="101" t="str">
        <f t="shared" si="8"/>
        <v>(水)</v>
      </c>
      <c r="C76" s="61">
        <f t="shared" si="7"/>
        <v>1194864</v>
      </c>
      <c r="D76" s="61">
        <v>403400</v>
      </c>
      <c r="E76" s="61">
        <v>86776</v>
      </c>
      <c r="F76" s="61">
        <v>0</v>
      </c>
      <c r="G76" s="61">
        <v>498723</v>
      </c>
      <c r="H76" s="61">
        <v>205965</v>
      </c>
      <c r="I76" s="61">
        <v>0</v>
      </c>
      <c r="J76" s="61">
        <v>27062</v>
      </c>
      <c r="K76" s="61">
        <v>740</v>
      </c>
      <c r="L76" s="61">
        <v>0</v>
      </c>
      <c r="M76" s="61">
        <v>138746</v>
      </c>
      <c r="N76" s="61">
        <v>2760</v>
      </c>
      <c r="O76" s="61">
        <v>0</v>
      </c>
    </row>
    <row r="77" spans="1:15" x14ac:dyDescent="0.45">
      <c r="A77" s="107">
        <v>44418</v>
      </c>
      <c r="B77" s="101" t="str">
        <f t="shared" si="8"/>
        <v>(火)</v>
      </c>
      <c r="C77" s="61">
        <f t="shared" si="7"/>
        <v>1274873</v>
      </c>
      <c r="D77" s="61">
        <v>391941</v>
      </c>
      <c r="E77" s="61">
        <v>88632</v>
      </c>
      <c r="F77" s="61">
        <v>0</v>
      </c>
      <c r="G77" s="61">
        <v>574240</v>
      </c>
      <c r="H77" s="61">
        <v>220060</v>
      </c>
      <c r="I77" s="61">
        <v>0</v>
      </c>
      <c r="J77" s="61">
        <v>31126</v>
      </c>
      <c r="K77" s="61">
        <v>740</v>
      </c>
      <c r="L77" s="61">
        <v>0</v>
      </c>
      <c r="M77" s="61">
        <v>176029</v>
      </c>
      <c r="N77" s="61">
        <v>3190</v>
      </c>
      <c r="O77" s="61">
        <v>0</v>
      </c>
    </row>
    <row r="78" spans="1:15" x14ac:dyDescent="0.45">
      <c r="A78" s="107">
        <v>44417</v>
      </c>
      <c r="B78" s="101" t="str">
        <f t="shared" si="8"/>
        <v>(月)</v>
      </c>
      <c r="C78" s="61">
        <f t="shared" si="7"/>
        <v>368874</v>
      </c>
      <c r="D78" s="61">
        <v>102445</v>
      </c>
      <c r="E78" s="61">
        <v>62977</v>
      </c>
      <c r="F78" s="61">
        <v>0</v>
      </c>
      <c r="G78" s="61">
        <v>101700</v>
      </c>
      <c r="H78" s="61">
        <v>101752</v>
      </c>
      <c r="I78" s="61">
        <v>0</v>
      </c>
      <c r="J78" s="61">
        <v>3425</v>
      </c>
      <c r="K78" s="61">
        <v>668</v>
      </c>
      <c r="L78" s="61">
        <v>0</v>
      </c>
      <c r="M78" s="61">
        <v>21090</v>
      </c>
      <c r="N78" s="61">
        <v>2148</v>
      </c>
      <c r="O78" s="61">
        <v>0</v>
      </c>
    </row>
    <row r="79" spans="1:15" x14ac:dyDescent="0.45">
      <c r="A79" s="107">
        <v>44416</v>
      </c>
      <c r="B79" s="101" t="str">
        <f t="shared" si="8"/>
        <v>(日)</v>
      </c>
      <c r="C79" s="61">
        <f t="shared" si="7"/>
        <v>1217852</v>
      </c>
      <c r="D79" s="61">
        <v>491327</v>
      </c>
      <c r="E79" s="61">
        <v>110145</v>
      </c>
      <c r="F79" s="61">
        <v>0</v>
      </c>
      <c r="G79" s="61">
        <v>441937</v>
      </c>
      <c r="H79" s="61">
        <v>174443</v>
      </c>
      <c r="I79" s="61">
        <v>0</v>
      </c>
      <c r="J79" s="61">
        <v>17071</v>
      </c>
      <c r="K79" s="61">
        <v>1900</v>
      </c>
      <c r="L79" s="61">
        <v>0</v>
      </c>
      <c r="M79" s="61">
        <v>99171</v>
      </c>
      <c r="N79" s="61">
        <v>2660</v>
      </c>
      <c r="O79" s="61">
        <v>0</v>
      </c>
    </row>
    <row r="80" spans="1:15" x14ac:dyDescent="0.45">
      <c r="A80" s="107">
        <v>44415</v>
      </c>
      <c r="B80" s="101" t="str">
        <f t="shared" si="8"/>
        <v>(土)</v>
      </c>
      <c r="C80" s="61">
        <f t="shared" si="7"/>
        <v>1541076</v>
      </c>
      <c r="D80" s="61">
        <v>581626</v>
      </c>
      <c r="E80" s="61">
        <v>106700</v>
      </c>
      <c r="F80" s="61">
        <v>0</v>
      </c>
      <c r="G80" s="61">
        <v>630018</v>
      </c>
      <c r="H80" s="61">
        <v>222732</v>
      </c>
      <c r="I80" s="61">
        <v>0</v>
      </c>
      <c r="J80" s="61">
        <v>27020</v>
      </c>
      <c r="K80" s="61">
        <v>1981</v>
      </c>
      <c r="L80" s="61">
        <v>0</v>
      </c>
      <c r="M80" s="61">
        <v>161720</v>
      </c>
      <c r="N80" s="61">
        <v>2857</v>
      </c>
      <c r="O80" s="61">
        <v>0</v>
      </c>
    </row>
    <row r="81" spans="1:15" x14ac:dyDescent="0.45">
      <c r="A81" s="107">
        <v>44414</v>
      </c>
      <c r="B81" s="101" t="str">
        <f t="shared" si="8"/>
        <v>(金)</v>
      </c>
      <c r="C81" s="61">
        <f t="shared" si="7"/>
        <v>1464602</v>
      </c>
      <c r="D81" s="61">
        <v>465881</v>
      </c>
      <c r="E81" s="61">
        <v>104701</v>
      </c>
      <c r="F81" s="61">
        <v>0</v>
      </c>
      <c r="G81" s="61">
        <v>615551</v>
      </c>
      <c r="H81" s="61">
        <v>278469</v>
      </c>
      <c r="I81" s="61">
        <v>0</v>
      </c>
      <c r="J81" s="61">
        <v>35498</v>
      </c>
      <c r="K81" s="61">
        <v>741</v>
      </c>
      <c r="L81" s="61">
        <v>0</v>
      </c>
      <c r="M81" s="61">
        <v>214647</v>
      </c>
      <c r="N81" s="61">
        <v>3221</v>
      </c>
      <c r="O81" s="61">
        <v>0</v>
      </c>
    </row>
    <row r="82" spans="1:15" x14ac:dyDescent="0.45">
      <c r="A82" s="107">
        <v>44413</v>
      </c>
      <c r="B82" s="101" t="str">
        <f t="shared" si="8"/>
        <v>(木)</v>
      </c>
      <c r="C82" s="61">
        <f t="shared" si="7"/>
        <v>1389290</v>
      </c>
      <c r="D82" s="61">
        <v>439605</v>
      </c>
      <c r="E82" s="61">
        <v>111817</v>
      </c>
      <c r="F82" s="61">
        <v>0</v>
      </c>
      <c r="G82" s="61">
        <v>582037</v>
      </c>
      <c r="H82" s="61">
        <v>255831</v>
      </c>
      <c r="I82" s="61">
        <v>0</v>
      </c>
      <c r="J82" s="61">
        <v>36231</v>
      </c>
      <c r="K82" s="61">
        <v>954</v>
      </c>
      <c r="L82" s="61">
        <v>0</v>
      </c>
      <c r="M82" s="61">
        <v>220509</v>
      </c>
      <c r="N82" s="61">
        <v>3324</v>
      </c>
      <c r="O82" s="61">
        <v>0</v>
      </c>
    </row>
    <row r="83" spans="1:15" x14ac:dyDescent="0.45">
      <c r="A83" s="107">
        <v>44412</v>
      </c>
      <c r="B83" s="101" t="str">
        <f t="shared" si="8"/>
        <v>(水)</v>
      </c>
      <c r="C83" s="61">
        <f t="shared" si="7"/>
        <v>1381553</v>
      </c>
      <c r="D83" s="61">
        <v>453331</v>
      </c>
      <c r="E83" s="61">
        <v>109276</v>
      </c>
      <c r="F83" s="61">
        <v>0</v>
      </c>
      <c r="G83" s="61">
        <v>592830</v>
      </c>
      <c r="H83" s="61">
        <v>226116</v>
      </c>
      <c r="I83" s="61">
        <v>0</v>
      </c>
      <c r="J83" s="61">
        <v>40252</v>
      </c>
      <c r="K83" s="61">
        <v>981</v>
      </c>
      <c r="L83" s="61">
        <v>0</v>
      </c>
      <c r="M83" s="61">
        <v>238530</v>
      </c>
      <c r="N83" s="61">
        <v>3427</v>
      </c>
      <c r="O83" s="61">
        <v>0</v>
      </c>
    </row>
    <row r="84" spans="1:15" x14ac:dyDescent="0.45">
      <c r="A84" s="107">
        <v>44411</v>
      </c>
      <c r="B84" s="101" t="str">
        <f t="shared" si="8"/>
        <v>(火)</v>
      </c>
      <c r="C84" s="61">
        <f t="shared" si="7"/>
        <v>1397179</v>
      </c>
      <c r="D84" s="61">
        <v>457581</v>
      </c>
      <c r="E84" s="61">
        <v>115261</v>
      </c>
      <c r="F84" s="61">
        <v>0</v>
      </c>
      <c r="G84" s="61">
        <v>598943</v>
      </c>
      <c r="H84" s="61">
        <v>225394</v>
      </c>
      <c r="I84" s="61">
        <v>0</v>
      </c>
      <c r="J84" s="61">
        <v>48890</v>
      </c>
      <c r="K84" s="61">
        <v>1006</v>
      </c>
      <c r="L84" s="61">
        <v>0</v>
      </c>
      <c r="M84" s="61">
        <v>266850</v>
      </c>
      <c r="N84" s="61">
        <v>3165</v>
      </c>
      <c r="O84" s="61">
        <v>0</v>
      </c>
    </row>
    <row r="85" spans="1:15" x14ac:dyDescent="0.45">
      <c r="A85" s="107">
        <v>44410</v>
      </c>
      <c r="B85" s="101" t="str">
        <f t="shared" si="8"/>
        <v>(月)</v>
      </c>
      <c r="C85" s="61">
        <f t="shared" si="7"/>
        <v>1336275</v>
      </c>
      <c r="D85" s="61">
        <v>436323</v>
      </c>
      <c r="E85" s="61">
        <v>119302</v>
      </c>
      <c r="F85" s="61">
        <v>0</v>
      </c>
      <c r="G85" s="61">
        <v>564509</v>
      </c>
      <c r="H85" s="61">
        <v>216141</v>
      </c>
      <c r="I85" s="61">
        <v>0</v>
      </c>
      <c r="J85" s="61">
        <v>52104</v>
      </c>
      <c r="K85" s="61">
        <v>1012</v>
      </c>
      <c r="L85" s="61">
        <v>0</v>
      </c>
      <c r="M85" s="61">
        <v>258725</v>
      </c>
      <c r="N85" s="61">
        <v>3381</v>
      </c>
      <c r="O85" s="61">
        <v>0</v>
      </c>
    </row>
    <row r="86" spans="1:15" x14ac:dyDescent="0.45">
      <c r="A86" s="107">
        <v>44409</v>
      </c>
      <c r="B86" s="101" t="str">
        <f t="shared" si="8"/>
        <v>(日)</v>
      </c>
      <c r="C86" s="61">
        <f t="shared" si="7"/>
        <v>1218836</v>
      </c>
      <c r="D86" s="61">
        <v>432322</v>
      </c>
      <c r="E86" s="61">
        <v>112201</v>
      </c>
      <c r="F86" s="61">
        <v>0</v>
      </c>
      <c r="G86" s="61">
        <v>535851</v>
      </c>
      <c r="H86" s="61">
        <v>138462</v>
      </c>
      <c r="I86" s="61">
        <v>0</v>
      </c>
      <c r="J86" s="61">
        <v>26372</v>
      </c>
      <c r="K86" s="61">
        <v>2586</v>
      </c>
      <c r="L86" s="61">
        <v>0</v>
      </c>
      <c r="M86" s="61">
        <v>208618</v>
      </c>
      <c r="N86" s="61">
        <v>5833</v>
      </c>
      <c r="O86" s="61">
        <v>0</v>
      </c>
    </row>
    <row r="87" spans="1:15" x14ac:dyDescent="0.45">
      <c r="A87" s="107">
        <v>44408</v>
      </c>
      <c r="B87" s="101" t="str">
        <f t="shared" si="8"/>
        <v>(土)</v>
      </c>
      <c r="C87" s="61">
        <f t="shared" si="7"/>
        <v>1591043</v>
      </c>
      <c r="D87" s="61">
        <v>496960</v>
      </c>
      <c r="E87" s="61">
        <v>126838</v>
      </c>
      <c r="F87" s="61">
        <v>0</v>
      </c>
      <c r="G87" s="61">
        <v>793090</v>
      </c>
      <c r="H87" s="61">
        <v>174155</v>
      </c>
      <c r="I87" s="61">
        <v>0</v>
      </c>
      <c r="J87" s="61">
        <v>53233</v>
      </c>
      <c r="K87" s="61">
        <v>3287</v>
      </c>
      <c r="L87" s="61">
        <v>0</v>
      </c>
      <c r="M87" s="61">
        <v>396146</v>
      </c>
      <c r="N87" s="61">
        <v>11572</v>
      </c>
      <c r="O87" s="61">
        <v>0</v>
      </c>
    </row>
    <row r="88" spans="1:15" x14ac:dyDescent="0.45">
      <c r="A88" s="107">
        <v>44407</v>
      </c>
      <c r="B88" s="101" t="str">
        <f t="shared" si="8"/>
        <v>(金)</v>
      </c>
      <c r="C88" s="61">
        <f t="shared" si="7"/>
        <v>1575934</v>
      </c>
      <c r="D88" s="61">
        <v>456763</v>
      </c>
      <c r="E88" s="61">
        <v>159077</v>
      </c>
      <c r="F88" s="61">
        <v>0</v>
      </c>
      <c r="G88" s="61">
        <v>744521</v>
      </c>
      <c r="H88" s="61">
        <v>215573</v>
      </c>
      <c r="I88" s="61">
        <v>0</v>
      </c>
      <c r="J88" s="61">
        <v>73863</v>
      </c>
      <c r="K88" s="61">
        <v>1492</v>
      </c>
      <c r="L88" s="61">
        <v>0</v>
      </c>
      <c r="M88" s="61">
        <v>414460</v>
      </c>
      <c r="N88" s="61">
        <v>9688</v>
      </c>
      <c r="O88" s="61">
        <v>0</v>
      </c>
    </row>
    <row r="89" spans="1:15" x14ac:dyDescent="0.45">
      <c r="A89" s="107">
        <v>44406</v>
      </c>
      <c r="B89" s="101" t="str">
        <f t="shared" si="8"/>
        <v>(木)</v>
      </c>
      <c r="C89" s="61">
        <f t="shared" si="7"/>
        <v>1516031</v>
      </c>
      <c r="D89" s="61">
        <v>426081</v>
      </c>
      <c r="E89" s="61">
        <v>161289</v>
      </c>
      <c r="F89" s="61">
        <v>0</v>
      </c>
      <c r="G89" s="61">
        <v>746518</v>
      </c>
      <c r="H89" s="61">
        <v>182143</v>
      </c>
      <c r="I89" s="61">
        <v>0</v>
      </c>
      <c r="J89" s="61">
        <v>72626</v>
      </c>
      <c r="K89" s="61">
        <v>1491</v>
      </c>
      <c r="L89" s="61">
        <v>0</v>
      </c>
      <c r="M89" s="61">
        <v>461607</v>
      </c>
      <c r="N89" s="61">
        <v>9589</v>
      </c>
      <c r="O89" s="61">
        <v>0</v>
      </c>
    </row>
    <row r="90" spans="1:15" x14ac:dyDescent="0.45">
      <c r="A90" s="107">
        <v>44405</v>
      </c>
      <c r="B90" s="101" t="str">
        <f t="shared" si="8"/>
        <v>(水)</v>
      </c>
      <c r="C90" s="61">
        <f t="shared" si="7"/>
        <v>1530106</v>
      </c>
      <c r="D90" s="61">
        <v>428617</v>
      </c>
      <c r="E90" s="61">
        <v>154987</v>
      </c>
      <c r="F90" s="61">
        <v>0</v>
      </c>
      <c r="G90" s="61">
        <v>764745</v>
      </c>
      <c r="H90" s="61">
        <v>181757</v>
      </c>
      <c r="I90" s="61">
        <v>0</v>
      </c>
      <c r="J90" s="61">
        <v>78626</v>
      </c>
      <c r="K90" s="61">
        <v>1358</v>
      </c>
      <c r="L90" s="61">
        <v>0</v>
      </c>
      <c r="M90" s="61">
        <v>489856</v>
      </c>
      <c r="N90" s="61">
        <v>13369</v>
      </c>
      <c r="O90" s="61">
        <v>0</v>
      </c>
    </row>
    <row r="91" spans="1:15" x14ac:dyDescent="0.45">
      <c r="A91" s="107">
        <v>44404</v>
      </c>
      <c r="B91" s="101" t="str">
        <f t="shared" si="8"/>
        <v>(火)</v>
      </c>
      <c r="C91" s="61">
        <f t="shared" si="7"/>
        <v>1501503</v>
      </c>
      <c r="D91" s="61">
        <v>434143</v>
      </c>
      <c r="E91" s="61">
        <v>156570</v>
      </c>
      <c r="F91" s="61">
        <v>0</v>
      </c>
      <c r="G91" s="61">
        <v>748447</v>
      </c>
      <c r="H91" s="61">
        <v>162343</v>
      </c>
      <c r="I91" s="61">
        <v>0</v>
      </c>
      <c r="J91" s="61">
        <v>92613</v>
      </c>
      <c r="K91" s="61">
        <v>1517</v>
      </c>
      <c r="L91" s="61">
        <v>0</v>
      </c>
      <c r="M91" s="61">
        <v>492252</v>
      </c>
      <c r="N91" s="61">
        <v>12946</v>
      </c>
      <c r="O91" s="61">
        <v>0</v>
      </c>
    </row>
    <row r="92" spans="1:15" x14ac:dyDescent="0.45">
      <c r="A92" s="107">
        <v>44403</v>
      </c>
      <c r="B92" s="101" t="str">
        <f t="shared" si="8"/>
        <v>(月)</v>
      </c>
      <c r="C92" s="61">
        <f t="shared" si="7"/>
        <v>1428789</v>
      </c>
      <c r="D92" s="61">
        <v>366208</v>
      </c>
      <c r="E92" s="61">
        <v>174668</v>
      </c>
      <c r="F92" s="61">
        <v>0</v>
      </c>
      <c r="G92" s="61">
        <v>732782</v>
      </c>
      <c r="H92" s="61">
        <v>155131</v>
      </c>
      <c r="I92" s="61">
        <v>0</v>
      </c>
      <c r="J92" s="61">
        <v>80345</v>
      </c>
      <c r="K92" s="61">
        <v>1872</v>
      </c>
      <c r="L92" s="61">
        <v>0</v>
      </c>
      <c r="M92" s="61">
        <v>497240</v>
      </c>
      <c r="N92" s="61">
        <v>14977</v>
      </c>
      <c r="O92" s="61">
        <v>0</v>
      </c>
    </row>
    <row r="93" spans="1:15" x14ac:dyDescent="0.45">
      <c r="A93" s="107">
        <v>44402</v>
      </c>
      <c r="B93" s="101" t="str">
        <f t="shared" si="8"/>
        <v>(日)</v>
      </c>
      <c r="C93" s="61">
        <f t="shared" si="7"/>
        <v>1176927</v>
      </c>
      <c r="D93" s="61">
        <v>269259</v>
      </c>
      <c r="E93" s="61">
        <v>133618</v>
      </c>
      <c r="F93" s="61">
        <v>0</v>
      </c>
      <c r="G93" s="61">
        <v>684258</v>
      </c>
      <c r="H93" s="61">
        <v>89792</v>
      </c>
      <c r="I93" s="61">
        <v>0</v>
      </c>
      <c r="J93" s="61">
        <v>38549</v>
      </c>
      <c r="K93" s="61">
        <v>4403</v>
      </c>
      <c r="L93" s="61">
        <v>0</v>
      </c>
      <c r="M93" s="61">
        <v>459499</v>
      </c>
      <c r="N93" s="61">
        <v>17027</v>
      </c>
      <c r="O93" s="61">
        <v>0</v>
      </c>
    </row>
    <row r="94" spans="1:15" x14ac:dyDescent="0.45">
      <c r="A94" s="107">
        <v>44401</v>
      </c>
      <c r="B94" s="101" t="str">
        <f t="shared" si="8"/>
        <v>(土)</v>
      </c>
      <c r="C94" s="61">
        <f t="shared" si="7"/>
        <v>1279216</v>
      </c>
      <c r="D94" s="61">
        <v>300421</v>
      </c>
      <c r="E94" s="61">
        <v>148249</v>
      </c>
      <c r="F94" s="61">
        <v>0</v>
      </c>
      <c r="G94" s="61">
        <v>737012</v>
      </c>
      <c r="H94" s="61">
        <v>93534</v>
      </c>
      <c r="I94" s="61">
        <v>0</v>
      </c>
      <c r="J94" s="61">
        <v>49605</v>
      </c>
      <c r="K94" s="61">
        <v>4709</v>
      </c>
      <c r="L94" s="61">
        <v>0</v>
      </c>
      <c r="M94" s="61">
        <v>506670</v>
      </c>
      <c r="N94" s="61">
        <v>21836</v>
      </c>
      <c r="O94" s="61">
        <v>0</v>
      </c>
    </row>
    <row r="95" spans="1:15" x14ac:dyDescent="0.45">
      <c r="A95" s="107">
        <v>44400</v>
      </c>
      <c r="B95" s="101" t="str">
        <f t="shared" si="8"/>
        <v>(金)</v>
      </c>
      <c r="C95" s="61">
        <f t="shared" si="7"/>
        <v>503838</v>
      </c>
      <c r="D95" s="61">
        <v>126953</v>
      </c>
      <c r="E95" s="61">
        <v>113766</v>
      </c>
      <c r="F95" s="61">
        <v>0</v>
      </c>
      <c r="G95" s="61">
        <v>195679</v>
      </c>
      <c r="H95" s="61">
        <v>67440</v>
      </c>
      <c r="I95" s="61">
        <v>0</v>
      </c>
      <c r="J95" s="61">
        <v>16069</v>
      </c>
      <c r="K95" s="61">
        <v>2195</v>
      </c>
      <c r="L95" s="61">
        <v>0</v>
      </c>
      <c r="M95" s="61">
        <v>133789</v>
      </c>
      <c r="N95" s="61">
        <v>18160</v>
      </c>
      <c r="O95" s="61">
        <v>0</v>
      </c>
    </row>
    <row r="96" spans="1:15" x14ac:dyDescent="0.45">
      <c r="A96" s="107">
        <v>44399</v>
      </c>
      <c r="B96" s="101" t="str">
        <f t="shared" si="8"/>
        <v>(木)</v>
      </c>
      <c r="C96" s="61">
        <f t="shared" si="7"/>
        <v>638795</v>
      </c>
      <c r="D96" s="61">
        <v>185873</v>
      </c>
      <c r="E96" s="61">
        <v>119738</v>
      </c>
      <c r="F96" s="61">
        <v>0</v>
      </c>
      <c r="G96" s="61">
        <v>274978</v>
      </c>
      <c r="H96" s="61">
        <v>58206</v>
      </c>
      <c r="I96" s="61">
        <v>0</v>
      </c>
      <c r="J96" s="61">
        <v>29708</v>
      </c>
      <c r="K96" s="61">
        <v>3182</v>
      </c>
      <c r="L96" s="61">
        <v>0</v>
      </c>
      <c r="M96" s="61">
        <v>209069</v>
      </c>
      <c r="N96" s="61">
        <v>18867</v>
      </c>
      <c r="O96" s="61">
        <v>0</v>
      </c>
    </row>
    <row r="97" spans="1:15" x14ac:dyDescent="0.45">
      <c r="A97" s="107">
        <v>44398</v>
      </c>
      <c r="B97" s="101" t="str">
        <f t="shared" si="8"/>
        <v>(水)</v>
      </c>
      <c r="C97" s="61">
        <f t="shared" si="7"/>
        <v>1459390</v>
      </c>
      <c r="D97" s="61">
        <v>491892</v>
      </c>
      <c r="E97" s="61">
        <v>219265</v>
      </c>
      <c r="F97" s="61">
        <v>0</v>
      </c>
      <c r="G97" s="61">
        <v>651962</v>
      </c>
      <c r="H97" s="61">
        <v>96271</v>
      </c>
      <c r="I97" s="61">
        <v>0</v>
      </c>
      <c r="J97" s="61">
        <v>125388</v>
      </c>
      <c r="K97" s="61">
        <v>2835</v>
      </c>
      <c r="L97" s="61">
        <v>0</v>
      </c>
      <c r="M97" s="61">
        <v>508564</v>
      </c>
      <c r="N97" s="61">
        <v>20175</v>
      </c>
      <c r="O97" s="61">
        <v>0</v>
      </c>
    </row>
    <row r="98" spans="1:15" x14ac:dyDescent="0.45">
      <c r="A98" s="107">
        <v>44397</v>
      </c>
      <c r="B98" s="101" t="str">
        <f t="shared" si="8"/>
        <v>(火)</v>
      </c>
      <c r="C98" s="61">
        <f t="shared" si="7"/>
        <v>1445135</v>
      </c>
      <c r="D98" s="61">
        <v>529901</v>
      </c>
      <c r="E98" s="61">
        <v>212070</v>
      </c>
      <c r="F98" s="61">
        <v>0</v>
      </c>
      <c r="G98" s="61">
        <v>616244</v>
      </c>
      <c r="H98" s="61">
        <v>86920</v>
      </c>
      <c r="I98" s="61">
        <v>0</v>
      </c>
      <c r="J98" s="61">
        <v>151806</v>
      </c>
      <c r="K98" s="61">
        <v>2732</v>
      </c>
      <c r="L98" s="61">
        <v>0</v>
      </c>
      <c r="M98" s="61">
        <v>494176</v>
      </c>
      <c r="N98" s="61">
        <v>23733</v>
      </c>
      <c r="O98" s="61">
        <v>0</v>
      </c>
    </row>
    <row r="99" spans="1:15" x14ac:dyDescent="0.45">
      <c r="A99" s="107">
        <v>44396</v>
      </c>
      <c r="B99" s="101" t="str">
        <f t="shared" si="8"/>
        <v>(月)</v>
      </c>
      <c r="C99" s="61">
        <f t="shared" si="7"/>
        <v>1113293</v>
      </c>
      <c r="D99" s="61">
        <v>273579</v>
      </c>
      <c r="E99" s="61">
        <v>198952</v>
      </c>
      <c r="F99" s="61">
        <v>0</v>
      </c>
      <c r="G99" s="61">
        <v>565703</v>
      </c>
      <c r="H99" s="61">
        <v>75059</v>
      </c>
      <c r="I99" s="61">
        <v>0</v>
      </c>
      <c r="J99" s="61">
        <v>68473</v>
      </c>
      <c r="K99" s="61">
        <v>3233</v>
      </c>
      <c r="L99" s="61">
        <v>0</v>
      </c>
      <c r="M99" s="61">
        <v>459955</v>
      </c>
      <c r="N99" s="61">
        <v>23068</v>
      </c>
      <c r="O99" s="61">
        <v>0</v>
      </c>
    </row>
    <row r="100" spans="1:15" x14ac:dyDescent="0.45">
      <c r="A100" s="107">
        <v>44395</v>
      </c>
      <c r="B100" s="101" t="str">
        <f t="shared" si="8"/>
        <v>(日)</v>
      </c>
      <c r="C100" s="61">
        <f t="shared" si="7"/>
        <v>1301449</v>
      </c>
      <c r="D100" s="61">
        <v>459205</v>
      </c>
      <c r="E100" s="61">
        <v>137736</v>
      </c>
      <c r="F100" s="61">
        <v>0</v>
      </c>
      <c r="G100" s="61">
        <v>657277</v>
      </c>
      <c r="H100" s="61">
        <v>47231</v>
      </c>
      <c r="I100" s="61">
        <v>0</v>
      </c>
      <c r="J100" s="61">
        <v>95416</v>
      </c>
      <c r="K100" s="61">
        <v>3331</v>
      </c>
      <c r="L100" s="61">
        <v>0</v>
      </c>
      <c r="M100" s="61">
        <v>540510</v>
      </c>
      <c r="N100" s="61">
        <v>28619</v>
      </c>
      <c r="O100" s="61">
        <v>0</v>
      </c>
    </row>
    <row r="101" spans="1:15" x14ac:dyDescent="0.45">
      <c r="A101" s="107">
        <v>44394</v>
      </c>
      <c r="B101" s="101" t="str">
        <f t="shared" si="8"/>
        <v>(土)</v>
      </c>
      <c r="C101" s="61">
        <f t="shared" si="7"/>
        <v>1478591</v>
      </c>
      <c r="D101" s="61">
        <v>625345</v>
      </c>
      <c r="E101" s="61">
        <v>174288</v>
      </c>
      <c r="F101" s="61">
        <v>0</v>
      </c>
      <c r="G101" s="61">
        <v>638700</v>
      </c>
      <c r="H101" s="61">
        <v>40258</v>
      </c>
      <c r="I101" s="61">
        <v>0</v>
      </c>
      <c r="J101" s="61">
        <v>154791</v>
      </c>
      <c r="K101" s="61">
        <v>2995</v>
      </c>
      <c r="L101" s="61">
        <v>0</v>
      </c>
      <c r="M101" s="61">
        <v>530614</v>
      </c>
      <c r="N101" s="61">
        <v>29611</v>
      </c>
      <c r="O101" s="61">
        <v>0</v>
      </c>
    </row>
    <row r="102" spans="1:15" x14ac:dyDescent="0.45">
      <c r="A102" s="107">
        <v>44393</v>
      </c>
      <c r="B102" s="101" t="str">
        <f t="shared" si="8"/>
        <v>(金)</v>
      </c>
      <c r="C102" s="61">
        <f t="shared" si="7"/>
        <v>1473645</v>
      </c>
      <c r="D102" s="61">
        <v>611218</v>
      </c>
      <c r="E102" s="61">
        <v>228831</v>
      </c>
      <c r="F102" s="61">
        <v>0</v>
      </c>
      <c r="G102" s="61">
        <v>599544</v>
      </c>
      <c r="H102" s="61">
        <v>34052</v>
      </c>
      <c r="I102" s="61">
        <v>0</v>
      </c>
      <c r="J102" s="61">
        <v>204524</v>
      </c>
      <c r="K102" s="61">
        <v>2272</v>
      </c>
      <c r="L102" s="61">
        <v>0</v>
      </c>
      <c r="M102" s="61">
        <v>502661</v>
      </c>
      <c r="N102" s="61">
        <v>24636</v>
      </c>
      <c r="O102" s="61">
        <v>0</v>
      </c>
    </row>
    <row r="103" spans="1:15" x14ac:dyDescent="0.45">
      <c r="A103" s="107">
        <v>44392</v>
      </c>
      <c r="B103" s="101" t="str">
        <f t="shared" si="8"/>
        <v>(木)</v>
      </c>
      <c r="C103" s="61">
        <f t="shared" si="7"/>
        <v>1459968</v>
      </c>
      <c r="D103" s="61">
        <v>588519</v>
      </c>
      <c r="E103" s="61">
        <v>221330</v>
      </c>
      <c r="F103" s="61">
        <v>0</v>
      </c>
      <c r="G103" s="61">
        <v>612920</v>
      </c>
      <c r="H103" s="61">
        <v>37199</v>
      </c>
      <c r="I103" s="61">
        <v>0</v>
      </c>
      <c r="J103" s="61">
        <v>210826</v>
      </c>
      <c r="K103" s="61">
        <v>5326</v>
      </c>
      <c r="L103" s="61">
        <v>0</v>
      </c>
      <c r="M103" s="61">
        <v>536264</v>
      </c>
      <c r="N103" s="61">
        <v>28889</v>
      </c>
      <c r="O103" s="61">
        <v>0</v>
      </c>
    </row>
    <row r="104" spans="1:15" x14ac:dyDescent="0.45">
      <c r="A104" s="107">
        <v>44391</v>
      </c>
      <c r="B104" s="101" t="str">
        <f t="shared" si="8"/>
        <v>(水)</v>
      </c>
      <c r="C104" s="61">
        <f t="shared" si="7"/>
        <v>1492354</v>
      </c>
      <c r="D104" s="61">
        <v>603156</v>
      </c>
      <c r="E104" s="61">
        <v>223315</v>
      </c>
      <c r="F104" s="61">
        <v>0</v>
      </c>
      <c r="G104" s="61">
        <v>630803</v>
      </c>
      <c r="H104" s="61">
        <v>35080</v>
      </c>
      <c r="I104" s="61">
        <v>0</v>
      </c>
      <c r="J104" s="61">
        <v>232741</v>
      </c>
      <c r="K104" s="61">
        <v>2015</v>
      </c>
      <c r="L104" s="61">
        <v>0</v>
      </c>
      <c r="M104" s="61">
        <v>557393</v>
      </c>
      <c r="N104" s="61">
        <v>28484</v>
      </c>
      <c r="O104" s="61">
        <v>0</v>
      </c>
    </row>
    <row r="105" spans="1:15" x14ac:dyDescent="0.45">
      <c r="A105" s="107">
        <v>44390</v>
      </c>
      <c r="B105" s="101" t="str">
        <f t="shared" si="8"/>
        <v>(火)</v>
      </c>
      <c r="C105" s="61">
        <f t="shared" si="7"/>
        <v>1494461</v>
      </c>
      <c r="D105" s="61">
        <v>604545</v>
      </c>
      <c r="E105" s="61">
        <v>232255</v>
      </c>
      <c r="F105" s="61">
        <v>0</v>
      </c>
      <c r="G105" s="61">
        <v>624318</v>
      </c>
      <c r="H105" s="61">
        <v>33343</v>
      </c>
      <c r="I105" s="61">
        <v>0</v>
      </c>
      <c r="J105" s="61">
        <v>259865</v>
      </c>
      <c r="K105" s="61">
        <v>2408</v>
      </c>
      <c r="L105" s="61">
        <v>0</v>
      </c>
      <c r="M105" s="61">
        <v>558180</v>
      </c>
      <c r="N105" s="61">
        <v>28792</v>
      </c>
      <c r="O105" s="61">
        <v>0</v>
      </c>
    </row>
    <row r="106" spans="1:15" x14ac:dyDescent="0.45">
      <c r="A106" s="107">
        <v>44389</v>
      </c>
      <c r="B106" s="101" t="str">
        <f t="shared" si="8"/>
        <v>(月)</v>
      </c>
      <c r="C106" s="61">
        <f t="shared" si="7"/>
        <v>1411450</v>
      </c>
      <c r="D106" s="61">
        <v>568671</v>
      </c>
      <c r="E106" s="61">
        <v>201615</v>
      </c>
      <c r="F106" s="61">
        <v>0</v>
      </c>
      <c r="G106" s="61">
        <v>604614</v>
      </c>
      <c r="H106" s="61">
        <v>36550</v>
      </c>
      <c r="I106" s="61">
        <v>0</v>
      </c>
      <c r="J106" s="61">
        <v>254769</v>
      </c>
      <c r="K106" s="61">
        <v>1935</v>
      </c>
      <c r="L106" s="61">
        <v>0</v>
      </c>
      <c r="M106" s="61">
        <v>549484</v>
      </c>
      <c r="N106" s="61">
        <v>28873</v>
      </c>
      <c r="O106" s="61">
        <v>0</v>
      </c>
    </row>
    <row r="107" spans="1:15" x14ac:dyDescent="0.45">
      <c r="A107" s="107">
        <v>44388</v>
      </c>
      <c r="B107" s="101" t="str">
        <f t="shared" si="8"/>
        <v>(日)</v>
      </c>
      <c r="C107" s="61">
        <f t="shared" si="7"/>
        <v>1403936</v>
      </c>
      <c r="D107" s="61">
        <v>562425</v>
      </c>
      <c r="E107" s="61">
        <v>182031</v>
      </c>
      <c r="F107" s="61">
        <v>0</v>
      </c>
      <c r="G107" s="61">
        <v>621774</v>
      </c>
      <c r="H107" s="61">
        <v>37706</v>
      </c>
      <c r="I107" s="61">
        <v>0</v>
      </c>
      <c r="J107" s="61">
        <v>211090</v>
      </c>
      <c r="K107" s="61">
        <v>3303</v>
      </c>
      <c r="L107" s="61">
        <v>0</v>
      </c>
      <c r="M107" s="61">
        <v>560578</v>
      </c>
      <c r="N107" s="61">
        <v>30760</v>
      </c>
      <c r="O107" s="61">
        <v>0</v>
      </c>
    </row>
    <row r="108" spans="1:15" x14ac:dyDescent="0.45">
      <c r="A108" s="107">
        <v>44387</v>
      </c>
      <c r="B108" s="101" t="str">
        <f t="shared" si="8"/>
        <v>(土)</v>
      </c>
      <c r="C108" s="61">
        <f t="shared" ref="C108:C171" si="9">SUM(D108:I108)</f>
        <v>1650728</v>
      </c>
      <c r="D108" s="61">
        <v>764157</v>
      </c>
      <c r="E108" s="61">
        <v>239138</v>
      </c>
      <c r="F108" s="61">
        <v>0</v>
      </c>
      <c r="G108" s="61">
        <v>612325</v>
      </c>
      <c r="H108" s="61">
        <v>35108</v>
      </c>
      <c r="I108" s="61">
        <v>0</v>
      </c>
      <c r="J108" s="61">
        <v>368185</v>
      </c>
      <c r="K108" s="61">
        <v>3844</v>
      </c>
      <c r="L108" s="61">
        <v>0</v>
      </c>
      <c r="M108" s="61">
        <v>555966</v>
      </c>
      <c r="N108" s="61">
        <v>30564</v>
      </c>
      <c r="O108" s="61">
        <v>0</v>
      </c>
    </row>
    <row r="109" spans="1:15" x14ac:dyDescent="0.45">
      <c r="A109" s="107">
        <v>44386</v>
      </c>
      <c r="B109" s="101" t="str">
        <f t="shared" si="8"/>
        <v>(金)</v>
      </c>
      <c r="C109" s="61">
        <f t="shared" si="9"/>
        <v>1610886</v>
      </c>
      <c r="D109" s="61">
        <v>715297</v>
      </c>
      <c r="E109" s="61">
        <v>275121</v>
      </c>
      <c r="F109" s="61">
        <v>0</v>
      </c>
      <c r="G109" s="61">
        <v>590252</v>
      </c>
      <c r="H109" s="61">
        <v>30216</v>
      </c>
      <c r="I109" s="61">
        <v>0</v>
      </c>
      <c r="J109" s="61">
        <v>387788</v>
      </c>
      <c r="K109" s="61">
        <v>3344</v>
      </c>
      <c r="L109" s="61">
        <v>0</v>
      </c>
      <c r="M109" s="61">
        <v>538808</v>
      </c>
      <c r="N109" s="61">
        <v>26911</v>
      </c>
      <c r="O109" s="61">
        <v>0</v>
      </c>
    </row>
    <row r="110" spans="1:15" x14ac:dyDescent="0.45">
      <c r="A110" s="107">
        <v>44385</v>
      </c>
      <c r="B110" s="101" t="str">
        <f t="shared" si="8"/>
        <v>(木)</v>
      </c>
      <c r="C110" s="61">
        <f t="shared" si="9"/>
        <v>1605411</v>
      </c>
      <c r="D110" s="61">
        <v>717488</v>
      </c>
      <c r="E110" s="61">
        <v>264725</v>
      </c>
      <c r="F110" s="61">
        <v>0</v>
      </c>
      <c r="G110" s="61">
        <v>591671</v>
      </c>
      <c r="H110" s="61">
        <v>31527</v>
      </c>
      <c r="I110" s="61">
        <v>0</v>
      </c>
      <c r="J110" s="61">
        <v>431511</v>
      </c>
      <c r="K110" s="61">
        <v>3405</v>
      </c>
      <c r="L110" s="61">
        <v>0</v>
      </c>
      <c r="M110" s="61">
        <v>550414</v>
      </c>
      <c r="N110" s="61">
        <v>26478</v>
      </c>
      <c r="O110" s="61">
        <v>0</v>
      </c>
    </row>
    <row r="111" spans="1:15" x14ac:dyDescent="0.45">
      <c r="A111" s="107">
        <v>44384</v>
      </c>
      <c r="B111" s="101" t="str">
        <f t="shared" si="8"/>
        <v>(水)</v>
      </c>
      <c r="C111" s="61">
        <f t="shared" si="9"/>
        <v>1609686</v>
      </c>
      <c r="D111" s="61">
        <v>744108</v>
      </c>
      <c r="E111" s="61">
        <v>240131</v>
      </c>
      <c r="F111" s="61">
        <v>0</v>
      </c>
      <c r="G111" s="61">
        <v>595541</v>
      </c>
      <c r="H111" s="61">
        <v>29906</v>
      </c>
      <c r="I111" s="61">
        <v>0</v>
      </c>
      <c r="J111" s="61">
        <v>467173</v>
      </c>
      <c r="K111" s="61">
        <v>3568</v>
      </c>
      <c r="L111" s="61">
        <v>0</v>
      </c>
      <c r="M111" s="61">
        <v>555474</v>
      </c>
      <c r="N111" s="61">
        <v>25315</v>
      </c>
      <c r="O111" s="61">
        <v>0</v>
      </c>
    </row>
    <row r="112" spans="1:15" x14ac:dyDescent="0.45">
      <c r="A112" s="107">
        <v>44383</v>
      </c>
      <c r="B112" s="101" t="str">
        <f t="shared" si="8"/>
        <v>(火)</v>
      </c>
      <c r="C112" s="61">
        <f t="shared" si="9"/>
        <v>1597587</v>
      </c>
      <c r="D112" s="61">
        <v>714398</v>
      </c>
      <c r="E112" s="61">
        <v>239205</v>
      </c>
      <c r="F112" s="61">
        <v>0</v>
      </c>
      <c r="G112" s="61">
        <v>612619</v>
      </c>
      <c r="H112" s="61">
        <v>31365</v>
      </c>
      <c r="I112" s="61">
        <v>0</v>
      </c>
      <c r="J112" s="61">
        <v>459991</v>
      </c>
      <c r="K112" s="61">
        <v>3241</v>
      </c>
      <c r="L112" s="61">
        <v>0</v>
      </c>
      <c r="M112" s="61">
        <v>576479</v>
      </c>
      <c r="N112" s="61">
        <v>27231</v>
      </c>
      <c r="O112" s="61">
        <v>0</v>
      </c>
    </row>
    <row r="113" spans="1:15" x14ac:dyDescent="0.45">
      <c r="A113" s="107">
        <v>44382</v>
      </c>
      <c r="B113" s="101" t="str">
        <f t="shared" si="8"/>
        <v>(月)</v>
      </c>
      <c r="C113" s="61">
        <f t="shared" si="9"/>
        <v>1500190</v>
      </c>
      <c r="D113" s="61">
        <v>674548</v>
      </c>
      <c r="E113" s="61">
        <v>226461</v>
      </c>
      <c r="F113" s="61">
        <v>0</v>
      </c>
      <c r="G113" s="61">
        <v>570482</v>
      </c>
      <c r="H113" s="61">
        <v>28699</v>
      </c>
      <c r="I113" s="61">
        <v>0</v>
      </c>
      <c r="J113" s="61">
        <v>449504</v>
      </c>
      <c r="K113" s="61">
        <v>3389</v>
      </c>
      <c r="L113" s="61">
        <v>0</v>
      </c>
      <c r="M113" s="61">
        <v>539100</v>
      </c>
      <c r="N113" s="61">
        <v>26875</v>
      </c>
      <c r="O113" s="61">
        <v>0</v>
      </c>
    </row>
    <row r="114" spans="1:15" x14ac:dyDescent="0.45">
      <c r="A114" s="107">
        <v>44381</v>
      </c>
      <c r="B114" s="101" t="str">
        <f t="shared" si="8"/>
        <v>(日)</v>
      </c>
      <c r="C114" s="61">
        <f t="shared" si="9"/>
        <v>1381122</v>
      </c>
      <c r="D114" s="61">
        <v>677880</v>
      </c>
      <c r="E114" s="61">
        <v>142036</v>
      </c>
      <c r="F114" s="61">
        <v>0</v>
      </c>
      <c r="G114" s="61">
        <v>538950</v>
      </c>
      <c r="H114" s="61">
        <v>22256</v>
      </c>
      <c r="I114" s="61">
        <v>0</v>
      </c>
      <c r="J114" s="61">
        <v>448832</v>
      </c>
      <c r="K114" s="61">
        <v>5070</v>
      </c>
      <c r="L114" s="61">
        <v>0</v>
      </c>
      <c r="M114" s="61">
        <v>510177</v>
      </c>
      <c r="N114" s="61">
        <v>21302</v>
      </c>
      <c r="O114" s="61">
        <v>0</v>
      </c>
    </row>
    <row r="115" spans="1:15" x14ac:dyDescent="0.45">
      <c r="A115" s="107">
        <v>44380</v>
      </c>
      <c r="B115" s="101" t="str">
        <f t="shared" si="8"/>
        <v>(土)</v>
      </c>
      <c r="C115" s="61">
        <f t="shared" si="9"/>
        <v>1476254</v>
      </c>
      <c r="D115" s="61">
        <v>677202</v>
      </c>
      <c r="E115" s="61">
        <v>172671</v>
      </c>
      <c r="F115" s="61">
        <v>0</v>
      </c>
      <c r="G115" s="61">
        <v>606740</v>
      </c>
      <c r="H115" s="61">
        <v>19641</v>
      </c>
      <c r="I115" s="61">
        <v>0</v>
      </c>
      <c r="J115" s="61">
        <v>456015</v>
      </c>
      <c r="K115" s="61">
        <v>10176</v>
      </c>
      <c r="L115" s="61">
        <v>0</v>
      </c>
      <c r="M115" s="61">
        <v>573529</v>
      </c>
      <c r="N115" s="61">
        <v>18558</v>
      </c>
      <c r="O115" s="61">
        <v>0</v>
      </c>
    </row>
    <row r="116" spans="1:15" x14ac:dyDescent="0.45">
      <c r="A116" s="107">
        <v>44379</v>
      </c>
      <c r="B116" s="101" t="str">
        <f t="shared" si="8"/>
        <v>(金)</v>
      </c>
      <c r="C116" s="61">
        <f t="shared" si="9"/>
        <v>1240161</v>
      </c>
      <c r="D116" s="61">
        <v>352302</v>
      </c>
      <c r="E116" s="61">
        <v>209412</v>
      </c>
      <c r="F116" s="61">
        <v>0</v>
      </c>
      <c r="G116" s="61">
        <v>659135</v>
      </c>
      <c r="H116" s="61">
        <v>19312</v>
      </c>
      <c r="I116" s="61">
        <v>0</v>
      </c>
      <c r="J116" s="61">
        <v>237647</v>
      </c>
      <c r="K116" s="61">
        <v>7860</v>
      </c>
      <c r="L116" s="61">
        <v>0</v>
      </c>
      <c r="M116" s="61">
        <v>622600</v>
      </c>
      <c r="N116" s="61">
        <v>18248</v>
      </c>
      <c r="O116" s="61">
        <v>0</v>
      </c>
    </row>
    <row r="117" spans="1:15" x14ac:dyDescent="0.45">
      <c r="A117" s="107">
        <v>44378</v>
      </c>
      <c r="B117" s="101" t="str">
        <f t="shared" si="8"/>
        <v>(木)</v>
      </c>
      <c r="C117" s="61">
        <f t="shared" si="9"/>
        <v>1270573</v>
      </c>
      <c r="D117" s="61">
        <v>412355</v>
      </c>
      <c r="E117" s="61">
        <v>191047</v>
      </c>
      <c r="F117" s="61">
        <v>0</v>
      </c>
      <c r="G117" s="61">
        <v>647854</v>
      </c>
      <c r="H117" s="61">
        <v>19317</v>
      </c>
      <c r="I117" s="61">
        <v>0</v>
      </c>
      <c r="J117" s="61">
        <v>307179</v>
      </c>
      <c r="K117" s="61">
        <v>8013</v>
      </c>
      <c r="L117" s="61">
        <v>0</v>
      </c>
      <c r="M117" s="61">
        <v>616529</v>
      </c>
      <c r="N117" s="61">
        <v>18417</v>
      </c>
      <c r="O117" s="61">
        <v>0</v>
      </c>
    </row>
    <row r="118" spans="1:15" x14ac:dyDescent="0.45">
      <c r="A118" s="107">
        <v>44377</v>
      </c>
      <c r="B118" s="101" t="str">
        <f t="shared" si="8"/>
        <v>(水)</v>
      </c>
      <c r="C118" s="61">
        <f t="shared" si="9"/>
        <v>1497944</v>
      </c>
      <c r="D118" s="61">
        <v>619501</v>
      </c>
      <c r="E118" s="61">
        <v>176872</v>
      </c>
      <c r="F118" s="61">
        <v>0</v>
      </c>
      <c r="G118" s="61">
        <v>682798</v>
      </c>
      <c r="H118" s="61">
        <v>18773</v>
      </c>
      <c r="I118" s="61">
        <v>0</v>
      </c>
      <c r="J118" s="61">
        <v>483260</v>
      </c>
      <c r="K118" s="61">
        <v>11638</v>
      </c>
      <c r="L118" s="61">
        <v>0</v>
      </c>
      <c r="M118" s="61">
        <v>646575</v>
      </c>
      <c r="N118" s="61">
        <v>17904</v>
      </c>
      <c r="O118" s="61">
        <v>0</v>
      </c>
    </row>
    <row r="119" spans="1:15" x14ac:dyDescent="0.45">
      <c r="A119" s="107">
        <v>44376</v>
      </c>
      <c r="B119" s="101" t="str">
        <f t="shared" si="8"/>
        <v>(火)</v>
      </c>
      <c r="C119" s="61">
        <f t="shared" si="9"/>
        <v>1461596</v>
      </c>
      <c r="D119" s="61">
        <v>601798</v>
      </c>
      <c r="E119" s="61">
        <v>154710</v>
      </c>
      <c r="F119" s="61">
        <v>0</v>
      </c>
      <c r="G119" s="61">
        <v>686322</v>
      </c>
      <c r="H119" s="61">
        <v>18766</v>
      </c>
      <c r="I119" s="61">
        <v>0</v>
      </c>
      <c r="J119" s="61">
        <v>477310</v>
      </c>
      <c r="K119" s="61">
        <v>11162</v>
      </c>
      <c r="L119" s="61">
        <v>0</v>
      </c>
      <c r="M119" s="61">
        <v>653426</v>
      </c>
      <c r="N119" s="61">
        <v>17750</v>
      </c>
      <c r="O119" s="61">
        <v>0</v>
      </c>
    </row>
    <row r="120" spans="1:15" x14ac:dyDescent="0.45">
      <c r="A120" s="107">
        <v>44375</v>
      </c>
      <c r="B120" s="101" t="str">
        <f t="shared" si="8"/>
        <v>(月)</v>
      </c>
      <c r="C120" s="61">
        <f t="shared" si="9"/>
        <v>1347292</v>
      </c>
      <c r="D120" s="61">
        <v>561877</v>
      </c>
      <c r="E120" s="61">
        <v>141829</v>
      </c>
      <c r="F120" s="61">
        <v>0</v>
      </c>
      <c r="G120" s="61">
        <v>625527</v>
      </c>
      <c r="H120" s="61">
        <v>18059</v>
      </c>
      <c r="I120" s="61">
        <v>0</v>
      </c>
      <c r="J120" s="61">
        <v>453121</v>
      </c>
      <c r="K120" s="61">
        <v>12799</v>
      </c>
      <c r="L120" s="61">
        <v>0</v>
      </c>
      <c r="M120" s="61">
        <v>597945</v>
      </c>
      <c r="N120" s="61">
        <v>17206</v>
      </c>
      <c r="O120" s="61">
        <v>0</v>
      </c>
    </row>
    <row r="121" spans="1:15" x14ac:dyDescent="0.45">
      <c r="A121" s="107">
        <v>44374</v>
      </c>
      <c r="B121" s="101" t="str">
        <f t="shared" si="8"/>
        <v>(日)</v>
      </c>
      <c r="C121" s="61">
        <f t="shared" si="9"/>
        <v>1309412</v>
      </c>
      <c r="D121" s="61">
        <v>668575</v>
      </c>
      <c r="E121" s="61">
        <v>97941</v>
      </c>
      <c r="F121" s="61">
        <v>0</v>
      </c>
      <c r="G121" s="61">
        <v>538304</v>
      </c>
      <c r="H121" s="61">
        <v>4592</v>
      </c>
      <c r="I121" s="61">
        <v>0</v>
      </c>
      <c r="J121" s="61">
        <v>542463</v>
      </c>
      <c r="K121" s="61">
        <v>15715</v>
      </c>
      <c r="L121" s="61">
        <v>0</v>
      </c>
      <c r="M121" s="61">
        <v>516136</v>
      </c>
      <c r="N121" s="61">
        <v>4395</v>
      </c>
      <c r="O121" s="61">
        <v>0</v>
      </c>
    </row>
    <row r="122" spans="1:15" x14ac:dyDescent="0.45">
      <c r="A122" s="107">
        <v>44373</v>
      </c>
      <c r="B122" s="101" t="str">
        <f t="shared" si="8"/>
        <v>(土)</v>
      </c>
      <c r="C122" s="61">
        <f t="shared" si="9"/>
        <v>1327214</v>
      </c>
      <c r="D122" s="61">
        <v>637896</v>
      </c>
      <c r="E122" s="61">
        <v>98848</v>
      </c>
      <c r="F122" s="61">
        <v>0</v>
      </c>
      <c r="G122" s="61">
        <v>586653</v>
      </c>
      <c r="H122" s="61">
        <v>3817</v>
      </c>
      <c r="I122" s="61">
        <v>0</v>
      </c>
      <c r="J122" s="61">
        <v>519125</v>
      </c>
      <c r="K122" s="61">
        <v>19228</v>
      </c>
      <c r="L122" s="61">
        <v>0</v>
      </c>
      <c r="M122" s="61">
        <v>560614</v>
      </c>
      <c r="N122" s="61">
        <v>3577</v>
      </c>
      <c r="O122" s="61">
        <v>0</v>
      </c>
    </row>
    <row r="123" spans="1:15" x14ac:dyDescent="0.45">
      <c r="A123" s="107">
        <v>44372</v>
      </c>
      <c r="B123" s="101" t="str">
        <f t="shared" si="8"/>
        <v>(金)</v>
      </c>
      <c r="C123" s="61">
        <f t="shared" si="9"/>
        <v>1326853</v>
      </c>
      <c r="D123" s="61">
        <v>589165</v>
      </c>
      <c r="E123" s="61">
        <v>107833</v>
      </c>
      <c r="F123" s="61">
        <v>0</v>
      </c>
      <c r="G123" s="61">
        <v>626070</v>
      </c>
      <c r="H123" s="61">
        <v>3785</v>
      </c>
      <c r="I123" s="61">
        <v>0</v>
      </c>
      <c r="J123" s="61">
        <v>488749</v>
      </c>
      <c r="K123" s="61">
        <v>14552</v>
      </c>
      <c r="L123" s="61">
        <v>0</v>
      </c>
      <c r="M123" s="61">
        <v>591996</v>
      </c>
      <c r="N123" s="61">
        <v>3576</v>
      </c>
      <c r="O123" s="61">
        <v>0</v>
      </c>
    </row>
    <row r="124" spans="1:15" x14ac:dyDescent="0.45">
      <c r="A124" s="107">
        <v>44371</v>
      </c>
      <c r="B124" s="101" t="str">
        <f t="shared" si="8"/>
        <v>(木)</v>
      </c>
      <c r="C124" s="61">
        <f t="shared" si="9"/>
        <v>1345556</v>
      </c>
      <c r="D124" s="61">
        <v>611238</v>
      </c>
      <c r="E124" s="61">
        <v>98900</v>
      </c>
      <c r="F124" s="61">
        <v>0</v>
      </c>
      <c r="G124" s="61">
        <v>632080</v>
      </c>
      <c r="H124" s="61">
        <v>3338</v>
      </c>
      <c r="I124" s="61">
        <v>0</v>
      </c>
      <c r="J124" s="61">
        <v>527153</v>
      </c>
      <c r="K124" s="61">
        <v>14721</v>
      </c>
      <c r="L124" s="61">
        <v>0</v>
      </c>
      <c r="M124" s="61">
        <v>600590</v>
      </c>
      <c r="N124" s="61">
        <v>3143</v>
      </c>
      <c r="O124" s="61">
        <v>0</v>
      </c>
    </row>
    <row r="125" spans="1:15" x14ac:dyDescent="0.45">
      <c r="A125" s="107">
        <v>44370</v>
      </c>
      <c r="B125" s="101" t="str">
        <f t="shared" si="8"/>
        <v>(水)</v>
      </c>
      <c r="C125" s="61">
        <f t="shared" si="9"/>
        <v>1365147</v>
      </c>
      <c r="D125" s="61">
        <v>625453</v>
      </c>
      <c r="E125" s="61">
        <v>105258</v>
      </c>
      <c r="F125" s="61">
        <v>0</v>
      </c>
      <c r="G125" s="61">
        <v>631065</v>
      </c>
      <c r="H125" s="61">
        <v>3371</v>
      </c>
      <c r="I125" s="61">
        <v>0</v>
      </c>
      <c r="J125" s="61">
        <v>548260</v>
      </c>
      <c r="K125" s="61">
        <v>15339</v>
      </c>
      <c r="L125" s="61">
        <v>0</v>
      </c>
      <c r="M125" s="61">
        <v>600654</v>
      </c>
      <c r="N125" s="61">
        <v>3175</v>
      </c>
      <c r="O125" s="61">
        <v>0</v>
      </c>
    </row>
    <row r="126" spans="1:15" x14ac:dyDescent="0.45">
      <c r="A126" s="107">
        <v>44369</v>
      </c>
      <c r="B126" s="101" t="str">
        <f t="shared" si="8"/>
        <v>(火)</v>
      </c>
      <c r="C126" s="61">
        <f t="shared" si="9"/>
        <v>1334236</v>
      </c>
      <c r="D126" s="61">
        <v>621832</v>
      </c>
      <c r="E126" s="61">
        <v>99654</v>
      </c>
      <c r="F126" s="61">
        <v>0</v>
      </c>
      <c r="G126" s="61">
        <v>610025</v>
      </c>
      <c r="H126" s="61">
        <v>2725</v>
      </c>
      <c r="I126" s="61">
        <v>0</v>
      </c>
      <c r="J126" s="61">
        <v>551443</v>
      </c>
      <c r="K126" s="61">
        <v>18955</v>
      </c>
      <c r="L126" s="61">
        <v>0</v>
      </c>
      <c r="M126" s="61">
        <v>582228</v>
      </c>
      <c r="N126" s="61">
        <v>2580</v>
      </c>
      <c r="O126" s="61">
        <v>0</v>
      </c>
    </row>
    <row r="127" spans="1:15" x14ac:dyDescent="0.45">
      <c r="A127" s="107">
        <v>44368</v>
      </c>
      <c r="B127" s="101" t="str">
        <f t="shared" si="8"/>
        <v>(月)</v>
      </c>
      <c r="C127" s="61">
        <f t="shared" si="9"/>
        <v>1195754</v>
      </c>
      <c r="D127" s="61">
        <v>600103</v>
      </c>
      <c r="E127" s="61">
        <v>89302</v>
      </c>
      <c r="F127" s="61">
        <v>0</v>
      </c>
      <c r="G127" s="61">
        <v>503109</v>
      </c>
      <c r="H127" s="61">
        <v>3240</v>
      </c>
      <c r="I127" s="61">
        <v>0</v>
      </c>
      <c r="J127" s="61">
        <v>541582</v>
      </c>
      <c r="K127" s="61">
        <v>19001</v>
      </c>
      <c r="L127" s="61">
        <v>0</v>
      </c>
      <c r="M127" s="61">
        <v>481710</v>
      </c>
      <c r="N127" s="61">
        <v>3106</v>
      </c>
      <c r="O127" s="61">
        <v>0</v>
      </c>
    </row>
    <row r="128" spans="1:15" x14ac:dyDescent="0.45">
      <c r="A128" s="107">
        <v>44367</v>
      </c>
      <c r="B128" s="101" t="str">
        <f t="shared" si="8"/>
        <v>(日)</v>
      </c>
      <c r="C128" s="61">
        <f t="shared" si="9"/>
        <v>1100662</v>
      </c>
      <c r="D128" s="61">
        <v>614390</v>
      </c>
      <c r="E128" s="61">
        <v>46999</v>
      </c>
      <c r="F128" s="61">
        <v>0</v>
      </c>
      <c r="G128" s="61">
        <v>439273</v>
      </c>
      <c r="H128" s="61">
        <v>0</v>
      </c>
      <c r="I128" s="61">
        <v>0</v>
      </c>
      <c r="J128" s="61">
        <v>551251</v>
      </c>
      <c r="K128" s="61">
        <v>23641</v>
      </c>
      <c r="L128" s="61">
        <v>0</v>
      </c>
      <c r="M128" s="61">
        <v>424246</v>
      </c>
      <c r="N128" s="61">
        <v>0</v>
      </c>
      <c r="O128" s="61">
        <v>0</v>
      </c>
    </row>
    <row r="129" spans="1:15" x14ac:dyDescent="0.45">
      <c r="A129" s="107">
        <v>44366</v>
      </c>
      <c r="B129" s="101" t="str">
        <f t="shared" si="8"/>
        <v>(土)</v>
      </c>
      <c r="C129" s="61">
        <f t="shared" si="9"/>
        <v>1108070</v>
      </c>
      <c r="D129" s="61">
        <v>619126</v>
      </c>
      <c r="E129" s="61">
        <v>43808</v>
      </c>
      <c r="F129" s="61">
        <v>0</v>
      </c>
      <c r="G129" s="61">
        <v>445136</v>
      </c>
      <c r="H129" s="61">
        <v>0</v>
      </c>
      <c r="I129" s="61">
        <v>0</v>
      </c>
      <c r="J129" s="61">
        <v>557766</v>
      </c>
      <c r="K129" s="61">
        <v>24973</v>
      </c>
      <c r="L129" s="61">
        <v>0</v>
      </c>
      <c r="M129" s="61">
        <v>424280</v>
      </c>
      <c r="N129" s="61">
        <v>0</v>
      </c>
      <c r="O129" s="61">
        <v>0</v>
      </c>
    </row>
    <row r="130" spans="1:15" x14ac:dyDescent="0.45">
      <c r="A130" s="107">
        <v>44365</v>
      </c>
      <c r="B130" s="101" t="str">
        <f t="shared" si="8"/>
        <v>(金)</v>
      </c>
      <c r="C130" s="61">
        <f t="shared" si="9"/>
        <v>1125302</v>
      </c>
      <c r="D130" s="61">
        <v>589674</v>
      </c>
      <c r="E130" s="61">
        <v>34820</v>
      </c>
      <c r="F130" s="61">
        <v>0</v>
      </c>
      <c r="G130" s="61">
        <v>500808</v>
      </c>
      <c r="H130" s="61">
        <v>0</v>
      </c>
      <c r="I130" s="61">
        <v>0</v>
      </c>
      <c r="J130" s="61">
        <v>535081</v>
      </c>
      <c r="K130" s="61">
        <v>20079</v>
      </c>
      <c r="L130" s="61">
        <v>0</v>
      </c>
      <c r="M130" s="61">
        <v>472242</v>
      </c>
      <c r="N130" s="61">
        <v>0</v>
      </c>
      <c r="O130" s="61">
        <v>0</v>
      </c>
    </row>
    <row r="131" spans="1:15" x14ac:dyDescent="0.45">
      <c r="A131" s="107">
        <v>44364</v>
      </c>
      <c r="B131" s="101" t="str">
        <f t="shared" si="8"/>
        <v>(木)</v>
      </c>
      <c r="C131" s="61">
        <f t="shared" si="9"/>
        <v>1167155</v>
      </c>
      <c r="D131" s="61">
        <v>607093</v>
      </c>
      <c r="E131" s="61">
        <v>36101</v>
      </c>
      <c r="F131" s="61">
        <v>0</v>
      </c>
      <c r="G131" s="61">
        <v>523961</v>
      </c>
      <c r="H131" s="61">
        <v>0</v>
      </c>
      <c r="I131" s="61">
        <v>0</v>
      </c>
      <c r="J131" s="61">
        <v>558638</v>
      </c>
      <c r="K131" s="61">
        <v>24489</v>
      </c>
      <c r="L131" s="61">
        <v>0</v>
      </c>
      <c r="M131" s="61">
        <v>495618</v>
      </c>
      <c r="N131" s="61">
        <v>0</v>
      </c>
      <c r="O131" s="61">
        <v>0</v>
      </c>
    </row>
    <row r="132" spans="1:15" x14ac:dyDescent="0.45">
      <c r="A132" s="107">
        <v>44363</v>
      </c>
      <c r="B132" s="101" t="str">
        <f t="shared" si="8"/>
        <v>(水)</v>
      </c>
      <c r="C132" s="61">
        <f t="shared" si="9"/>
        <v>1175908</v>
      </c>
      <c r="D132" s="61">
        <v>601592</v>
      </c>
      <c r="E132" s="61">
        <v>35673</v>
      </c>
      <c r="F132" s="61">
        <v>0</v>
      </c>
      <c r="G132" s="61">
        <v>538643</v>
      </c>
      <c r="H132" s="61">
        <v>0</v>
      </c>
      <c r="I132" s="61">
        <v>0</v>
      </c>
      <c r="J132" s="61">
        <v>556386</v>
      </c>
      <c r="K132" s="61">
        <v>26052</v>
      </c>
      <c r="L132" s="61">
        <v>0</v>
      </c>
      <c r="M132" s="61">
        <v>509019</v>
      </c>
      <c r="N132" s="61">
        <v>0</v>
      </c>
      <c r="O132" s="61">
        <v>0</v>
      </c>
    </row>
    <row r="133" spans="1:15" x14ac:dyDescent="0.45">
      <c r="A133" s="107">
        <v>44362</v>
      </c>
      <c r="B133" s="101" t="str">
        <f t="shared" si="8"/>
        <v>(火)</v>
      </c>
      <c r="C133" s="61">
        <f t="shared" si="9"/>
        <v>1142769</v>
      </c>
      <c r="D133" s="67">
        <v>622473</v>
      </c>
      <c r="E133" s="67">
        <v>34738</v>
      </c>
      <c r="F133" s="61">
        <v>0</v>
      </c>
      <c r="G133" s="67">
        <v>485558</v>
      </c>
      <c r="H133" s="61">
        <v>0</v>
      </c>
      <c r="I133" s="61">
        <v>0</v>
      </c>
      <c r="J133" s="67">
        <v>581257</v>
      </c>
      <c r="K133" s="67">
        <v>26500</v>
      </c>
      <c r="L133" s="61">
        <v>0</v>
      </c>
      <c r="M133" s="67">
        <v>458173</v>
      </c>
      <c r="N133" s="61">
        <v>0</v>
      </c>
      <c r="O133" s="61">
        <v>0</v>
      </c>
    </row>
    <row r="134" spans="1:15" x14ac:dyDescent="0.45">
      <c r="A134" s="107">
        <v>44361</v>
      </c>
      <c r="B134" s="101" t="str">
        <f t="shared" si="8"/>
        <v>(月)</v>
      </c>
      <c r="C134" s="61">
        <f t="shared" si="9"/>
        <v>1028978</v>
      </c>
      <c r="D134" s="67">
        <v>574577</v>
      </c>
      <c r="E134" s="67">
        <v>36053</v>
      </c>
      <c r="F134" s="61">
        <v>0</v>
      </c>
      <c r="G134" s="67">
        <v>418348</v>
      </c>
      <c r="H134" s="61">
        <v>0</v>
      </c>
      <c r="I134" s="61">
        <v>0</v>
      </c>
      <c r="J134" s="67">
        <v>539178</v>
      </c>
      <c r="K134" s="67">
        <v>27340</v>
      </c>
      <c r="L134" s="61">
        <v>0</v>
      </c>
      <c r="M134" s="67">
        <v>396586</v>
      </c>
      <c r="N134" s="61">
        <v>0</v>
      </c>
      <c r="O134" s="61">
        <v>0</v>
      </c>
    </row>
    <row r="135" spans="1:15" x14ac:dyDescent="0.45">
      <c r="A135" s="107">
        <v>44360</v>
      </c>
      <c r="B135" s="101" t="str">
        <f t="shared" ref="B135:B197" si="10">"(" &amp; TEXT(A135,"aaa") &amp; ")"</f>
        <v>(日)</v>
      </c>
      <c r="C135" s="61">
        <f t="shared" si="9"/>
        <v>920460</v>
      </c>
      <c r="D135" s="67">
        <v>565005</v>
      </c>
      <c r="E135" s="67">
        <v>38515</v>
      </c>
      <c r="F135" s="61">
        <v>0</v>
      </c>
      <c r="G135" s="67">
        <v>316940</v>
      </c>
      <c r="H135" s="61">
        <v>0</v>
      </c>
      <c r="I135" s="61">
        <v>0</v>
      </c>
      <c r="J135" s="67">
        <v>532099</v>
      </c>
      <c r="K135" s="67">
        <v>31049</v>
      </c>
      <c r="L135" s="61">
        <v>0</v>
      </c>
      <c r="M135" s="67">
        <v>304886</v>
      </c>
      <c r="N135" s="61">
        <v>0</v>
      </c>
      <c r="O135" s="61">
        <v>0</v>
      </c>
    </row>
    <row r="136" spans="1:15" x14ac:dyDescent="0.45">
      <c r="A136" s="107">
        <v>44359</v>
      </c>
      <c r="B136" s="101" t="str">
        <f t="shared" si="10"/>
        <v>(土)</v>
      </c>
      <c r="C136" s="61">
        <f t="shared" si="9"/>
        <v>940798</v>
      </c>
      <c r="D136" s="67">
        <v>625979</v>
      </c>
      <c r="E136" s="67">
        <v>37646</v>
      </c>
      <c r="F136" s="61">
        <v>0</v>
      </c>
      <c r="G136" s="67">
        <v>277173</v>
      </c>
      <c r="H136" s="61">
        <v>0</v>
      </c>
      <c r="I136" s="61">
        <v>0</v>
      </c>
      <c r="J136" s="67">
        <v>590228</v>
      </c>
      <c r="K136" s="67">
        <v>30879</v>
      </c>
      <c r="L136" s="61">
        <v>0</v>
      </c>
      <c r="M136" s="67">
        <v>260470</v>
      </c>
      <c r="N136" s="61">
        <v>0</v>
      </c>
      <c r="O136" s="61">
        <v>0</v>
      </c>
    </row>
    <row r="137" spans="1:15" x14ac:dyDescent="0.45">
      <c r="A137" s="107">
        <v>44358</v>
      </c>
      <c r="B137" s="101" t="str">
        <f t="shared" si="10"/>
        <v>(金)</v>
      </c>
      <c r="C137" s="61">
        <f t="shared" si="9"/>
        <v>978128</v>
      </c>
      <c r="D137" s="67">
        <v>672144</v>
      </c>
      <c r="E137" s="67">
        <v>35198</v>
      </c>
      <c r="F137" s="61">
        <v>0</v>
      </c>
      <c r="G137" s="67">
        <v>270786</v>
      </c>
      <c r="H137" s="61">
        <v>0</v>
      </c>
      <c r="I137" s="61">
        <v>0</v>
      </c>
      <c r="J137" s="67">
        <v>631082</v>
      </c>
      <c r="K137" s="67">
        <v>27387</v>
      </c>
      <c r="L137" s="61">
        <v>0</v>
      </c>
      <c r="M137" s="67">
        <v>245622</v>
      </c>
      <c r="N137" s="61">
        <v>0</v>
      </c>
      <c r="O137" s="61">
        <v>0</v>
      </c>
    </row>
    <row r="138" spans="1:15" x14ac:dyDescent="0.45">
      <c r="A138" s="107">
        <v>44357</v>
      </c>
      <c r="B138" s="101" t="str">
        <f t="shared" si="10"/>
        <v>(木)</v>
      </c>
      <c r="C138" s="61">
        <f t="shared" si="9"/>
        <v>1005359</v>
      </c>
      <c r="D138" s="67">
        <v>666248</v>
      </c>
      <c r="E138" s="67">
        <v>32254</v>
      </c>
      <c r="F138" s="61">
        <v>0</v>
      </c>
      <c r="G138" s="67">
        <v>306857</v>
      </c>
      <c r="H138" s="61">
        <v>0</v>
      </c>
      <c r="I138" s="61">
        <v>0</v>
      </c>
      <c r="J138" s="67">
        <v>629809</v>
      </c>
      <c r="K138" s="67">
        <v>27242</v>
      </c>
      <c r="L138" s="61">
        <v>0</v>
      </c>
      <c r="M138" s="67">
        <v>280726</v>
      </c>
      <c r="N138" s="61">
        <v>0</v>
      </c>
      <c r="O138" s="61">
        <v>0</v>
      </c>
    </row>
    <row r="139" spans="1:15" x14ac:dyDescent="0.45">
      <c r="A139" s="107">
        <v>44356</v>
      </c>
      <c r="B139" s="101" t="str">
        <f t="shared" si="10"/>
        <v>(水)</v>
      </c>
      <c r="C139" s="61">
        <f t="shared" si="9"/>
        <v>1005009</v>
      </c>
      <c r="D139" s="67">
        <v>684320</v>
      </c>
      <c r="E139" s="67">
        <v>30182</v>
      </c>
      <c r="F139" s="61">
        <v>0</v>
      </c>
      <c r="G139" s="67">
        <v>290507</v>
      </c>
      <c r="H139" s="61">
        <v>0</v>
      </c>
      <c r="I139" s="61">
        <v>0</v>
      </c>
      <c r="J139" s="67">
        <v>646311</v>
      </c>
      <c r="K139" s="67">
        <v>25848</v>
      </c>
      <c r="L139" s="61">
        <v>0</v>
      </c>
      <c r="M139" s="67">
        <v>266471</v>
      </c>
      <c r="N139" s="61">
        <v>0</v>
      </c>
      <c r="O139" s="61">
        <v>0</v>
      </c>
    </row>
    <row r="140" spans="1:15" x14ac:dyDescent="0.45">
      <c r="A140" s="107">
        <v>44355</v>
      </c>
      <c r="B140" s="101" t="str">
        <f t="shared" si="10"/>
        <v>(火)</v>
      </c>
      <c r="C140" s="61">
        <f t="shared" si="9"/>
        <v>965784</v>
      </c>
      <c r="D140" s="67">
        <v>698431</v>
      </c>
      <c r="E140" s="67">
        <v>31726</v>
      </c>
      <c r="F140" s="61">
        <v>0</v>
      </c>
      <c r="G140" s="67">
        <v>235627</v>
      </c>
      <c r="H140" s="61">
        <v>0</v>
      </c>
      <c r="I140" s="61">
        <v>0</v>
      </c>
      <c r="J140" s="67">
        <v>663444</v>
      </c>
      <c r="K140" s="67">
        <v>27933</v>
      </c>
      <c r="L140" s="61">
        <v>0</v>
      </c>
      <c r="M140" s="67">
        <v>215054</v>
      </c>
      <c r="N140" s="61">
        <v>0</v>
      </c>
      <c r="O140" s="61">
        <v>0</v>
      </c>
    </row>
    <row r="141" spans="1:15" x14ac:dyDescent="0.45">
      <c r="A141" s="107">
        <v>44354</v>
      </c>
      <c r="B141" s="101" t="str">
        <f t="shared" si="10"/>
        <v>(月)</v>
      </c>
      <c r="C141" s="61">
        <f t="shared" si="9"/>
        <v>863045</v>
      </c>
      <c r="D141" s="67">
        <v>640375</v>
      </c>
      <c r="E141" s="67">
        <v>29353</v>
      </c>
      <c r="F141" s="61">
        <v>0</v>
      </c>
      <c r="G141" s="67">
        <v>193317</v>
      </c>
      <c r="H141" s="61">
        <v>0</v>
      </c>
      <c r="I141" s="61">
        <v>0</v>
      </c>
      <c r="J141" s="67">
        <v>610762</v>
      </c>
      <c r="K141" s="67">
        <v>27651</v>
      </c>
      <c r="L141" s="61">
        <v>0</v>
      </c>
      <c r="M141" s="67">
        <v>177171</v>
      </c>
      <c r="N141" s="61">
        <v>0</v>
      </c>
      <c r="O141" s="61">
        <v>0</v>
      </c>
    </row>
    <row r="142" spans="1:15" x14ac:dyDescent="0.45">
      <c r="A142" s="107">
        <v>44353</v>
      </c>
      <c r="B142" s="101" t="str">
        <f t="shared" si="10"/>
        <v>(日)</v>
      </c>
      <c r="C142" s="61">
        <f t="shared" si="9"/>
        <v>747500</v>
      </c>
      <c r="D142" s="67">
        <v>542784</v>
      </c>
      <c r="E142" s="67">
        <v>22950</v>
      </c>
      <c r="F142" s="61">
        <v>0</v>
      </c>
      <c r="G142" s="67">
        <v>181766</v>
      </c>
      <c r="H142" s="61">
        <v>0</v>
      </c>
      <c r="I142" s="61">
        <v>0</v>
      </c>
      <c r="J142" s="67">
        <v>519236</v>
      </c>
      <c r="K142" s="67">
        <v>21844</v>
      </c>
      <c r="L142" s="61">
        <v>0</v>
      </c>
      <c r="M142" s="67">
        <v>173384</v>
      </c>
      <c r="N142" s="61">
        <v>0</v>
      </c>
      <c r="O142" s="61">
        <v>0</v>
      </c>
    </row>
    <row r="143" spans="1:15" x14ac:dyDescent="0.45">
      <c r="A143" s="107">
        <v>44352</v>
      </c>
      <c r="B143" s="101" t="str">
        <f t="shared" si="10"/>
        <v>(土)</v>
      </c>
      <c r="C143" s="61">
        <f t="shared" si="9"/>
        <v>750699</v>
      </c>
      <c r="D143" s="67">
        <v>600361</v>
      </c>
      <c r="E143" s="67">
        <v>20402</v>
      </c>
      <c r="F143" s="61">
        <v>0</v>
      </c>
      <c r="G143" s="67">
        <v>129936</v>
      </c>
      <c r="H143" s="61">
        <v>0</v>
      </c>
      <c r="I143" s="61">
        <v>0</v>
      </c>
      <c r="J143" s="67">
        <v>572999</v>
      </c>
      <c r="K143" s="67">
        <v>19244</v>
      </c>
      <c r="L143" s="61">
        <v>0</v>
      </c>
      <c r="M143" s="67">
        <v>117239</v>
      </c>
      <c r="N143" s="61">
        <v>0</v>
      </c>
      <c r="O143" s="61">
        <v>0</v>
      </c>
    </row>
    <row r="144" spans="1:15" x14ac:dyDescent="0.45">
      <c r="A144" s="107">
        <v>44351</v>
      </c>
      <c r="B144" s="101" t="str">
        <f t="shared" si="10"/>
        <v>(金)</v>
      </c>
      <c r="C144" s="61">
        <f t="shared" si="9"/>
        <v>784440</v>
      </c>
      <c r="D144" s="67">
        <v>639825</v>
      </c>
      <c r="E144" s="67">
        <v>20302</v>
      </c>
      <c r="F144" s="61">
        <v>0</v>
      </c>
      <c r="G144" s="67">
        <v>124313</v>
      </c>
      <c r="H144" s="61">
        <v>0</v>
      </c>
      <c r="I144" s="61">
        <v>0</v>
      </c>
      <c r="J144" s="67">
        <v>605246</v>
      </c>
      <c r="K144" s="67">
        <v>19176</v>
      </c>
      <c r="L144" s="61">
        <v>0</v>
      </c>
      <c r="M144" s="67">
        <v>104667</v>
      </c>
      <c r="N144" s="61">
        <v>0</v>
      </c>
      <c r="O144" s="61">
        <v>0</v>
      </c>
    </row>
    <row r="145" spans="1:15" x14ac:dyDescent="0.45">
      <c r="A145" s="107">
        <v>44350</v>
      </c>
      <c r="B145" s="101" t="str">
        <f t="shared" si="10"/>
        <v>(木)</v>
      </c>
      <c r="C145" s="61">
        <f t="shared" si="9"/>
        <v>824205</v>
      </c>
      <c r="D145" s="67">
        <v>658524</v>
      </c>
      <c r="E145" s="67">
        <v>20045</v>
      </c>
      <c r="F145" s="61">
        <v>0</v>
      </c>
      <c r="G145" s="67">
        <v>145636</v>
      </c>
      <c r="H145" s="61">
        <v>0</v>
      </c>
      <c r="I145" s="61">
        <v>0</v>
      </c>
      <c r="J145" s="67">
        <v>623919</v>
      </c>
      <c r="K145" s="67">
        <v>19103</v>
      </c>
      <c r="L145" s="61">
        <v>0</v>
      </c>
      <c r="M145" s="67">
        <v>126110</v>
      </c>
      <c r="N145" s="61">
        <v>0</v>
      </c>
      <c r="O145" s="61">
        <v>0</v>
      </c>
    </row>
    <row r="146" spans="1:15" x14ac:dyDescent="0.45">
      <c r="A146" s="107">
        <v>44349</v>
      </c>
      <c r="B146" s="101" t="str">
        <f t="shared" si="10"/>
        <v>(水)</v>
      </c>
      <c r="C146" s="61">
        <f t="shared" si="9"/>
        <v>822144</v>
      </c>
      <c r="D146" s="67">
        <v>655386</v>
      </c>
      <c r="E146" s="67">
        <v>19649</v>
      </c>
      <c r="F146" s="61">
        <v>0</v>
      </c>
      <c r="G146" s="67">
        <v>147109</v>
      </c>
      <c r="H146" s="61">
        <v>0</v>
      </c>
      <c r="I146" s="61">
        <v>0</v>
      </c>
      <c r="J146" s="67">
        <v>621932</v>
      </c>
      <c r="K146" s="67">
        <v>18736</v>
      </c>
      <c r="L146" s="61">
        <v>0</v>
      </c>
      <c r="M146" s="67">
        <v>127478</v>
      </c>
      <c r="N146" s="61">
        <v>0</v>
      </c>
      <c r="O146" s="61">
        <v>0</v>
      </c>
    </row>
    <row r="147" spans="1:15" x14ac:dyDescent="0.45">
      <c r="A147" s="107">
        <v>44348</v>
      </c>
      <c r="B147" s="101" t="str">
        <f t="shared" si="10"/>
        <v>(火)</v>
      </c>
      <c r="C147" s="61">
        <f t="shared" si="9"/>
        <v>773045</v>
      </c>
      <c r="D147" s="67">
        <v>633668</v>
      </c>
      <c r="E147" s="67">
        <v>19245</v>
      </c>
      <c r="F147" s="61">
        <v>0</v>
      </c>
      <c r="G147" s="67">
        <v>120132</v>
      </c>
      <c r="H147" s="61">
        <v>0</v>
      </c>
      <c r="I147" s="61">
        <v>0</v>
      </c>
      <c r="J147" s="67">
        <v>603115</v>
      </c>
      <c r="K147" s="67">
        <v>18358</v>
      </c>
      <c r="L147" s="61">
        <v>0</v>
      </c>
      <c r="M147" s="67">
        <v>101225</v>
      </c>
      <c r="N147" s="61">
        <v>0</v>
      </c>
      <c r="O147" s="61">
        <v>0</v>
      </c>
    </row>
    <row r="148" spans="1:15" x14ac:dyDescent="0.45">
      <c r="A148" s="107">
        <v>44347</v>
      </c>
      <c r="B148" s="101" t="str">
        <f t="shared" si="10"/>
        <v>(月)</v>
      </c>
      <c r="C148" s="61">
        <f t="shared" si="9"/>
        <v>631831</v>
      </c>
      <c r="D148" s="67">
        <v>517882</v>
      </c>
      <c r="E148" s="67">
        <v>18043</v>
      </c>
      <c r="F148" s="61">
        <v>0</v>
      </c>
      <c r="G148" s="67">
        <v>95906</v>
      </c>
      <c r="H148" s="61">
        <v>0</v>
      </c>
      <c r="I148" s="61">
        <v>0</v>
      </c>
      <c r="J148" s="67">
        <v>493997</v>
      </c>
      <c r="K148" s="67">
        <v>17170</v>
      </c>
      <c r="L148" s="61">
        <v>0</v>
      </c>
      <c r="M148" s="67">
        <v>77958</v>
      </c>
      <c r="N148" s="61">
        <v>0</v>
      </c>
      <c r="O148" s="61">
        <v>0</v>
      </c>
    </row>
    <row r="149" spans="1:15" x14ac:dyDescent="0.45">
      <c r="A149" s="107">
        <v>44346</v>
      </c>
      <c r="B149" s="101" t="str">
        <f t="shared" si="10"/>
        <v>(日)</v>
      </c>
      <c r="C149" s="61">
        <f t="shared" si="9"/>
        <v>530474</v>
      </c>
      <c r="D149" s="67">
        <v>447235</v>
      </c>
      <c r="E149" s="67">
        <v>15622</v>
      </c>
      <c r="F149" s="61">
        <v>0</v>
      </c>
      <c r="G149" s="67">
        <v>67617</v>
      </c>
      <c r="H149" s="61">
        <v>0</v>
      </c>
      <c r="I149" s="61">
        <v>0</v>
      </c>
      <c r="J149" s="67">
        <v>431059</v>
      </c>
      <c r="K149" s="67">
        <v>14942</v>
      </c>
      <c r="L149" s="61">
        <v>0</v>
      </c>
      <c r="M149" s="67">
        <v>59495</v>
      </c>
      <c r="N149" s="61">
        <v>0</v>
      </c>
      <c r="O149" s="61">
        <v>0</v>
      </c>
    </row>
    <row r="150" spans="1:15" x14ac:dyDescent="0.45">
      <c r="A150" s="107">
        <v>44345</v>
      </c>
      <c r="B150" s="101" t="str">
        <f t="shared" si="10"/>
        <v>(土)</v>
      </c>
      <c r="C150" s="61">
        <f t="shared" si="9"/>
        <v>537094</v>
      </c>
      <c r="D150" s="67">
        <v>461436</v>
      </c>
      <c r="E150" s="67">
        <v>15185</v>
      </c>
      <c r="F150" s="61">
        <v>0</v>
      </c>
      <c r="G150" s="67">
        <v>60473</v>
      </c>
      <c r="H150" s="61">
        <v>0</v>
      </c>
      <c r="I150" s="61">
        <v>0</v>
      </c>
      <c r="J150" s="67">
        <v>439002</v>
      </c>
      <c r="K150" s="67">
        <v>14487</v>
      </c>
      <c r="L150" s="61">
        <v>0</v>
      </c>
      <c r="M150" s="67">
        <v>47189</v>
      </c>
      <c r="N150" s="61">
        <v>0</v>
      </c>
      <c r="O150" s="61">
        <v>0</v>
      </c>
    </row>
    <row r="151" spans="1:15" x14ac:dyDescent="0.45">
      <c r="A151" s="107">
        <v>44344</v>
      </c>
      <c r="B151" s="101" t="str">
        <f t="shared" si="10"/>
        <v>(金)</v>
      </c>
      <c r="C151" s="61">
        <f t="shared" si="9"/>
        <v>581330</v>
      </c>
      <c r="D151" s="67">
        <v>519490</v>
      </c>
      <c r="E151" s="67">
        <v>13850</v>
      </c>
      <c r="F151" s="61">
        <v>0</v>
      </c>
      <c r="G151" s="67">
        <v>47990</v>
      </c>
      <c r="H151" s="61">
        <v>0</v>
      </c>
      <c r="I151" s="61">
        <v>0</v>
      </c>
      <c r="J151" s="67">
        <v>488055</v>
      </c>
      <c r="K151" s="67">
        <v>13243</v>
      </c>
      <c r="L151" s="61">
        <v>0</v>
      </c>
      <c r="M151" s="67">
        <v>29889</v>
      </c>
      <c r="N151" s="61">
        <v>0</v>
      </c>
      <c r="O151" s="61">
        <v>0</v>
      </c>
    </row>
    <row r="152" spans="1:15" x14ac:dyDescent="0.45">
      <c r="A152" s="107">
        <v>44343</v>
      </c>
      <c r="B152" s="101" t="str">
        <f t="shared" si="10"/>
        <v>(木)</v>
      </c>
      <c r="C152" s="61">
        <f t="shared" si="9"/>
        <v>604461</v>
      </c>
      <c r="D152" s="67">
        <v>546147</v>
      </c>
      <c r="E152" s="67">
        <v>12012</v>
      </c>
      <c r="F152" s="61">
        <v>0</v>
      </c>
      <c r="G152" s="67">
        <v>46302</v>
      </c>
      <c r="H152" s="61">
        <v>0</v>
      </c>
      <c r="I152" s="61">
        <v>0</v>
      </c>
      <c r="J152" s="67">
        <v>513530</v>
      </c>
      <c r="K152" s="67">
        <v>11558</v>
      </c>
      <c r="L152" s="61">
        <v>0</v>
      </c>
      <c r="M152" s="67">
        <v>32199</v>
      </c>
      <c r="N152" s="61">
        <v>0</v>
      </c>
      <c r="O152" s="61">
        <v>0</v>
      </c>
    </row>
    <row r="153" spans="1:15" x14ac:dyDescent="0.45">
      <c r="A153" s="107">
        <v>44342</v>
      </c>
      <c r="B153" s="101" t="str">
        <f t="shared" si="10"/>
        <v>(水)</v>
      </c>
      <c r="C153" s="61">
        <f t="shared" si="9"/>
        <v>591337</v>
      </c>
      <c r="D153" s="67">
        <v>566870</v>
      </c>
      <c r="E153" s="67">
        <v>11111</v>
      </c>
      <c r="F153" s="61">
        <v>0</v>
      </c>
      <c r="G153" s="67">
        <v>13356</v>
      </c>
      <c r="H153" s="61">
        <v>0</v>
      </c>
      <c r="I153" s="61">
        <v>0</v>
      </c>
      <c r="J153" s="67">
        <v>532280</v>
      </c>
      <c r="K153" s="67">
        <v>10589</v>
      </c>
      <c r="L153" s="61">
        <v>0</v>
      </c>
      <c r="M153" s="67">
        <v>9242</v>
      </c>
      <c r="N153" s="61">
        <v>0</v>
      </c>
      <c r="O153" s="61">
        <v>0</v>
      </c>
    </row>
    <row r="154" spans="1:15" x14ac:dyDescent="0.45">
      <c r="A154" s="107">
        <v>44341</v>
      </c>
      <c r="B154" s="101" t="str">
        <f t="shared" si="10"/>
        <v>(火)</v>
      </c>
      <c r="C154" s="61">
        <f t="shared" si="9"/>
        <v>532800</v>
      </c>
      <c r="D154" s="67">
        <v>511823</v>
      </c>
      <c r="E154" s="67">
        <v>9428</v>
      </c>
      <c r="F154" s="61">
        <v>0</v>
      </c>
      <c r="G154" s="67">
        <v>11549</v>
      </c>
      <c r="H154" s="61">
        <v>0</v>
      </c>
      <c r="I154" s="61">
        <v>0</v>
      </c>
      <c r="J154" s="67">
        <v>480720</v>
      </c>
      <c r="K154" s="67">
        <v>9082</v>
      </c>
      <c r="L154" s="61">
        <v>0</v>
      </c>
      <c r="M154" s="67">
        <v>7834</v>
      </c>
      <c r="N154" s="61">
        <v>0</v>
      </c>
      <c r="O154" s="61">
        <v>0</v>
      </c>
    </row>
    <row r="155" spans="1:15" x14ac:dyDescent="0.45">
      <c r="A155" s="107">
        <v>44340</v>
      </c>
      <c r="B155" s="101" t="str">
        <f t="shared" si="10"/>
        <v>(月)</v>
      </c>
      <c r="C155" s="61">
        <f t="shared" si="9"/>
        <v>460410</v>
      </c>
      <c r="D155" s="67">
        <v>440164</v>
      </c>
      <c r="E155" s="67">
        <v>9513</v>
      </c>
      <c r="F155" s="61">
        <v>0</v>
      </c>
      <c r="G155" s="67">
        <v>10733</v>
      </c>
      <c r="H155" s="61">
        <v>0</v>
      </c>
      <c r="I155" s="61">
        <v>0</v>
      </c>
      <c r="J155" s="67">
        <v>415379</v>
      </c>
      <c r="K155" s="67">
        <v>9114</v>
      </c>
      <c r="L155" s="61">
        <v>0</v>
      </c>
      <c r="M155" s="67">
        <v>6962</v>
      </c>
      <c r="N155" s="61">
        <v>0</v>
      </c>
      <c r="O155" s="61">
        <v>0</v>
      </c>
    </row>
    <row r="156" spans="1:15" x14ac:dyDescent="0.45">
      <c r="A156" s="107">
        <v>44339</v>
      </c>
      <c r="B156" s="101" t="str">
        <f t="shared" si="10"/>
        <v>(日)</v>
      </c>
      <c r="C156" s="61">
        <f t="shared" si="9"/>
        <v>355071</v>
      </c>
      <c r="D156" s="67">
        <v>326538</v>
      </c>
      <c r="E156" s="67">
        <v>0</v>
      </c>
      <c r="F156" s="61">
        <v>0</v>
      </c>
      <c r="G156" s="67">
        <v>28533</v>
      </c>
      <c r="H156" s="61">
        <v>0</v>
      </c>
      <c r="I156" s="61">
        <v>0</v>
      </c>
      <c r="J156" s="67">
        <v>313436</v>
      </c>
      <c r="K156" s="67">
        <v>0</v>
      </c>
      <c r="L156" s="61">
        <v>0</v>
      </c>
      <c r="M156" s="67">
        <v>21096</v>
      </c>
      <c r="N156" s="61">
        <v>0</v>
      </c>
      <c r="O156" s="61">
        <v>0</v>
      </c>
    </row>
    <row r="157" spans="1:15" x14ac:dyDescent="0.45">
      <c r="A157" s="107">
        <v>44338</v>
      </c>
      <c r="B157" s="101" t="str">
        <f t="shared" si="10"/>
        <v>(土)</v>
      </c>
      <c r="C157" s="61">
        <f t="shared" si="9"/>
        <v>331869</v>
      </c>
      <c r="D157" s="67">
        <v>287057</v>
      </c>
      <c r="E157" s="67">
        <v>0</v>
      </c>
      <c r="F157" s="61">
        <v>0</v>
      </c>
      <c r="G157" s="67">
        <v>44812</v>
      </c>
      <c r="H157" s="61">
        <v>0</v>
      </c>
      <c r="I157" s="61">
        <v>0</v>
      </c>
      <c r="J157" s="67">
        <v>269088</v>
      </c>
      <c r="K157" s="67">
        <v>0</v>
      </c>
      <c r="L157" s="61">
        <v>0</v>
      </c>
      <c r="M157" s="67">
        <v>23263</v>
      </c>
      <c r="N157" s="61">
        <v>0</v>
      </c>
      <c r="O157" s="61">
        <v>0</v>
      </c>
    </row>
    <row r="158" spans="1:15" x14ac:dyDescent="0.45">
      <c r="A158" s="107">
        <v>44337</v>
      </c>
      <c r="B158" s="101" t="str">
        <f t="shared" si="10"/>
        <v>(金)</v>
      </c>
      <c r="C158" s="61">
        <f t="shared" si="9"/>
        <v>343442</v>
      </c>
      <c r="D158" s="67">
        <v>282074</v>
      </c>
      <c r="E158" s="67">
        <v>0</v>
      </c>
      <c r="F158" s="61">
        <v>0</v>
      </c>
      <c r="G158" s="67">
        <v>61368</v>
      </c>
      <c r="H158" s="61">
        <v>0</v>
      </c>
      <c r="I158" s="61">
        <v>0</v>
      </c>
      <c r="J158" s="67">
        <v>254480</v>
      </c>
      <c r="K158" s="67">
        <v>0</v>
      </c>
      <c r="L158" s="61">
        <v>0</v>
      </c>
      <c r="M158" s="67">
        <v>25267</v>
      </c>
      <c r="N158" s="61">
        <v>0</v>
      </c>
      <c r="O158" s="61">
        <v>0</v>
      </c>
    </row>
    <row r="159" spans="1:15" x14ac:dyDescent="0.45">
      <c r="A159" s="107">
        <v>44336</v>
      </c>
      <c r="B159" s="101" t="str">
        <f t="shared" si="10"/>
        <v>(木)</v>
      </c>
      <c r="C159" s="61">
        <f t="shared" si="9"/>
        <v>352875</v>
      </c>
      <c r="D159" s="67">
        <v>324711</v>
      </c>
      <c r="E159" s="67">
        <v>0</v>
      </c>
      <c r="F159" s="61">
        <v>0</v>
      </c>
      <c r="G159" s="67">
        <v>28164</v>
      </c>
      <c r="H159" s="61">
        <v>0</v>
      </c>
      <c r="I159" s="61">
        <v>0</v>
      </c>
      <c r="J159" s="67">
        <v>294816</v>
      </c>
      <c r="K159" s="67">
        <v>0</v>
      </c>
      <c r="L159" s="61">
        <v>0</v>
      </c>
      <c r="M159" s="67">
        <v>14227</v>
      </c>
      <c r="N159" s="61">
        <v>0</v>
      </c>
      <c r="O159" s="61">
        <v>0</v>
      </c>
    </row>
    <row r="160" spans="1:15" x14ac:dyDescent="0.45">
      <c r="A160" s="107">
        <v>44335</v>
      </c>
      <c r="B160" s="101" t="str">
        <f t="shared" si="10"/>
        <v>(水)</v>
      </c>
      <c r="C160" s="61">
        <f t="shared" si="9"/>
        <v>384801</v>
      </c>
      <c r="D160" s="67">
        <v>311409</v>
      </c>
      <c r="E160" s="67">
        <v>0</v>
      </c>
      <c r="F160" s="61">
        <v>0</v>
      </c>
      <c r="G160" s="67">
        <v>73392</v>
      </c>
      <c r="H160" s="61">
        <v>0</v>
      </c>
      <c r="I160" s="61">
        <v>0</v>
      </c>
      <c r="J160" s="67">
        <v>283811</v>
      </c>
      <c r="K160" s="67">
        <v>0</v>
      </c>
      <c r="L160" s="61">
        <v>0</v>
      </c>
      <c r="M160" s="67">
        <v>34204</v>
      </c>
      <c r="N160" s="61">
        <v>0</v>
      </c>
      <c r="O160" s="61">
        <v>0</v>
      </c>
    </row>
    <row r="161" spans="1:15" x14ac:dyDescent="0.45">
      <c r="A161" s="107">
        <v>44334</v>
      </c>
      <c r="B161" s="101" t="str">
        <f t="shared" si="10"/>
        <v>(火)</v>
      </c>
      <c r="C161" s="61">
        <f t="shared" si="9"/>
        <v>324466</v>
      </c>
      <c r="D161" s="67">
        <v>256285</v>
      </c>
      <c r="E161" s="67">
        <v>0</v>
      </c>
      <c r="F161" s="61">
        <v>0</v>
      </c>
      <c r="G161" s="67">
        <v>68181</v>
      </c>
      <c r="H161" s="61">
        <v>0</v>
      </c>
      <c r="I161" s="61">
        <v>0</v>
      </c>
      <c r="J161" s="67">
        <v>232498</v>
      </c>
      <c r="K161" s="67">
        <v>0</v>
      </c>
      <c r="L161" s="61">
        <v>0</v>
      </c>
      <c r="M161" s="67">
        <v>35112</v>
      </c>
      <c r="N161" s="61">
        <v>0</v>
      </c>
      <c r="O161" s="61">
        <v>0</v>
      </c>
    </row>
    <row r="162" spans="1:15" x14ac:dyDescent="0.45">
      <c r="A162" s="107">
        <v>44333</v>
      </c>
      <c r="B162" s="101" t="str">
        <f t="shared" si="10"/>
        <v>(月)</v>
      </c>
      <c r="C162" s="61">
        <f t="shared" si="9"/>
        <v>263756</v>
      </c>
      <c r="D162" s="67">
        <v>211221</v>
      </c>
      <c r="E162" s="67">
        <v>0</v>
      </c>
      <c r="F162" s="61">
        <v>0</v>
      </c>
      <c r="G162" s="67">
        <v>52535</v>
      </c>
      <c r="H162" s="61">
        <v>0</v>
      </c>
      <c r="I162" s="61">
        <v>0</v>
      </c>
      <c r="J162" s="67">
        <v>192292</v>
      </c>
      <c r="K162" s="67">
        <v>0</v>
      </c>
      <c r="L162" s="61">
        <v>0</v>
      </c>
      <c r="M162" s="67">
        <v>26274</v>
      </c>
      <c r="N162" s="61">
        <v>0</v>
      </c>
      <c r="O162" s="61">
        <v>0</v>
      </c>
    </row>
    <row r="163" spans="1:15" x14ac:dyDescent="0.45">
      <c r="A163" s="107">
        <v>44332</v>
      </c>
      <c r="B163" s="101" t="str">
        <f t="shared" si="10"/>
        <v>(日)</v>
      </c>
      <c r="C163" s="61">
        <f t="shared" si="9"/>
        <v>214395</v>
      </c>
      <c r="D163" s="67">
        <v>189610</v>
      </c>
      <c r="E163" s="67">
        <v>0</v>
      </c>
      <c r="F163" s="61">
        <v>0</v>
      </c>
      <c r="G163" s="67">
        <v>24785</v>
      </c>
      <c r="H163" s="61">
        <v>0</v>
      </c>
      <c r="I163" s="61">
        <v>0</v>
      </c>
      <c r="J163" s="67">
        <v>180047</v>
      </c>
      <c r="K163" s="67">
        <v>0</v>
      </c>
      <c r="L163" s="61">
        <v>0</v>
      </c>
      <c r="M163" s="67">
        <v>15355</v>
      </c>
      <c r="N163" s="61">
        <v>0</v>
      </c>
      <c r="O163" s="61">
        <v>0</v>
      </c>
    </row>
    <row r="164" spans="1:15" x14ac:dyDescent="0.45">
      <c r="A164" s="107">
        <v>44331</v>
      </c>
      <c r="B164" s="101" t="str">
        <f t="shared" si="10"/>
        <v>(土)</v>
      </c>
      <c r="C164" s="61">
        <f t="shared" si="9"/>
        <v>175153</v>
      </c>
      <c r="D164" s="67">
        <v>139352</v>
      </c>
      <c r="E164" s="67">
        <v>0</v>
      </c>
      <c r="F164" s="61">
        <v>0</v>
      </c>
      <c r="G164" s="67">
        <v>35801</v>
      </c>
      <c r="H164" s="61">
        <v>0</v>
      </c>
      <c r="I164" s="61">
        <v>0</v>
      </c>
      <c r="J164" s="67">
        <v>126100</v>
      </c>
      <c r="K164" s="67">
        <v>0</v>
      </c>
      <c r="L164" s="61">
        <v>0</v>
      </c>
      <c r="M164" s="67">
        <v>16215</v>
      </c>
      <c r="N164" s="61">
        <v>0</v>
      </c>
      <c r="O164" s="61">
        <v>0</v>
      </c>
    </row>
    <row r="165" spans="1:15" x14ac:dyDescent="0.45">
      <c r="A165" s="107">
        <v>44330</v>
      </c>
      <c r="B165" s="101" t="str">
        <f t="shared" si="10"/>
        <v>(金)</v>
      </c>
      <c r="C165" s="61">
        <f t="shared" si="9"/>
        <v>186323</v>
      </c>
      <c r="D165" s="67">
        <v>135359</v>
      </c>
      <c r="E165" s="67">
        <v>0</v>
      </c>
      <c r="F165" s="61">
        <v>0</v>
      </c>
      <c r="G165" s="67">
        <v>50964</v>
      </c>
      <c r="H165" s="61">
        <v>0</v>
      </c>
      <c r="I165" s="61">
        <v>0</v>
      </c>
      <c r="J165" s="67">
        <v>113168</v>
      </c>
      <c r="K165" s="67">
        <v>0</v>
      </c>
      <c r="L165" s="61">
        <v>0</v>
      </c>
      <c r="M165" s="67">
        <v>18453</v>
      </c>
      <c r="N165" s="61">
        <v>0</v>
      </c>
      <c r="O165" s="61">
        <v>0</v>
      </c>
    </row>
    <row r="166" spans="1:15" x14ac:dyDescent="0.45">
      <c r="A166" s="107">
        <v>44329</v>
      </c>
      <c r="B166" s="101" t="str">
        <f t="shared" si="10"/>
        <v>(木)</v>
      </c>
      <c r="C166" s="61">
        <f t="shared" si="9"/>
        <v>213000</v>
      </c>
      <c r="D166" s="67">
        <v>159459</v>
      </c>
      <c r="E166" s="67">
        <v>0</v>
      </c>
      <c r="F166" s="61">
        <v>0</v>
      </c>
      <c r="G166" s="67">
        <v>53541</v>
      </c>
      <c r="H166" s="61">
        <v>0</v>
      </c>
      <c r="I166" s="61">
        <v>0</v>
      </c>
      <c r="J166" s="67">
        <v>136946</v>
      </c>
      <c r="K166" s="67">
        <v>0</v>
      </c>
      <c r="L166" s="61">
        <v>0</v>
      </c>
      <c r="M166" s="67">
        <v>24772</v>
      </c>
      <c r="N166" s="61">
        <v>0</v>
      </c>
      <c r="O166" s="61">
        <v>0</v>
      </c>
    </row>
    <row r="167" spans="1:15" x14ac:dyDescent="0.45">
      <c r="A167" s="107">
        <v>44328</v>
      </c>
      <c r="B167" s="101" t="str">
        <f t="shared" si="10"/>
        <v>(水)</v>
      </c>
      <c r="C167" s="61">
        <f t="shared" si="9"/>
        <v>217783</v>
      </c>
      <c r="D167" s="67">
        <v>162349</v>
      </c>
      <c r="E167" s="67">
        <v>0</v>
      </c>
      <c r="F167" s="61">
        <v>0</v>
      </c>
      <c r="G167" s="67">
        <v>55434</v>
      </c>
      <c r="H167" s="61">
        <v>0</v>
      </c>
      <c r="I167" s="61">
        <v>0</v>
      </c>
      <c r="J167" s="67">
        <v>139723</v>
      </c>
      <c r="K167" s="67">
        <v>0</v>
      </c>
      <c r="L167" s="61">
        <v>0</v>
      </c>
      <c r="M167" s="67">
        <v>26166</v>
      </c>
      <c r="N167" s="61">
        <v>0</v>
      </c>
      <c r="O167" s="61">
        <v>0</v>
      </c>
    </row>
    <row r="168" spans="1:15" x14ac:dyDescent="0.45">
      <c r="A168" s="107">
        <v>44327</v>
      </c>
      <c r="B168" s="101" t="str">
        <f t="shared" si="10"/>
        <v>(火)</v>
      </c>
      <c r="C168" s="61">
        <f t="shared" si="9"/>
        <v>178735</v>
      </c>
      <c r="D168" s="67">
        <v>132656</v>
      </c>
      <c r="E168" s="67">
        <v>0</v>
      </c>
      <c r="F168" s="61">
        <v>0</v>
      </c>
      <c r="G168" s="67">
        <v>46079</v>
      </c>
      <c r="H168" s="61">
        <v>0</v>
      </c>
      <c r="I168" s="61">
        <v>0</v>
      </c>
      <c r="J168" s="67">
        <v>110203</v>
      </c>
      <c r="K168" s="67">
        <v>0</v>
      </c>
      <c r="L168" s="61">
        <v>0</v>
      </c>
      <c r="M168" s="67">
        <v>22111</v>
      </c>
      <c r="N168" s="61">
        <v>0</v>
      </c>
      <c r="O168" s="61">
        <v>0</v>
      </c>
    </row>
    <row r="169" spans="1:15" x14ac:dyDescent="0.45">
      <c r="A169" s="107">
        <v>44326</v>
      </c>
      <c r="B169" s="101" t="str">
        <f t="shared" si="10"/>
        <v>(月)</v>
      </c>
      <c r="C169" s="61">
        <f t="shared" si="9"/>
        <v>136063</v>
      </c>
      <c r="D169" s="67">
        <v>106354</v>
      </c>
      <c r="E169" s="67">
        <v>0</v>
      </c>
      <c r="F169" s="61">
        <v>0</v>
      </c>
      <c r="G169" s="67">
        <v>29709</v>
      </c>
      <c r="H169" s="61">
        <v>0</v>
      </c>
      <c r="I169" s="61">
        <v>0</v>
      </c>
      <c r="J169" s="67">
        <v>86765</v>
      </c>
      <c r="K169" s="67">
        <v>0</v>
      </c>
      <c r="L169" s="61">
        <v>0</v>
      </c>
      <c r="M169" s="67">
        <v>14070</v>
      </c>
      <c r="N169" s="61">
        <v>0</v>
      </c>
      <c r="O169" s="61">
        <v>0</v>
      </c>
    </row>
    <row r="170" spans="1:15" x14ac:dyDescent="0.45">
      <c r="A170" s="107">
        <v>44325</v>
      </c>
      <c r="B170" s="101" t="str">
        <f t="shared" si="10"/>
        <v>(日)</v>
      </c>
      <c r="C170" s="61">
        <f t="shared" si="9"/>
        <v>84917</v>
      </c>
      <c r="D170" s="67">
        <v>75868</v>
      </c>
      <c r="E170" s="67">
        <v>0</v>
      </c>
      <c r="F170" s="61">
        <v>0</v>
      </c>
      <c r="G170" s="67">
        <v>9049</v>
      </c>
      <c r="H170" s="61">
        <v>0</v>
      </c>
      <c r="I170" s="61">
        <v>0</v>
      </c>
      <c r="J170" s="67">
        <v>67212</v>
      </c>
      <c r="K170" s="67">
        <v>0</v>
      </c>
      <c r="L170" s="61">
        <v>0</v>
      </c>
      <c r="M170" s="67">
        <v>5877</v>
      </c>
      <c r="N170" s="61">
        <v>0</v>
      </c>
      <c r="O170" s="61">
        <v>0</v>
      </c>
    </row>
    <row r="171" spans="1:15" x14ac:dyDescent="0.45">
      <c r="A171" s="107">
        <v>44324</v>
      </c>
      <c r="B171" s="101" t="str">
        <f t="shared" si="10"/>
        <v>(土)</v>
      </c>
      <c r="C171" s="61">
        <f t="shared" si="9"/>
        <v>71308</v>
      </c>
      <c r="D171" s="67">
        <v>63201</v>
      </c>
      <c r="E171" s="67">
        <v>0</v>
      </c>
      <c r="F171" s="61">
        <v>0</v>
      </c>
      <c r="G171" s="67">
        <v>8107</v>
      </c>
      <c r="H171" s="61">
        <v>0</v>
      </c>
      <c r="I171" s="61">
        <v>0</v>
      </c>
      <c r="J171" s="67">
        <v>50037</v>
      </c>
      <c r="K171" s="67">
        <v>0</v>
      </c>
      <c r="L171" s="61">
        <v>0</v>
      </c>
      <c r="M171" s="67">
        <v>4059</v>
      </c>
      <c r="N171" s="61">
        <v>0</v>
      </c>
      <c r="O171" s="61">
        <v>0</v>
      </c>
    </row>
    <row r="172" spans="1:15" x14ac:dyDescent="0.45">
      <c r="A172" s="107">
        <v>44323</v>
      </c>
      <c r="B172" s="101" t="str">
        <f t="shared" si="10"/>
        <v>(金)</v>
      </c>
      <c r="C172" s="61">
        <f t="shared" ref="C172:C197" si="11">SUM(D172:I172)</f>
        <v>61648</v>
      </c>
      <c r="D172" s="67">
        <v>50394</v>
      </c>
      <c r="E172" s="67">
        <v>0</v>
      </c>
      <c r="F172" s="61">
        <v>0</v>
      </c>
      <c r="G172" s="67">
        <v>11254</v>
      </c>
      <c r="H172" s="61">
        <v>0</v>
      </c>
      <c r="I172" s="61">
        <v>0</v>
      </c>
      <c r="J172" s="67">
        <v>32569</v>
      </c>
      <c r="K172" s="67">
        <v>0</v>
      </c>
      <c r="L172" s="61">
        <v>0</v>
      </c>
      <c r="M172" s="67">
        <v>4548</v>
      </c>
      <c r="N172" s="61">
        <v>0</v>
      </c>
      <c r="O172" s="61">
        <v>0</v>
      </c>
    </row>
    <row r="173" spans="1:15" x14ac:dyDescent="0.45">
      <c r="A173" s="107">
        <v>44322</v>
      </c>
      <c r="B173" s="101" t="str">
        <f t="shared" si="10"/>
        <v>(木)</v>
      </c>
      <c r="C173" s="61">
        <f t="shared" si="11"/>
        <v>57249</v>
      </c>
      <c r="D173" s="67">
        <v>48362</v>
      </c>
      <c r="E173" s="67">
        <v>0</v>
      </c>
      <c r="F173" s="61">
        <v>0</v>
      </c>
      <c r="G173" s="67">
        <v>8887</v>
      </c>
      <c r="H173" s="61">
        <v>0</v>
      </c>
      <c r="I173" s="61">
        <v>0</v>
      </c>
      <c r="J173" s="67">
        <v>34155</v>
      </c>
      <c r="K173" s="67">
        <v>0</v>
      </c>
      <c r="L173" s="61">
        <v>0</v>
      </c>
      <c r="M173" s="67">
        <v>4962</v>
      </c>
      <c r="N173" s="61">
        <v>0</v>
      </c>
      <c r="O173" s="61">
        <v>0</v>
      </c>
    </row>
    <row r="174" spans="1:15" x14ac:dyDescent="0.45">
      <c r="A174" s="107">
        <v>44321</v>
      </c>
      <c r="B174" s="101" t="str">
        <f t="shared" si="10"/>
        <v>(水)</v>
      </c>
      <c r="C174" s="61">
        <f t="shared" si="11"/>
        <v>11142</v>
      </c>
      <c r="D174" s="67">
        <v>10264</v>
      </c>
      <c r="E174" s="67">
        <v>0</v>
      </c>
      <c r="F174" s="61">
        <v>0</v>
      </c>
      <c r="G174" s="67">
        <v>878</v>
      </c>
      <c r="H174" s="61">
        <v>0</v>
      </c>
      <c r="I174" s="61">
        <v>0</v>
      </c>
      <c r="J174" s="67">
        <v>8349</v>
      </c>
      <c r="K174" s="67">
        <v>0</v>
      </c>
      <c r="L174" s="61">
        <v>0</v>
      </c>
      <c r="M174" s="67">
        <v>711</v>
      </c>
      <c r="N174" s="61">
        <v>0</v>
      </c>
      <c r="O174" s="61">
        <v>0</v>
      </c>
    </row>
    <row r="175" spans="1:15" x14ac:dyDescent="0.45">
      <c r="A175" s="107">
        <v>44320</v>
      </c>
      <c r="B175" s="101" t="str">
        <f t="shared" si="10"/>
        <v>(火)</v>
      </c>
      <c r="C175" s="61">
        <f t="shared" si="11"/>
        <v>9462</v>
      </c>
      <c r="D175" s="67">
        <v>8760</v>
      </c>
      <c r="E175" s="67">
        <v>0</v>
      </c>
      <c r="F175" s="61">
        <v>0</v>
      </c>
      <c r="G175" s="67">
        <v>702</v>
      </c>
      <c r="H175" s="61">
        <v>0</v>
      </c>
      <c r="I175" s="61">
        <v>0</v>
      </c>
      <c r="J175" s="67">
        <v>6869</v>
      </c>
      <c r="K175" s="67">
        <v>0</v>
      </c>
      <c r="L175" s="61">
        <v>0</v>
      </c>
      <c r="M175" s="67">
        <v>515</v>
      </c>
      <c r="N175" s="61">
        <v>0</v>
      </c>
      <c r="O175" s="61">
        <v>0</v>
      </c>
    </row>
    <row r="176" spans="1:15" x14ac:dyDescent="0.45">
      <c r="A176" s="107">
        <v>44319</v>
      </c>
      <c r="B176" s="101" t="str">
        <f t="shared" si="10"/>
        <v>(月)</v>
      </c>
      <c r="C176" s="61">
        <f t="shared" si="11"/>
        <v>8539</v>
      </c>
      <c r="D176" s="67">
        <v>7746</v>
      </c>
      <c r="E176" s="67">
        <v>0</v>
      </c>
      <c r="F176" s="61">
        <v>0</v>
      </c>
      <c r="G176" s="67">
        <v>793</v>
      </c>
      <c r="H176" s="61">
        <v>0</v>
      </c>
      <c r="I176" s="61">
        <v>0</v>
      </c>
      <c r="J176" s="67">
        <v>5839</v>
      </c>
      <c r="K176" s="67">
        <v>0</v>
      </c>
      <c r="L176" s="61">
        <v>0</v>
      </c>
      <c r="M176" s="67">
        <v>725</v>
      </c>
      <c r="N176" s="61">
        <v>0</v>
      </c>
      <c r="O176" s="61">
        <v>0</v>
      </c>
    </row>
    <row r="177" spans="1:15" x14ac:dyDescent="0.45">
      <c r="A177" s="107">
        <v>44318</v>
      </c>
      <c r="B177" s="101" t="str">
        <f t="shared" si="10"/>
        <v>(日)</v>
      </c>
      <c r="C177" s="61">
        <f t="shared" si="11"/>
        <v>28070</v>
      </c>
      <c r="D177" s="67">
        <v>28070</v>
      </c>
      <c r="E177" s="67">
        <v>0</v>
      </c>
      <c r="F177" s="61">
        <v>0</v>
      </c>
      <c r="G177" s="67">
        <v>0</v>
      </c>
      <c r="H177" s="61">
        <v>0</v>
      </c>
      <c r="I177" s="61">
        <v>0</v>
      </c>
      <c r="J177" s="67">
        <v>21021</v>
      </c>
      <c r="K177" s="67">
        <v>0</v>
      </c>
      <c r="L177" s="61">
        <v>0</v>
      </c>
      <c r="M177" s="67">
        <v>0</v>
      </c>
      <c r="N177" s="61">
        <v>0</v>
      </c>
      <c r="O177" s="61">
        <v>0</v>
      </c>
    </row>
    <row r="178" spans="1:15" x14ac:dyDescent="0.45">
      <c r="A178" s="107">
        <v>44317</v>
      </c>
      <c r="B178" s="101" t="str">
        <f t="shared" si="10"/>
        <v>(土)</v>
      </c>
      <c r="C178" s="61">
        <f t="shared" si="11"/>
        <v>42265</v>
      </c>
      <c r="D178" s="67">
        <v>42265</v>
      </c>
      <c r="E178" s="67">
        <v>0</v>
      </c>
      <c r="F178" s="61">
        <v>0</v>
      </c>
      <c r="G178" s="67">
        <v>0</v>
      </c>
      <c r="H178" s="61">
        <v>0</v>
      </c>
      <c r="I178" s="61">
        <v>0</v>
      </c>
      <c r="J178" s="67">
        <v>22313</v>
      </c>
      <c r="K178" s="67">
        <v>0</v>
      </c>
      <c r="L178" s="61">
        <v>0</v>
      </c>
      <c r="M178" s="67">
        <v>0</v>
      </c>
      <c r="N178" s="61">
        <v>0</v>
      </c>
      <c r="O178" s="61">
        <v>0</v>
      </c>
    </row>
    <row r="179" spans="1:15" x14ac:dyDescent="0.45">
      <c r="A179" s="107">
        <v>44316</v>
      </c>
      <c r="B179" s="101" t="str">
        <f t="shared" si="10"/>
        <v>(金)</v>
      </c>
      <c r="C179" s="61">
        <f t="shared" si="11"/>
        <v>62865</v>
      </c>
      <c r="D179" s="67">
        <v>62865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27446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07">
        <v>44315</v>
      </c>
      <c r="B180" s="101" t="str">
        <f t="shared" si="10"/>
        <v>(木)</v>
      </c>
      <c r="C180" s="61">
        <f t="shared" si="11"/>
        <v>20443</v>
      </c>
      <c r="D180" s="67">
        <v>20443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13199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07">
        <v>44314</v>
      </c>
      <c r="B181" s="101" t="str">
        <f t="shared" si="10"/>
        <v>(水)</v>
      </c>
      <c r="C181" s="61">
        <f t="shared" si="11"/>
        <v>83720</v>
      </c>
      <c r="D181" s="67">
        <v>83720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37700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07">
        <v>44313</v>
      </c>
      <c r="B182" s="101" t="str">
        <f t="shared" si="10"/>
        <v>(火)</v>
      </c>
      <c r="C182" s="61">
        <f t="shared" si="11"/>
        <v>76801</v>
      </c>
      <c r="D182" s="67">
        <v>76801</v>
      </c>
      <c r="E182" s="67">
        <v>0</v>
      </c>
      <c r="F182" s="61">
        <v>0</v>
      </c>
      <c r="G182" s="67">
        <v>0</v>
      </c>
      <c r="H182" s="61">
        <v>0</v>
      </c>
      <c r="I182" s="61">
        <v>0</v>
      </c>
      <c r="J182" s="67">
        <v>38012</v>
      </c>
      <c r="K182" s="67">
        <v>0</v>
      </c>
      <c r="L182" s="61">
        <v>0</v>
      </c>
      <c r="M182" s="67">
        <v>0</v>
      </c>
      <c r="N182" s="61">
        <v>0</v>
      </c>
      <c r="O182" s="61">
        <v>0</v>
      </c>
    </row>
    <row r="183" spans="1:15" x14ac:dyDescent="0.45">
      <c r="A183" s="107">
        <v>44312</v>
      </c>
      <c r="B183" s="101" t="str">
        <f t="shared" si="10"/>
        <v>(月)</v>
      </c>
      <c r="C183" s="61">
        <f t="shared" si="11"/>
        <v>57563</v>
      </c>
      <c r="D183" s="67">
        <v>57563</v>
      </c>
      <c r="E183" s="67">
        <v>0</v>
      </c>
      <c r="F183" s="61">
        <v>0</v>
      </c>
      <c r="G183" s="67">
        <v>0</v>
      </c>
      <c r="H183" s="61">
        <v>0</v>
      </c>
      <c r="I183" s="61">
        <v>0</v>
      </c>
      <c r="J183" s="67">
        <v>28212</v>
      </c>
      <c r="K183" s="67">
        <v>0</v>
      </c>
      <c r="L183" s="61">
        <v>0</v>
      </c>
      <c r="M183" s="67">
        <v>0</v>
      </c>
      <c r="N183" s="61">
        <v>0</v>
      </c>
      <c r="O183" s="61">
        <v>0</v>
      </c>
    </row>
    <row r="184" spans="1:15" x14ac:dyDescent="0.45">
      <c r="A184" s="107">
        <v>44311</v>
      </c>
      <c r="B184" s="101" t="str">
        <f t="shared" si="10"/>
        <v>(日)</v>
      </c>
      <c r="C184" s="61">
        <f t="shared" si="11"/>
        <v>25862</v>
      </c>
      <c r="D184" s="67">
        <v>25862</v>
      </c>
      <c r="E184" s="67">
        <v>0</v>
      </c>
      <c r="F184" s="61">
        <v>0</v>
      </c>
      <c r="G184" s="67">
        <v>0</v>
      </c>
      <c r="H184" s="61">
        <v>0</v>
      </c>
      <c r="I184" s="61">
        <v>0</v>
      </c>
      <c r="J184" s="67">
        <v>15843</v>
      </c>
      <c r="K184" s="67">
        <v>0</v>
      </c>
      <c r="L184" s="61">
        <v>0</v>
      </c>
      <c r="M184" s="67">
        <v>0</v>
      </c>
      <c r="N184" s="61">
        <v>0</v>
      </c>
      <c r="O184" s="61">
        <v>0</v>
      </c>
    </row>
    <row r="185" spans="1:15" x14ac:dyDescent="0.45">
      <c r="A185" s="107">
        <v>44310</v>
      </c>
      <c r="B185" s="101" t="str">
        <f t="shared" si="10"/>
        <v>(土)</v>
      </c>
      <c r="C185" s="61">
        <f t="shared" si="11"/>
        <v>36428</v>
      </c>
      <c r="D185" s="67">
        <v>36428</v>
      </c>
      <c r="E185" s="67">
        <v>0</v>
      </c>
      <c r="F185" s="61">
        <v>0</v>
      </c>
      <c r="G185" s="67">
        <v>0</v>
      </c>
      <c r="H185" s="61">
        <v>0</v>
      </c>
      <c r="I185" s="61">
        <v>0</v>
      </c>
      <c r="J185" s="67">
        <v>16796</v>
      </c>
      <c r="K185" s="67">
        <v>0</v>
      </c>
      <c r="L185" s="61">
        <v>0</v>
      </c>
      <c r="M185" s="67">
        <v>0</v>
      </c>
      <c r="N185" s="61">
        <v>0</v>
      </c>
      <c r="O185" s="61">
        <v>0</v>
      </c>
    </row>
    <row r="186" spans="1:15" x14ac:dyDescent="0.45">
      <c r="A186" s="107">
        <v>44309</v>
      </c>
      <c r="B186" s="101" t="str">
        <f t="shared" si="10"/>
        <v>(金)</v>
      </c>
      <c r="C186" s="61">
        <f t="shared" si="11"/>
        <v>54350</v>
      </c>
      <c r="D186" s="67">
        <v>54350</v>
      </c>
      <c r="E186" s="67">
        <v>0</v>
      </c>
      <c r="F186" s="61">
        <v>0</v>
      </c>
      <c r="G186" s="67">
        <v>0</v>
      </c>
      <c r="H186" s="61">
        <v>0</v>
      </c>
      <c r="I186" s="61">
        <v>0</v>
      </c>
      <c r="J186" s="67">
        <v>19324</v>
      </c>
      <c r="K186" s="67">
        <v>0</v>
      </c>
      <c r="L186" s="61">
        <v>0</v>
      </c>
      <c r="M186" s="67">
        <v>0</v>
      </c>
      <c r="N186" s="61">
        <v>0</v>
      </c>
      <c r="O186" s="61">
        <v>0</v>
      </c>
    </row>
    <row r="187" spans="1:15" x14ac:dyDescent="0.45">
      <c r="A187" s="107">
        <v>44308</v>
      </c>
      <c r="B187" s="101" t="str">
        <f t="shared" si="10"/>
        <v>(木)</v>
      </c>
      <c r="C187" s="61">
        <f t="shared" si="11"/>
        <v>57778</v>
      </c>
      <c r="D187" s="67">
        <v>57778</v>
      </c>
      <c r="E187" s="67">
        <v>0</v>
      </c>
      <c r="F187" s="61">
        <v>0</v>
      </c>
      <c r="G187" s="67">
        <v>0</v>
      </c>
      <c r="H187" s="61">
        <v>0</v>
      </c>
      <c r="I187" s="61">
        <v>0</v>
      </c>
      <c r="J187" s="67">
        <v>25891</v>
      </c>
      <c r="K187" s="67">
        <v>0</v>
      </c>
      <c r="L187" s="61">
        <v>0</v>
      </c>
      <c r="M187" s="67">
        <v>0</v>
      </c>
      <c r="N187" s="61">
        <v>0</v>
      </c>
      <c r="O187" s="61">
        <v>0</v>
      </c>
    </row>
    <row r="188" spans="1:15" x14ac:dyDescent="0.45">
      <c r="A188" s="107">
        <v>44307</v>
      </c>
      <c r="B188" s="101" t="str">
        <f t="shared" si="10"/>
        <v>(水)</v>
      </c>
      <c r="C188" s="61">
        <f t="shared" si="11"/>
        <v>60546</v>
      </c>
      <c r="D188" s="67">
        <v>60546</v>
      </c>
      <c r="E188" s="67">
        <v>0</v>
      </c>
      <c r="F188" s="61">
        <v>0</v>
      </c>
      <c r="G188" s="67">
        <v>0</v>
      </c>
      <c r="H188" s="61">
        <v>0</v>
      </c>
      <c r="I188" s="61">
        <v>0</v>
      </c>
      <c r="J188" s="67">
        <v>27323</v>
      </c>
      <c r="K188" s="67">
        <v>0</v>
      </c>
      <c r="L188" s="61">
        <v>0</v>
      </c>
      <c r="M188" s="67">
        <v>0</v>
      </c>
      <c r="N188" s="61">
        <v>0</v>
      </c>
      <c r="O188" s="61">
        <v>0</v>
      </c>
    </row>
    <row r="189" spans="1:15" x14ac:dyDescent="0.45">
      <c r="A189" s="107">
        <v>44306</v>
      </c>
      <c r="B189" s="101" t="str">
        <f t="shared" si="10"/>
        <v>(火)</v>
      </c>
      <c r="C189" s="61">
        <f t="shared" si="11"/>
        <v>49950</v>
      </c>
      <c r="D189" s="67">
        <v>49950</v>
      </c>
      <c r="E189" s="67">
        <v>0</v>
      </c>
      <c r="F189" s="61">
        <v>0</v>
      </c>
      <c r="G189" s="67">
        <v>0</v>
      </c>
      <c r="H189" s="61">
        <v>0</v>
      </c>
      <c r="I189" s="61">
        <v>0</v>
      </c>
      <c r="J189" s="67">
        <v>23053</v>
      </c>
      <c r="K189" s="67">
        <v>0</v>
      </c>
      <c r="L189" s="61">
        <v>0</v>
      </c>
      <c r="M189" s="67">
        <v>0</v>
      </c>
      <c r="N189" s="61">
        <v>0</v>
      </c>
      <c r="O189" s="61">
        <v>0</v>
      </c>
    </row>
    <row r="190" spans="1:15" x14ac:dyDescent="0.45">
      <c r="A190" s="107">
        <v>44305</v>
      </c>
      <c r="B190" s="101" t="str">
        <f t="shared" si="10"/>
        <v>(月)</v>
      </c>
      <c r="C190" s="61">
        <f t="shared" si="11"/>
        <v>32438</v>
      </c>
      <c r="D190" s="67">
        <v>32438</v>
      </c>
      <c r="E190" s="67">
        <v>0</v>
      </c>
      <c r="F190" s="61">
        <v>0</v>
      </c>
      <c r="G190" s="67">
        <v>0</v>
      </c>
      <c r="H190" s="61">
        <v>0</v>
      </c>
      <c r="I190" s="61">
        <v>0</v>
      </c>
      <c r="J190" s="67">
        <v>14426</v>
      </c>
      <c r="K190" s="67">
        <v>0</v>
      </c>
      <c r="L190" s="61">
        <v>0</v>
      </c>
      <c r="M190" s="67">
        <v>0</v>
      </c>
      <c r="N190" s="61">
        <v>0</v>
      </c>
      <c r="O190" s="61">
        <v>0</v>
      </c>
    </row>
    <row r="191" spans="1:15" x14ac:dyDescent="0.45">
      <c r="A191" s="107">
        <v>44304</v>
      </c>
      <c r="B191" s="101" t="str">
        <f t="shared" si="10"/>
        <v>(日)</v>
      </c>
      <c r="C191" s="61">
        <f t="shared" si="11"/>
        <v>9164</v>
      </c>
      <c r="D191" s="67">
        <v>9164</v>
      </c>
      <c r="E191" s="67">
        <v>0</v>
      </c>
      <c r="F191" s="61">
        <v>0</v>
      </c>
      <c r="G191" s="67">
        <v>0</v>
      </c>
      <c r="H191" s="61">
        <v>0</v>
      </c>
      <c r="I191" s="61">
        <v>0</v>
      </c>
      <c r="J191" s="67">
        <v>5712</v>
      </c>
      <c r="K191" s="67">
        <v>0</v>
      </c>
      <c r="L191" s="61">
        <v>0</v>
      </c>
      <c r="M191" s="67">
        <v>0</v>
      </c>
      <c r="N191" s="61">
        <v>0</v>
      </c>
      <c r="O191" s="61">
        <v>0</v>
      </c>
    </row>
    <row r="192" spans="1:15" x14ac:dyDescent="0.45">
      <c r="A192" s="107">
        <v>44303</v>
      </c>
      <c r="B192" s="101" t="str">
        <f t="shared" si="10"/>
        <v>(土)</v>
      </c>
      <c r="C192" s="61">
        <f t="shared" si="11"/>
        <v>7704</v>
      </c>
      <c r="D192" s="67">
        <v>7704</v>
      </c>
      <c r="E192" s="67">
        <v>0</v>
      </c>
      <c r="F192" s="61">
        <v>0</v>
      </c>
      <c r="G192" s="67">
        <v>0</v>
      </c>
      <c r="H192" s="61">
        <v>0</v>
      </c>
      <c r="I192" s="61">
        <v>0</v>
      </c>
      <c r="J192" s="67">
        <v>3709</v>
      </c>
      <c r="K192" s="67">
        <v>0</v>
      </c>
      <c r="L192" s="61">
        <v>0</v>
      </c>
      <c r="M192" s="67">
        <v>0</v>
      </c>
      <c r="N192" s="61">
        <v>0</v>
      </c>
      <c r="O192" s="61">
        <v>0</v>
      </c>
    </row>
    <row r="193" spans="1:15" x14ac:dyDescent="0.45">
      <c r="A193" s="107">
        <v>44302</v>
      </c>
      <c r="B193" s="101" t="str">
        <f t="shared" si="10"/>
        <v>(金)</v>
      </c>
      <c r="C193" s="61">
        <f t="shared" si="11"/>
        <v>10260</v>
      </c>
      <c r="D193" s="67">
        <v>10260</v>
      </c>
      <c r="E193" s="67">
        <v>0</v>
      </c>
      <c r="F193" s="61">
        <v>0</v>
      </c>
      <c r="G193" s="67">
        <v>0</v>
      </c>
      <c r="H193" s="61">
        <v>0</v>
      </c>
      <c r="I193" s="61">
        <v>0</v>
      </c>
      <c r="J193" s="67">
        <v>3503</v>
      </c>
      <c r="K193" s="67">
        <v>0</v>
      </c>
      <c r="L193" s="61">
        <v>0</v>
      </c>
      <c r="M193" s="67">
        <v>0</v>
      </c>
      <c r="N193" s="61">
        <v>0</v>
      </c>
      <c r="O193" s="61">
        <v>0</v>
      </c>
    </row>
    <row r="194" spans="1:15" x14ac:dyDescent="0.45">
      <c r="A194" s="107">
        <v>44301</v>
      </c>
      <c r="B194" s="101" t="str">
        <f t="shared" si="10"/>
        <v>(木)</v>
      </c>
      <c r="C194" s="61">
        <f t="shared" si="11"/>
        <v>8853</v>
      </c>
      <c r="D194" s="67">
        <v>8853</v>
      </c>
      <c r="E194" s="67">
        <v>0</v>
      </c>
      <c r="F194" s="61">
        <v>0</v>
      </c>
      <c r="G194" s="67">
        <v>0</v>
      </c>
      <c r="H194" s="61">
        <v>0</v>
      </c>
      <c r="I194" s="61">
        <v>0</v>
      </c>
      <c r="J194" s="67">
        <v>4430</v>
      </c>
      <c r="K194" s="67">
        <v>0</v>
      </c>
      <c r="L194" s="61">
        <v>0</v>
      </c>
      <c r="M194" s="67">
        <v>0</v>
      </c>
      <c r="N194" s="61">
        <v>0</v>
      </c>
      <c r="O194" s="61">
        <v>0</v>
      </c>
    </row>
    <row r="195" spans="1:15" x14ac:dyDescent="0.45">
      <c r="A195" s="107">
        <v>44300</v>
      </c>
      <c r="B195" s="101" t="str">
        <f t="shared" si="10"/>
        <v>(水)</v>
      </c>
      <c r="C195" s="61">
        <f t="shared" si="11"/>
        <v>5062</v>
      </c>
      <c r="D195" s="67">
        <v>5062</v>
      </c>
      <c r="E195" s="67">
        <v>0</v>
      </c>
      <c r="F195" s="61">
        <v>0</v>
      </c>
      <c r="G195" s="67">
        <v>0</v>
      </c>
      <c r="H195" s="61">
        <v>0</v>
      </c>
      <c r="I195" s="61">
        <v>0</v>
      </c>
      <c r="J195" s="67">
        <v>3146</v>
      </c>
      <c r="K195" s="67">
        <v>0</v>
      </c>
      <c r="L195" s="61">
        <v>0</v>
      </c>
      <c r="M195" s="67">
        <v>0</v>
      </c>
      <c r="N195" s="61">
        <v>0</v>
      </c>
      <c r="O195" s="61">
        <v>0</v>
      </c>
    </row>
    <row r="196" spans="1:15" x14ac:dyDescent="0.45">
      <c r="A196" s="107">
        <v>44299</v>
      </c>
      <c r="B196" s="101" t="str">
        <f t="shared" si="10"/>
        <v>(火)</v>
      </c>
      <c r="C196" s="61">
        <f t="shared" si="11"/>
        <v>4059</v>
      </c>
      <c r="D196" s="67">
        <v>4059</v>
      </c>
      <c r="E196" s="67">
        <v>0</v>
      </c>
      <c r="F196" s="61">
        <v>0</v>
      </c>
      <c r="G196" s="67">
        <v>0</v>
      </c>
      <c r="H196" s="61">
        <v>0</v>
      </c>
      <c r="I196" s="61">
        <v>0</v>
      </c>
      <c r="J196" s="67">
        <v>2766</v>
      </c>
      <c r="K196" s="67">
        <v>0</v>
      </c>
      <c r="L196" s="61">
        <v>0</v>
      </c>
      <c r="M196" s="67">
        <v>0</v>
      </c>
      <c r="N196" s="61">
        <v>0</v>
      </c>
      <c r="O196" s="61">
        <v>0</v>
      </c>
    </row>
    <row r="197" spans="1:15" x14ac:dyDescent="0.45">
      <c r="A197" s="107">
        <v>44298</v>
      </c>
      <c r="B197" s="101" t="str">
        <f t="shared" si="10"/>
        <v>(月)</v>
      </c>
      <c r="C197" s="61">
        <f t="shared" si="11"/>
        <v>4667</v>
      </c>
      <c r="D197" s="79">
        <v>4667</v>
      </c>
      <c r="E197" s="79">
        <v>0</v>
      </c>
      <c r="F197" s="61">
        <v>0</v>
      </c>
      <c r="G197" s="79">
        <v>0</v>
      </c>
      <c r="H197" s="61">
        <v>0</v>
      </c>
      <c r="I197" s="61">
        <v>0</v>
      </c>
      <c r="J197" s="79">
        <v>3349</v>
      </c>
      <c r="K197" s="79">
        <v>0</v>
      </c>
      <c r="L197" s="61">
        <v>0</v>
      </c>
      <c r="M197" s="79">
        <v>0</v>
      </c>
      <c r="N197" s="61">
        <v>0</v>
      </c>
      <c r="O197" s="61">
        <v>0</v>
      </c>
    </row>
    <row r="198" spans="1:15" x14ac:dyDescent="0.4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</row>
    <row r="199" spans="1:15" x14ac:dyDescent="0.45">
      <c r="A199" s="77" t="s">
        <v>326</v>
      </c>
      <c r="B199" s="77"/>
    </row>
    <row r="200" spans="1:15" x14ac:dyDescent="0.45">
      <c r="A200" s="80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54" t="s">
        <v>296</v>
      </c>
      <c r="B3" s="156" t="s">
        <v>297</v>
      </c>
      <c r="C3" s="158" t="s">
        <v>298</v>
      </c>
      <c r="D3" s="150" t="s">
        <v>299</v>
      </c>
      <c r="E3" s="151"/>
      <c r="F3" s="150" t="s">
        <v>300</v>
      </c>
      <c r="G3" s="151"/>
      <c r="H3" s="75"/>
      <c r="I3" s="75"/>
    </row>
    <row r="4" spans="1:9" x14ac:dyDescent="0.45">
      <c r="A4" s="155"/>
      <c r="B4" s="157"/>
      <c r="C4" s="159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52" t="s">
        <v>287</v>
      </c>
      <c r="B5" s="153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7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7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7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7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7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7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7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7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7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7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7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7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7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7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7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7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7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7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7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7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7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7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7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7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7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7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7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7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7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7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7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7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7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7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7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7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7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7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7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20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60" t="s">
        <v>331</v>
      </c>
      <c r="B3" s="149" t="s">
        <v>297</v>
      </c>
      <c r="C3" s="149" t="s">
        <v>334</v>
      </c>
      <c r="D3" s="149" t="s">
        <v>297</v>
      </c>
      <c r="E3" s="147" t="s">
        <v>298</v>
      </c>
      <c r="F3" s="108" t="s">
        <v>299</v>
      </c>
      <c r="G3" s="108" t="s">
        <v>300</v>
      </c>
      <c r="H3" s="75"/>
      <c r="I3" s="75"/>
    </row>
    <row r="4" spans="1:9" x14ac:dyDescent="0.45">
      <c r="A4" s="149"/>
      <c r="B4" s="149"/>
      <c r="C4" s="149"/>
      <c r="D4" s="149"/>
      <c r="E4" s="147"/>
      <c r="F4" s="110" t="s">
        <v>302</v>
      </c>
      <c r="G4" s="110" t="s">
        <v>302</v>
      </c>
      <c r="H4" s="74"/>
      <c r="I4" s="74"/>
    </row>
    <row r="5" spans="1:9" x14ac:dyDescent="0.45">
      <c r="A5" s="107">
        <v>44489</v>
      </c>
      <c r="B5" s="109" t="s">
        <v>306</v>
      </c>
      <c r="C5" s="107">
        <v>44486</v>
      </c>
      <c r="D5" s="109" t="s">
        <v>335</v>
      </c>
      <c r="E5" s="161">
        <v>18747243</v>
      </c>
      <c r="F5" s="162">
        <v>9765668</v>
      </c>
      <c r="G5" s="162">
        <v>8981575</v>
      </c>
      <c r="H5" s="74"/>
      <c r="I5" s="74"/>
    </row>
    <row r="6" spans="1:9" x14ac:dyDescent="0.45">
      <c r="A6" s="107">
        <v>44482</v>
      </c>
      <c r="B6" s="109" t="s">
        <v>306</v>
      </c>
      <c r="C6" s="107">
        <v>44479</v>
      </c>
      <c r="D6" s="109" t="s">
        <v>335</v>
      </c>
      <c r="E6" s="84">
        <v>18283165</v>
      </c>
      <c r="F6" s="84">
        <v>9751845</v>
      </c>
      <c r="G6" s="84">
        <v>8531320</v>
      </c>
      <c r="H6" s="74"/>
      <c r="I6" s="74"/>
    </row>
    <row r="7" spans="1:9" x14ac:dyDescent="0.45">
      <c r="A7" s="107">
        <v>44475</v>
      </c>
      <c r="B7" s="109" t="s">
        <v>306</v>
      </c>
      <c r="C7" s="107">
        <v>44472</v>
      </c>
      <c r="D7" s="109" t="s">
        <v>335</v>
      </c>
      <c r="E7" s="84">
        <v>17523553</v>
      </c>
      <c r="F7" s="84">
        <v>9707240</v>
      </c>
      <c r="G7" s="84">
        <v>7816313</v>
      </c>
      <c r="H7" s="74"/>
      <c r="I7" s="74"/>
    </row>
    <row r="8" spans="1:9" x14ac:dyDescent="0.45">
      <c r="A8" s="107">
        <v>44468</v>
      </c>
      <c r="B8" s="109" t="s">
        <v>306</v>
      </c>
      <c r="C8" s="107">
        <v>44465</v>
      </c>
      <c r="D8" s="109" t="s">
        <v>335</v>
      </c>
      <c r="E8" s="84">
        <v>16729009</v>
      </c>
      <c r="F8" s="84">
        <v>9578689</v>
      </c>
      <c r="G8" s="84">
        <v>7150320</v>
      </c>
      <c r="H8" s="74"/>
      <c r="I8" s="74"/>
    </row>
    <row r="9" spans="1:9" x14ac:dyDescent="0.45">
      <c r="A9" s="107">
        <v>44461</v>
      </c>
      <c r="B9" s="109" t="s">
        <v>306</v>
      </c>
      <c r="C9" s="107">
        <v>44458</v>
      </c>
      <c r="D9" s="109" t="s">
        <v>335</v>
      </c>
      <c r="E9" s="84">
        <v>16106155</v>
      </c>
      <c r="F9" s="84">
        <v>9364198</v>
      </c>
      <c r="G9" s="84">
        <v>6741957</v>
      </c>
      <c r="H9" s="74"/>
      <c r="I9" s="74"/>
    </row>
    <row r="10" spans="1:9" x14ac:dyDescent="0.45">
      <c r="A10" s="107">
        <v>44454</v>
      </c>
      <c r="B10" s="109" t="s">
        <v>306</v>
      </c>
      <c r="C10" s="107">
        <v>44451</v>
      </c>
      <c r="D10" s="109" t="s">
        <v>335</v>
      </c>
      <c r="E10" s="84">
        <v>15400219</v>
      </c>
      <c r="F10" s="84">
        <v>8914497</v>
      </c>
      <c r="G10" s="84">
        <v>6485722</v>
      </c>
      <c r="H10" s="74"/>
      <c r="I10" s="74"/>
    </row>
    <row r="11" spans="1:9" x14ac:dyDescent="0.45">
      <c r="A11" s="107">
        <v>44447</v>
      </c>
      <c r="B11" s="109" t="s">
        <v>306</v>
      </c>
      <c r="C11" s="107">
        <v>44444</v>
      </c>
      <c r="D11" s="109" t="s">
        <v>335</v>
      </c>
      <c r="E11" s="84">
        <v>14362075</v>
      </c>
      <c r="F11" s="84">
        <v>8141454</v>
      </c>
      <c r="G11" s="84">
        <v>6220621</v>
      </c>
      <c r="H11" s="74"/>
      <c r="I11" s="74"/>
    </row>
    <row r="12" spans="1:9" x14ac:dyDescent="0.45">
      <c r="A12" s="107">
        <v>44440</v>
      </c>
      <c r="B12" s="109" t="s">
        <v>306</v>
      </c>
      <c r="C12" s="107">
        <v>44437</v>
      </c>
      <c r="D12" s="109" t="s">
        <v>335</v>
      </c>
      <c r="E12" s="84">
        <v>13225021</v>
      </c>
      <c r="F12" s="84">
        <v>7426698</v>
      </c>
      <c r="G12" s="84">
        <v>5798323</v>
      </c>
      <c r="H12" s="74"/>
      <c r="I12" s="74"/>
    </row>
    <row r="13" spans="1:9" x14ac:dyDescent="0.45">
      <c r="A13" s="107">
        <v>44433</v>
      </c>
      <c r="B13" s="109" t="s">
        <v>306</v>
      </c>
      <c r="C13" s="107">
        <v>44430</v>
      </c>
      <c r="D13" s="109" t="s">
        <v>335</v>
      </c>
      <c r="E13" s="84">
        <v>12029002</v>
      </c>
      <c r="F13" s="84">
        <v>7013578</v>
      </c>
      <c r="G13" s="84">
        <v>5015424</v>
      </c>
      <c r="H13" s="74"/>
      <c r="I13" s="74"/>
    </row>
    <row r="14" spans="1:9" x14ac:dyDescent="0.45">
      <c r="A14" s="107">
        <v>44426</v>
      </c>
      <c r="B14" s="109" t="s">
        <v>306</v>
      </c>
      <c r="C14" s="107">
        <v>44423</v>
      </c>
      <c r="D14" s="109" t="s">
        <v>335</v>
      </c>
      <c r="E14" s="84">
        <v>10579702</v>
      </c>
      <c r="F14" s="84">
        <v>6761659</v>
      </c>
      <c r="G14" s="84">
        <v>3818043</v>
      </c>
      <c r="H14" s="74"/>
      <c r="I14" s="74"/>
    </row>
    <row r="15" spans="1:9" x14ac:dyDescent="0.45">
      <c r="A15" s="107">
        <v>44419</v>
      </c>
      <c r="B15" s="109" t="s">
        <v>306</v>
      </c>
      <c r="C15" s="107">
        <v>44416</v>
      </c>
      <c r="D15" s="109" t="s">
        <v>335</v>
      </c>
      <c r="E15" s="84">
        <v>9282019</v>
      </c>
      <c r="F15" s="84">
        <v>6577221</v>
      </c>
      <c r="G15" s="84">
        <v>2704798</v>
      </c>
      <c r="H15" s="74"/>
      <c r="I15" s="74"/>
    </row>
    <row r="16" spans="1:9" x14ac:dyDescent="0.45">
      <c r="A16" s="107">
        <v>44412</v>
      </c>
      <c r="B16" s="109" t="s">
        <v>306</v>
      </c>
      <c r="C16" s="107">
        <v>44409</v>
      </c>
      <c r="D16" s="109" t="s">
        <v>335</v>
      </c>
      <c r="E16" s="84">
        <v>7723380</v>
      </c>
      <c r="F16" s="84">
        <v>6269246</v>
      </c>
      <c r="G16" s="84">
        <v>1454134</v>
      </c>
      <c r="H16" s="74"/>
      <c r="I16" s="74"/>
    </row>
    <row r="17" spans="1:8" x14ac:dyDescent="0.45">
      <c r="A17" s="85"/>
      <c r="B17" s="73"/>
      <c r="C17" s="73"/>
      <c r="D17" s="73"/>
      <c r="E17" s="73"/>
      <c r="F17" s="73"/>
      <c r="G17" s="74"/>
      <c r="H17" s="74"/>
    </row>
    <row r="18" spans="1:8" x14ac:dyDescent="0.45">
      <c r="A18" s="75" t="s">
        <v>332</v>
      </c>
      <c r="B18" s="74"/>
      <c r="C18" s="74"/>
      <c r="D18" s="74"/>
      <c r="E18" s="74"/>
      <c r="F18" s="74"/>
      <c r="G18" s="75"/>
      <c r="H18" s="74"/>
    </row>
    <row r="19" spans="1:8" x14ac:dyDescent="0.45">
      <c r="A19" s="75"/>
      <c r="B19" s="75"/>
      <c r="C19" s="75"/>
      <c r="D19" s="75"/>
      <c r="E19" s="75"/>
      <c r="F19" s="75"/>
      <c r="G19" s="75"/>
      <c r="H19" s="74"/>
    </row>
    <row r="20" spans="1:8" x14ac:dyDescent="0.45">
      <c r="H20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61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（１０月２０日公表時点）</v>
      </c>
    </row>
    <row r="3" spans="1:9" x14ac:dyDescent="0.45">
      <c r="A3" s="160" t="s">
        <v>331</v>
      </c>
      <c r="B3" s="149" t="s">
        <v>297</v>
      </c>
      <c r="C3" s="149" t="s">
        <v>334</v>
      </c>
      <c r="D3" s="149" t="s">
        <v>297</v>
      </c>
      <c r="E3" s="147" t="s">
        <v>337</v>
      </c>
      <c r="F3" s="108" t="s">
        <v>299</v>
      </c>
      <c r="G3" s="108" t="s">
        <v>300</v>
      </c>
      <c r="H3" s="75"/>
      <c r="I3" s="75"/>
    </row>
    <row r="4" spans="1:9" x14ac:dyDescent="0.45">
      <c r="A4" s="149"/>
      <c r="B4" s="149"/>
      <c r="C4" s="149"/>
      <c r="D4" s="149"/>
      <c r="E4" s="147"/>
      <c r="F4" s="110" t="s">
        <v>302</v>
      </c>
      <c r="G4" s="110" t="s">
        <v>302</v>
      </c>
      <c r="H4" s="74"/>
      <c r="I4" s="74"/>
    </row>
    <row r="5" spans="1:9" x14ac:dyDescent="0.45">
      <c r="A5" s="107">
        <v>44489</v>
      </c>
      <c r="B5" s="109" t="s">
        <v>352</v>
      </c>
      <c r="C5" s="107">
        <v>44486</v>
      </c>
      <c r="D5" s="109" t="s">
        <v>348</v>
      </c>
      <c r="E5" s="84">
        <v>16650906</v>
      </c>
      <c r="F5" s="84">
        <v>8705231</v>
      </c>
      <c r="G5" s="84">
        <v>7945675</v>
      </c>
      <c r="H5" s="74"/>
      <c r="I5" s="74"/>
    </row>
    <row r="6" spans="1:9" x14ac:dyDescent="0.45">
      <c r="A6" s="107">
        <v>44488</v>
      </c>
      <c r="B6" s="109" t="s">
        <v>349</v>
      </c>
      <c r="C6" s="107">
        <v>44479</v>
      </c>
      <c r="D6" s="109" t="s">
        <v>348</v>
      </c>
      <c r="E6" s="84">
        <v>16183152</v>
      </c>
      <c r="F6" s="84">
        <v>8654686</v>
      </c>
      <c r="G6" s="84">
        <v>7528466</v>
      </c>
      <c r="H6" s="74"/>
      <c r="I6" s="74"/>
    </row>
    <row r="7" spans="1:9" x14ac:dyDescent="0.45">
      <c r="A7" s="107">
        <v>44487</v>
      </c>
      <c r="B7" s="109" t="s">
        <v>350</v>
      </c>
      <c r="C7" s="107">
        <v>44479</v>
      </c>
      <c r="D7" s="109" t="s">
        <v>348</v>
      </c>
      <c r="E7" s="84">
        <v>16110633</v>
      </c>
      <c r="F7" s="84">
        <v>8628005</v>
      </c>
      <c r="G7" s="84">
        <v>7482628</v>
      </c>
      <c r="H7" s="74"/>
      <c r="I7" s="74"/>
    </row>
    <row r="8" spans="1:9" x14ac:dyDescent="0.45">
      <c r="A8" s="107">
        <v>44484</v>
      </c>
      <c r="B8" s="109" t="s">
        <v>347</v>
      </c>
      <c r="C8" s="107">
        <v>44479</v>
      </c>
      <c r="D8" s="109" t="s">
        <v>348</v>
      </c>
      <c r="E8" s="84">
        <v>15951922</v>
      </c>
      <c r="F8" s="84">
        <v>8559513</v>
      </c>
      <c r="G8" s="84">
        <v>7392409</v>
      </c>
      <c r="H8" s="74"/>
      <c r="I8" s="74"/>
    </row>
    <row r="9" spans="1:9" x14ac:dyDescent="0.45">
      <c r="A9" s="107">
        <v>44483</v>
      </c>
      <c r="B9" s="109" t="s">
        <v>316</v>
      </c>
      <c r="C9" s="107">
        <v>44479</v>
      </c>
      <c r="D9" s="109" t="s">
        <v>348</v>
      </c>
      <c r="E9" s="84">
        <v>15823840</v>
      </c>
      <c r="F9" s="84">
        <v>8505482</v>
      </c>
      <c r="G9" s="84">
        <v>7318358</v>
      </c>
      <c r="H9" s="74"/>
      <c r="I9" s="74"/>
    </row>
    <row r="10" spans="1:9" x14ac:dyDescent="0.45">
      <c r="A10" s="107">
        <v>44482</v>
      </c>
      <c r="B10" s="109" t="s">
        <v>352</v>
      </c>
      <c r="C10" s="107">
        <v>44479</v>
      </c>
      <c r="D10" s="109" t="s">
        <v>348</v>
      </c>
      <c r="E10" s="84">
        <v>15695448</v>
      </c>
      <c r="F10" s="84">
        <v>8463591</v>
      </c>
      <c r="G10" s="84">
        <v>7231857</v>
      </c>
      <c r="H10" s="74"/>
      <c r="I10" s="74"/>
    </row>
    <row r="11" spans="1:9" x14ac:dyDescent="0.45">
      <c r="A11" s="107">
        <v>44481</v>
      </c>
      <c r="B11" s="109" t="s">
        <v>349</v>
      </c>
      <c r="C11" s="107">
        <v>44472</v>
      </c>
      <c r="D11" s="109" t="s">
        <v>348</v>
      </c>
      <c r="E11" s="84">
        <v>15018814</v>
      </c>
      <c r="F11" s="84">
        <v>8397942</v>
      </c>
      <c r="G11" s="84">
        <v>6620872</v>
      </c>
      <c r="H11" s="74"/>
      <c r="I11" s="74"/>
    </row>
    <row r="12" spans="1:9" x14ac:dyDescent="0.45">
      <c r="A12" s="107">
        <v>44480</v>
      </c>
      <c r="B12" s="109" t="s">
        <v>350</v>
      </c>
      <c r="C12" s="107">
        <v>44472</v>
      </c>
      <c r="D12" s="109" t="s">
        <v>348</v>
      </c>
      <c r="E12" s="84">
        <v>14905810</v>
      </c>
      <c r="F12" s="84">
        <v>8353267</v>
      </c>
      <c r="G12" s="84">
        <v>6552543</v>
      </c>
      <c r="H12" s="74"/>
      <c r="I12" s="74"/>
    </row>
    <row r="13" spans="1:9" x14ac:dyDescent="0.45">
      <c r="A13" s="107">
        <v>44477</v>
      </c>
      <c r="B13" s="109" t="s">
        <v>347</v>
      </c>
      <c r="C13" s="107">
        <v>44472</v>
      </c>
      <c r="D13" s="109" t="s">
        <v>348</v>
      </c>
      <c r="E13" s="84">
        <v>14754420</v>
      </c>
      <c r="F13" s="84">
        <v>8289525</v>
      </c>
      <c r="G13" s="84">
        <v>6464895</v>
      </c>
      <c r="H13" s="74"/>
      <c r="I13" s="74"/>
    </row>
    <row r="14" spans="1:9" x14ac:dyDescent="0.45">
      <c r="A14" s="107">
        <v>44476</v>
      </c>
      <c r="B14" s="109" t="s">
        <v>316</v>
      </c>
      <c r="C14" s="107">
        <v>44472</v>
      </c>
      <c r="D14" s="109" t="s">
        <v>348</v>
      </c>
      <c r="E14" s="84">
        <v>14624035</v>
      </c>
      <c r="F14" s="84">
        <v>8232927</v>
      </c>
      <c r="G14" s="84">
        <v>6391108</v>
      </c>
      <c r="H14" s="74"/>
      <c r="I14" s="74"/>
    </row>
    <row r="15" spans="1:9" x14ac:dyDescent="0.45">
      <c r="A15" s="107">
        <v>44475</v>
      </c>
      <c r="B15" s="109" t="s">
        <v>352</v>
      </c>
      <c r="C15" s="107">
        <v>44472</v>
      </c>
      <c r="D15" s="109" t="s">
        <v>348</v>
      </c>
      <c r="E15" s="84">
        <v>14481316</v>
      </c>
      <c r="F15" s="84">
        <v>8178927</v>
      </c>
      <c r="G15" s="84">
        <v>6302389</v>
      </c>
      <c r="H15" s="74"/>
      <c r="I15" s="74"/>
    </row>
    <row r="16" spans="1:9" x14ac:dyDescent="0.45">
      <c r="A16" s="107">
        <v>44474</v>
      </c>
      <c r="B16" s="109" t="s">
        <v>349</v>
      </c>
      <c r="C16" s="107">
        <v>44465</v>
      </c>
      <c r="D16" s="109" t="s">
        <v>348</v>
      </c>
      <c r="E16" s="84">
        <v>13870464</v>
      </c>
      <c r="F16" s="84">
        <v>8061533</v>
      </c>
      <c r="G16" s="84">
        <v>5808931</v>
      </c>
      <c r="H16" s="74"/>
      <c r="I16" s="74"/>
    </row>
    <row r="17" spans="1:9" x14ac:dyDescent="0.45">
      <c r="A17" s="107">
        <v>44473</v>
      </c>
      <c r="B17" s="109" t="s">
        <v>350</v>
      </c>
      <c r="C17" s="107">
        <v>44465</v>
      </c>
      <c r="D17" s="109" t="s">
        <v>348</v>
      </c>
      <c r="E17" s="84">
        <v>13752173</v>
      </c>
      <c r="F17" s="84">
        <v>7997873</v>
      </c>
      <c r="G17" s="84">
        <v>5754300</v>
      </c>
      <c r="H17" s="74"/>
      <c r="I17" s="74"/>
    </row>
    <row r="18" spans="1:9" x14ac:dyDescent="0.45">
      <c r="A18" s="107">
        <v>44470</v>
      </c>
      <c r="B18" s="109" t="s">
        <v>347</v>
      </c>
      <c r="C18" s="107">
        <v>44465</v>
      </c>
      <c r="D18" s="109" t="s">
        <v>348</v>
      </c>
      <c r="E18" s="84">
        <v>13619566</v>
      </c>
      <c r="F18" s="84">
        <v>7923835</v>
      </c>
      <c r="G18" s="84">
        <v>5695731</v>
      </c>
      <c r="H18" s="74"/>
      <c r="I18" s="74"/>
    </row>
    <row r="19" spans="1:9" x14ac:dyDescent="0.45">
      <c r="A19" s="107">
        <v>44469</v>
      </c>
      <c r="B19" s="109" t="s">
        <v>316</v>
      </c>
      <c r="C19" s="107">
        <v>44465</v>
      </c>
      <c r="D19" s="109" t="s">
        <v>348</v>
      </c>
      <c r="E19" s="84">
        <v>13471048</v>
      </c>
      <c r="F19" s="84">
        <v>7852469</v>
      </c>
      <c r="G19" s="84">
        <v>5618579</v>
      </c>
      <c r="H19" s="74"/>
      <c r="I19" s="74"/>
    </row>
    <row r="20" spans="1:9" x14ac:dyDescent="0.45">
      <c r="A20" s="107">
        <v>44468</v>
      </c>
      <c r="B20" s="109" t="s">
        <v>352</v>
      </c>
      <c r="C20" s="107">
        <v>44465</v>
      </c>
      <c r="D20" s="109" t="s">
        <v>348</v>
      </c>
      <c r="E20" s="84">
        <v>13308466</v>
      </c>
      <c r="F20" s="84">
        <v>7774650</v>
      </c>
      <c r="G20" s="84">
        <v>5533816</v>
      </c>
      <c r="H20" s="74"/>
      <c r="I20" s="74"/>
    </row>
    <row r="21" spans="1:9" x14ac:dyDescent="0.45">
      <c r="A21" s="107">
        <v>44467</v>
      </c>
      <c r="B21" s="109" t="s">
        <v>349</v>
      </c>
      <c r="C21" s="107">
        <v>44458</v>
      </c>
      <c r="D21" s="109" t="s">
        <v>348</v>
      </c>
      <c r="E21" s="84">
        <v>12796816</v>
      </c>
      <c r="F21" s="84">
        <v>7550051</v>
      </c>
      <c r="G21" s="84">
        <v>5246765</v>
      </c>
      <c r="H21" s="74"/>
      <c r="I21" s="74"/>
    </row>
    <row r="22" spans="1:9" x14ac:dyDescent="0.45">
      <c r="A22" s="107">
        <v>44466</v>
      </c>
      <c r="B22" s="109" t="s">
        <v>350</v>
      </c>
      <c r="C22" s="107">
        <v>44458</v>
      </c>
      <c r="D22" s="109" t="s">
        <v>348</v>
      </c>
      <c r="E22" s="84">
        <v>12687469</v>
      </c>
      <c r="F22" s="84">
        <v>7509874</v>
      </c>
      <c r="G22" s="84">
        <v>5177595</v>
      </c>
      <c r="H22" s="74"/>
      <c r="I22" s="74"/>
    </row>
    <row r="23" spans="1:9" x14ac:dyDescent="0.45">
      <c r="A23" s="107">
        <v>44463</v>
      </c>
      <c r="B23" s="109" t="s">
        <v>347</v>
      </c>
      <c r="C23" s="107">
        <v>44458</v>
      </c>
      <c r="D23" s="109" t="s">
        <v>348</v>
      </c>
      <c r="E23" s="84">
        <v>12394639</v>
      </c>
      <c r="F23" s="84">
        <v>7338505</v>
      </c>
      <c r="G23" s="84">
        <v>5056134</v>
      </c>
      <c r="H23" s="74"/>
      <c r="I23" s="74"/>
    </row>
    <row r="24" spans="1:9" x14ac:dyDescent="0.45">
      <c r="A24" s="107">
        <v>44461</v>
      </c>
      <c r="B24" s="109" t="s">
        <v>352</v>
      </c>
      <c r="C24" s="107">
        <v>44458</v>
      </c>
      <c r="D24" s="109" t="s">
        <v>348</v>
      </c>
      <c r="E24" s="84">
        <v>12127735</v>
      </c>
      <c r="F24" s="84">
        <v>7183591</v>
      </c>
      <c r="G24" s="84">
        <v>4944144</v>
      </c>
      <c r="H24" s="74"/>
      <c r="I24" s="74"/>
    </row>
    <row r="25" spans="1:9" x14ac:dyDescent="0.45">
      <c r="A25" s="107">
        <v>44460</v>
      </c>
      <c r="B25" s="109" t="s">
        <v>349</v>
      </c>
      <c r="C25" s="107">
        <v>44451</v>
      </c>
      <c r="D25" s="109" t="s">
        <v>348</v>
      </c>
      <c r="E25" s="84">
        <v>11493995</v>
      </c>
      <c r="F25" s="84">
        <v>6765420</v>
      </c>
      <c r="G25" s="84">
        <v>4728575</v>
      </c>
      <c r="H25" s="74"/>
      <c r="I25" s="74"/>
    </row>
    <row r="26" spans="1:9" x14ac:dyDescent="0.45">
      <c r="A26" s="107">
        <v>44456</v>
      </c>
      <c r="B26" s="109" t="s">
        <v>347</v>
      </c>
      <c r="C26" s="107">
        <v>44451</v>
      </c>
      <c r="D26" s="109" t="s">
        <v>348</v>
      </c>
      <c r="E26" s="84">
        <v>11190658</v>
      </c>
      <c r="F26" s="84">
        <v>6593989</v>
      </c>
      <c r="G26" s="84">
        <v>4596669</v>
      </c>
      <c r="H26" s="74"/>
      <c r="I26" s="74"/>
    </row>
    <row r="27" spans="1:9" x14ac:dyDescent="0.45">
      <c r="A27" s="107">
        <v>44455</v>
      </c>
      <c r="B27" s="109" t="s">
        <v>316</v>
      </c>
      <c r="C27" s="107">
        <v>44451</v>
      </c>
      <c r="D27" s="109" t="s">
        <v>348</v>
      </c>
      <c r="E27" s="84">
        <v>10948632</v>
      </c>
      <c r="F27" s="84">
        <v>6453594</v>
      </c>
      <c r="G27" s="84">
        <v>4495038</v>
      </c>
      <c r="H27" s="74"/>
      <c r="I27" s="74"/>
    </row>
    <row r="28" spans="1:9" x14ac:dyDescent="0.45">
      <c r="A28" s="107">
        <v>44454</v>
      </c>
      <c r="B28" s="109" t="s">
        <v>352</v>
      </c>
      <c r="C28" s="107">
        <v>44451</v>
      </c>
      <c r="D28" s="109" t="s">
        <v>348</v>
      </c>
      <c r="E28" s="84">
        <v>10693135</v>
      </c>
      <c r="F28" s="84">
        <v>6315611</v>
      </c>
      <c r="G28" s="84">
        <v>4377524</v>
      </c>
      <c r="H28" s="74"/>
      <c r="I28" s="74"/>
    </row>
    <row r="29" spans="1:9" x14ac:dyDescent="0.45">
      <c r="A29" s="107">
        <v>44453</v>
      </c>
      <c r="B29" s="109" t="s">
        <v>349</v>
      </c>
      <c r="C29" s="107">
        <v>44444</v>
      </c>
      <c r="D29" s="109" t="s">
        <v>348</v>
      </c>
      <c r="E29" s="84">
        <v>9899421</v>
      </c>
      <c r="F29" s="84">
        <v>5741895</v>
      </c>
      <c r="G29" s="84">
        <v>4157526</v>
      </c>
      <c r="H29" s="74"/>
      <c r="I29" s="74"/>
    </row>
    <row r="30" spans="1:9" x14ac:dyDescent="0.45">
      <c r="A30" s="107">
        <v>44452</v>
      </c>
      <c r="B30" s="109" t="s">
        <v>350</v>
      </c>
      <c r="C30" s="107">
        <v>44444</v>
      </c>
      <c r="D30" s="109" t="s">
        <v>348</v>
      </c>
      <c r="E30" s="84">
        <v>9673723</v>
      </c>
      <c r="F30" s="84">
        <v>5630938</v>
      </c>
      <c r="G30" s="84">
        <v>4042785</v>
      </c>
      <c r="H30" s="74"/>
      <c r="I30" s="74"/>
    </row>
    <row r="31" spans="1:9" x14ac:dyDescent="0.45">
      <c r="A31" s="107">
        <v>44449</v>
      </c>
      <c r="B31" s="109" t="s">
        <v>347</v>
      </c>
      <c r="C31" s="107">
        <v>44444</v>
      </c>
      <c r="D31" s="109" t="s">
        <v>348</v>
      </c>
      <c r="E31" s="84">
        <v>9364622</v>
      </c>
      <c r="F31" s="84">
        <v>5477379</v>
      </c>
      <c r="G31" s="84">
        <v>3887243</v>
      </c>
      <c r="H31" s="74"/>
      <c r="I31" s="74"/>
    </row>
    <row r="32" spans="1:9" x14ac:dyDescent="0.45">
      <c r="A32" s="107">
        <v>44448</v>
      </c>
      <c r="B32" s="109" t="s">
        <v>316</v>
      </c>
      <c r="C32" s="107">
        <v>44444</v>
      </c>
      <c r="D32" s="109" t="s">
        <v>348</v>
      </c>
      <c r="E32" s="84">
        <v>9087375</v>
      </c>
      <c r="F32" s="84">
        <v>5323073</v>
      </c>
      <c r="G32" s="84">
        <v>3764302</v>
      </c>
      <c r="H32" s="74"/>
      <c r="I32" s="74"/>
    </row>
    <row r="33" spans="1:9" x14ac:dyDescent="0.45">
      <c r="A33" s="107">
        <v>44447</v>
      </c>
      <c r="B33" s="109" t="s">
        <v>352</v>
      </c>
      <c r="C33" s="107">
        <v>44444</v>
      </c>
      <c r="D33" s="109" t="s">
        <v>348</v>
      </c>
      <c r="E33" s="84">
        <v>8831775</v>
      </c>
      <c r="F33" s="84">
        <v>5194005</v>
      </c>
      <c r="G33" s="84">
        <v>3637770</v>
      </c>
      <c r="H33" s="74"/>
      <c r="I33" s="74"/>
    </row>
    <row r="34" spans="1:9" x14ac:dyDescent="0.45">
      <c r="A34" s="107">
        <v>44446</v>
      </c>
      <c r="B34" s="109" t="s">
        <v>349</v>
      </c>
      <c r="C34" s="107">
        <v>44437</v>
      </c>
      <c r="D34" s="109" t="s">
        <v>348</v>
      </c>
      <c r="E34" s="84">
        <v>8015343</v>
      </c>
      <c r="F34" s="84">
        <v>4705820</v>
      </c>
      <c r="G34" s="84">
        <v>3309523</v>
      </c>
      <c r="H34" s="74"/>
      <c r="I34" s="74"/>
    </row>
    <row r="35" spans="1:9" x14ac:dyDescent="0.45">
      <c r="A35" s="107">
        <v>44445</v>
      </c>
      <c r="B35" s="109" t="s">
        <v>350</v>
      </c>
      <c r="C35" s="107">
        <v>44437</v>
      </c>
      <c r="D35" s="109" t="s">
        <v>348</v>
      </c>
      <c r="E35" s="84">
        <v>7832204</v>
      </c>
      <c r="F35" s="84">
        <v>4609625</v>
      </c>
      <c r="G35" s="84">
        <v>3222579</v>
      </c>
      <c r="H35" s="74"/>
      <c r="I35" s="74"/>
    </row>
    <row r="36" spans="1:9" x14ac:dyDescent="0.45">
      <c r="A36" s="107">
        <v>44442</v>
      </c>
      <c r="B36" s="109" t="s">
        <v>347</v>
      </c>
      <c r="C36" s="107">
        <v>44437</v>
      </c>
      <c r="D36" s="109" t="s">
        <v>348</v>
      </c>
      <c r="E36" s="84">
        <v>7532648</v>
      </c>
      <c r="F36" s="84">
        <v>4446465</v>
      </c>
      <c r="G36" s="84">
        <v>3086183</v>
      </c>
      <c r="H36" s="74"/>
      <c r="I36" s="74"/>
    </row>
    <row r="37" spans="1:9" x14ac:dyDescent="0.45">
      <c r="A37" s="107">
        <v>44441</v>
      </c>
      <c r="B37" s="109" t="s">
        <v>316</v>
      </c>
      <c r="C37" s="107">
        <v>44437</v>
      </c>
      <c r="D37" s="109" t="s">
        <v>348</v>
      </c>
      <c r="E37" s="84">
        <v>7293150</v>
      </c>
      <c r="F37" s="84">
        <v>4323860</v>
      </c>
      <c r="G37" s="84">
        <v>2969290</v>
      </c>
      <c r="H37" s="74"/>
      <c r="I37" s="74"/>
    </row>
    <row r="38" spans="1:9" x14ac:dyDescent="0.45">
      <c r="A38" s="107">
        <v>44440</v>
      </c>
      <c r="B38" s="109" t="s">
        <v>352</v>
      </c>
      <c r="C38" s="107">
        <v>44437</v>
      </c>
      <c r="D38" s="109" t="s">
        <v>348</v>
      </c>
      <c r="E38" s="84">
        <v>7049347</v>
      </c>
      <c r="F38" s="84">
        <v>4206037</v>
      </c>
      <c r="G38" s="84">
        <v>2843310</v>
      </c>
      <c r="H38" s="74"/>
      <c r="I38" s="74"/>
    </row>
    <row r="39" spans="1:9" x14ac:dyDescent="0.45">
      <c r="A39" s="107">
        <v>44439</v>
      </c>
      <c r="B39" s="109" t="s">
        <v>349</v>
      </c>
      <c r="C39" s="107">
        <v>44430</v>
      </c>
      <c r="D39" s="109" t="s">
        <v>348</v>
      </c>
      <c r="E39" s="84">
        <v>6366259</v>
      </c>
      <c r="F39" s="84">
        <v>3939155</v>
      </c>
      <c r="G39" s="84">
        <v>2427104</v>
      </c>
      <c r="H39" s="74"/>
      <c r="I39" s="74"/>
    </row>
    <row r="40" spans="1:9" x14ac:dyDescent="0.45">
      <c r="A40" s="107">
        <v>44438</v>
      </c>
      <c r="B40" s="109" t="s">
        <v>350</v>
      </c>
      <c r="C40" s="107">
        <v>44430</v>
      </c>
      <c r="D40" s="109" t="s">
        <v>348</v>
      </c>
      <c r="E40" s="84">
        <v>6130651</v>
      </c>
      <c r="F40" s="84">
        <v>3818332</v>
      </c>
      <c r="G40" s="84">
        <v>2312319</v>
      </c>
      <c r="H40" s="74"/>
      <c r="I40" s="74"/>
    </row>
    <row r="41" spans="1:9" x14ac:dyDescent="0.45">
      <c r="A41" s="107">
        <v>44435</v>
      </c>
      <c r="B41" s="109" t="s">
        <v>347</v>
      </c>
      <c r="C41" s="107">
        <v>44430</v>
      </c>
      <c r="D41" s="109" t="s">
        <v>348</v>
      </c>
      <c r="E41" s="84">
        <v>5767203</v>
      </c>
      <c r="F41" s="84">
        <v>3613973</v>
      </c>
      <c r="G41" s="84">
        <v>2153230</v>
      </c>
      <c r="H41" s="74"/>
      <c r="I41" s="74"/>
    </row>
    <row r="42" spans="1:9" x14ac:dyDescent="0.45">
      <c r="A42" s="107">
        <v>44434</v>
      </c>
      <c r="B42" s="109" t="s">
        <v>316</v>
      </c>
      <c r="C42" s="107">
        <v>44430</v>
      </c>
      <c r="D42" s="109" t="s">
        <v>348</v>
      </c>
      <c r="E42" s="84">
        <v>5515725</v>
      </c>
      <c r="F42" s="84">
        <v>3481057</v>
      </c>
      <c r="G42" s="84">
        <v>2034668</v>
      </c>
      <c r="H42" s="74"/>
      <c r="I42" s="74"/>
    </row>
    <row r="43" spans="1:9" x14ac:dyDescent="0.45">
      <c r="A43" s="107">
        <v>44433</v>
      </c>
      <c r="B43" s="109" t="s">
        <v>352</v>
      </c>
      <c r="C43" s="107">
        <v>44430</v>
      </c>
      <c r="D43" s="109" t="s">
        <v>348</v>
      </c>
      <c r="E43" s="84">
        <v>5251138</v>
      </c>
      <c r="F43" s="84">
        <v>3336803</v>
      </c>
      <c r="G43" s="84">
        <v>1914335</v>
      </c>
      <c r="H43" s="74"/>
      <c r="I43" s="74"/>
    </row>
    <row r="44" spans="1:9" x14ac:dyDescent="0.45">
      <c r="A44" s="107">
        <v>44432</v>
      </c>
      <c r="B44" s="109" t="s">
        <v>349</v>
      </c>
      <c r="C44" s="107">
        <v>44423</v>
      </c>
      <c r="D44" s="109" t="s">
        <v>348</v>
      </c>
      <c r="E44" s="84">
        <v>4642683</v>
      </c>
      <c r="F44" s="84">
        <v>3121870</v>
      </c>
      <c r="G44" s="84">
        <v>1520813</v>
      </c>
      <c r="H44" s="74"/>
      <c r="I44" s="74"/>
    </row>
    <row r="45" spans="1:9" x14ac:dyDescent="0.45">
      <c r="A45" s="107">
        <v>44431</v>
      </c>
      <c r="B45" s="109" t="s">
        <v>350</v>
      </c>
      <c r="C45" s="107">
        <v>44423</v>
      </c>
      <c r="D45" s="109" t="s">
        <v>348</v>
      </c>
      <c r="E45" s="84">
        <v>4441321</v>
      </c>
      <c r="F45" s="84">
        <v>3000348</v>
      </c>
      <c r="G45" s="84">
        <v>1440973</v>
      </c>
      <c r="H45" s="74"/>
      <c r="I45" s="74"/>
    </row>
    <row r="46" spans="1:9" x14ac:dyDescent="0.45">
      <c r="A46" s="107">
        <v>44428</v>
      </c>
      <c r="B46" s="109" t="s">
        <v>347</v>
      </c>
      <c r="C46" s="107">
        <v>44423</v>
      </c>
      <c r="D46" s="109" t="s">
        <v>348</v>
      </c>
      <c r="E46" s="84">
        <v>4130976</v>
      </c>
      <c r="F46" s="84">
        <v>2827197</v>
      </c>
      <c r="G46" s="84">
        <v>1303779</v>
      </c>
      <c r="H46" s="74"/>
      <c r="I46" s="74"/>
    </row>
    <row r="47" spans="1:9" x14ac:dyDescent="0.45">
      <c r="A47" s="107">
        <v>44427</v>
      </c>
      <c r="B47" s="109" t="s">
        <v>316</v>
      </c>
      <c r="C47" s="107">
        <v>44423</v>
      </c>
      <c r="D47" s="109" t="s">
        <v>348</v>
      </c>
      <c r="E47" s="84">
        <v>3902839</v>
      </c>
      <c r="F47" s="84">
        <v>2705274</v>
      </c>
      <c r="G47" s="84">
        <v>1197565</v>
      </c>
      <c r="H47" s="74"/>
      <c r="I47" s="74"/>
    </row>
    <row r="48" spans="1:9" x14ac:dyDescent="0.45">
      <c r="A48" s="107">
        <v>44426</v>
      </c>
      <c r="B48" s="109" t="str">
        <f t="shared" ref="B48:B53" si="0">"("&amp;TEXT(A48,"AAA")&amp;")"</f>
        <v>(水)</v>
      </c>
      <c r="C48" s="107">
        <v>44423</v>
      </c>
      <c r="D48" s="109" t="str">
        <f t="shared" ref="D48:D53" si="1">"("&amp;TEXT(C48,"AAA")&amp;")"</f>
        <v>(日)</v>
      </c>
      <c r="E48" s="84">
        <v>3663878</v>
      </c>
      <c r="F48" s="84">
        <v>2572887</v>
      </c>
      <c r="G48" s="84">
        <v>1090991</v>
      </c>
      <c r="H48" s="74"/>
      <c r="I48" s="74"/>
    </row>
    <row r="49" spans="1:9" x14ac:dyDescent="0.45">
      <c r="A49" s="107">
        <v>44425</v>
      </c>
      <c r="B49" s="109" t="str">
        <f t="shared" si="0"/>
        <v>(火)</v>
      </c>
      <c r="C49" s="107">
        <v>44416</v>
      </c>
      <c r="D49" s="109" t="str">
        <f t="shared" si="1"/>
        <v>(日)</v>
      </c>
      <c r="E49" s="84">
        <v>3224734</v>
      </c>
      <c r="F49" s="84">
        <v>2409948</v>
      </c>
      <c r="G49" s="84">
        <v>814786</v>
      </c>
      <c r="H49" s="74"/>
      <c r="I49" s="74"/>
    </row>
    <row r="50" spans="1:9" x14ac:dyDescent="0.45">
      <c r="A50" s="107">
        <v>44424</v>
      </c>
      <c r="B50" s="109" t="str">
        <f t="shared" si="0"/>
        <v>(月)</v>
      </c>
      <c r="C50" s="107">
        <v>44416</v>
      </c>
      <c r="D50" s="109" t="str">
        <f t="shared" si="1"/>
        <v>(日)</v>
      </c>
      <c r="E50" s="84">
        <v>3080184</v>
      </c>
      <c r="F50" s="84">
        <v>2325181</v>
      </c>
      <c r="G50" s="84">
        <v>755003</v>
      </c>
      <c r="H50" s="74"/>
      <c r="I50" s="74"/>
    </row>
    <row r="51" spans="1:9" x14ac:dyDescent="0.45">
      <c r="A51" s="107">
        <v>44421</v>
      </c>
      <c r="B51" s="109" t="str">
        <f t="shared" si="0"/>
        <v>(金)</v>
      </c>
      <c r="C51" s="107">
        <v>44416</v>
      </c>
      <c r="D51" s="109" t="str">
        <f t="shared" si="1"/>
        <v>(日)</v>
      </c>
      <c r="E51" s="84">
        <v>2899381</v>
      </c>
      <c r="F51" s="84">
        <v>2215605</v>
      </c>
      <c r="G51" s="84">
        <v>683776</v>
      </c>
      <c r="H51" s="74"/>
      <c r="I51" s="74"/>
    </row>
    <row r="52" spans="1:9" x14ac:dyDescent="0.45">
      <c r="A52" s="107">
        <v>44420</v>
      </c>
      <c r="B52" s="109" t="str">
        <f t="shared" si="0"/>
        <v>(木)</v>
      </c>
      <c r="C52" s="107">
        <v>44416</v>
      </c>
      <c r="D52" s="109" t="str">
        <f t="shared" si="1"/>
        <v>(日)</v>
      </c>
      <c r="E52" s="84">
        <v>2748556</v>
      </c>
      <c r="F52" s="84">
        <v>2115570</v>
      </c>
      <c r="G52" s="84">
        <v>632986</v>
      </c>
      <c r="H52" s="74"/>
      <c r="I52" s="74"/>
    </row>
    <row r="53" spans="1:9" x14ac:dyDescent="0.45">
      <c r="A53" s="107">
        <v>44419</v>
      </c>
      <c r="B53" s="109" t="str">
        <f t="shared" si="0"/>
        <v>(水)</v>
      </c>
      <c r="C53" s="107">
        <v>44416</v>
      </c>
      <c r="D53" s="109" t="str">
        <f t="shared" si="1"/>
        <v>(日)</v>
      </c>
      <c r="E53" s="84">
        <v>2576423</v>
      </c>
      <c r="F53" s="84">
        <v>2005958</v>
      </c>
      <c r="G53" s="84">
        <v>570465</v>
      </c>
      <c r="H53" s="74"/>
      <c r="I53" s="74"/>
    </row>
    <row r="54" spans="1:9" x14ac:dyDescent="0.45">
      <c r="A54" s="107">
        <v>44418</v>
      </c>
      <c r="B54" s="109" t="s">
        <v>338</v>
      </c>
      <c r="C54" s="107">
        <v>44409</v>
      </c>
      <c r="D54" s="109" t="s">
        <v>335</v>
      </c>
      <c r="E54" s="84">
        <v>2107992</v>
      </c>
      <c r="F54" s="84">
        <v>1814876</v>
      </c>
      <c r="G54" s="84">
        <v>293116</v>
      </c>
      <c r="H54" s="74"/>
      <c r="I54" s="74"/>
    </row>
    <row r="55" spans="1:9" x14ac:dyDescent="0.45">
      <c r="A55" s="107">
        <v>44414</v>
      </c>
      <c r="B55" s="109" t="s">
        <v>309</v>
      </c>
      <c r="C55" s="107">
        <v>44409</v>
      </c>
      <c r="D55" s="109" t="s">
        <v>335</v>
      </c>
      <c r="E55" s="84">
        <v>1774733</v>
      </c>
      <c r="F55" s="84">
        <v>1551425</v>
      </c>
      <c r="G55" s="84">
        <v>223308</v>
      </c>
      <c r="H55" s="74"/>
      <c r="I55" s="74"/>
    </row>
    <row r="56" spans="1:9" x14ac:dyDescent="0.45">
      <c r="A56" s="107">
        <v>44413</v>
      </c>
      <c r="B56" s="109" t="s">
        <v>310</v>
      </c>
      <c r="C56" s="107">
        <v>44409</v>
      </c>
      <c r="D56" s="109" t="s">
        <v>335</v>
      </c>
      <c r="E56" s="84">
        <v>1774269</v>
      </c>
      <c r="F56" s="84">
        <v>1550961</v>
      </c>
      <c r="G56" s="84">
        <v>223308</v>
      </c>
      <c r="H56" s="74"/>
      <c r="I56" s="74"/>
    </row>
    <row r="57" spans="1:9" x14ac:dyDescent="0.45">
      <c r="A57" s="107">
        <v>44412</v>
      </c>
      <c r="B57" s="109" t="s">
        <v>306</v>
      </c>
      <c r="C57" s="107">
        <v>44409</v>
      </c>
      <c r="D57" s="109" t="s">
        <v>335</v>
      </c>
      <c r="E57" s="84">
        <v>1637626</v>
      </c>
      <c r="F57" s="84">
        <v>1449639</v>
      </c>
      <c r="G57" s="84">
        <v>187987</v>
      </c>
      <c r="H57" s="74"/>
      <c r="I57" s="74"/>
    </row>
    <row r="58" spans="1:9" x14ac:dyDescent="0.45">
      <c r="A58" s="85"/>
      <c r="B58" s="73"/>
      <c r="C58" s="73"/>
      <c r="D58" s="73"/>
      <c r="E58" s="73"/>
      <c r="F58" s="73"/>
      <c r="G58" s="74"/>
      <c r="H58" s="74"/>
    </row>
    <row r="59" spans="1:9" x14ac:dyDescent="0.45">
      <c r="A59" s="75" t="s">
        <v>339</v>
      </c>
      <c r="B59" s="74"/>
      <c r="C59" s="74"/>
      <c r="D59" s="74"/>
      <c r="E59" s="74"/>
      <c r="F59" s="74"/>
      <c r="G59" s="75"/>
      <c r="H59" s="74"/>
    </row>
    <row r="60" spans="1:9" x14ac:dyDescent="0.45">
      <c r="A60" s="75"/>
      <c r="B60" s="75"/>
      <c r="C60" s="75"/>
      <c r="D60" s="75"/>
      <c r="E60" s="75"/>
      <c r="F60" s="75"/>
      <c r="G60" s="75"/>
      <c r="H60" s="74"/>
    </row>
    <row r="61" spans="1:9" x14ac:dyDescent="0.45">
      <c r="H61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2021-10-20T15:20:08Z</dcterms:modified>
</cp:coreProperties>
</file>