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A2E9800C-E2A3-46B9-AF24-114199FB209B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一般接種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3" i="9" l="1"/>
  <c r="B53" i="9"/>
  <c r="C52" i="9"/>
  <c r="B52" i="9"/>
  <c r="C51" i="9"/>
  <c r="B51" i="9"/>
  <c r="C50" i="9"/>
  <c r="B50" i="9"/>
  <c r="C49" i="9"/>
  <c r="B49" i="9"/>
  <c r="C48" i="9"/>
  <c r="B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78" i="8" l="1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C6" i="8" s="1"/>
  <c r="K2" i="8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<sst xmlns="http://schemas.openxmlformats.org/spreadsheetml/2006/main" count="30309" uniqueCount="341">
  <si>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</si>
  <si>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</si>
  <si>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</si>
  <si>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</si>
  <si>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</si>
  <si>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</si>
  <si>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</si>
  <si>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</si>
  <si>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</si>
  <si>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</si>
  <si>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</si>
  <si>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</si>
  <si>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</si>
  <si>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</si>
  <si>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</si>
  <si>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</si>
  <si>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</si>
  <si>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</si>
  <si>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</si>
  <si>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</si>
  <si>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</si>
  <si>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</si>
  <si>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</si>
  <si>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</si>
  <si>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</si>
  <si>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</si>
  <si>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</si>
  <si>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</si>
  <si>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</si>
  <si>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</si>
  <si>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</si>
  <si>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</si>
  <si>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</si>
  <si>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</si>
  <si>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</si>
  <si>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</si>
  <si>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</si>
  <si>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</si>
  <si>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</si>
  <si>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</si>
  <si>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</si>
  <si>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</si>
  <si>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</si>
  <si>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</si>
  <si>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</si>
  <si>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</si>
  <si>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</si>
  <si>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</si>
  <si>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</si>
  <si>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</si>
  <si>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</si>
  <si>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</si>
  <si>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</si>
  <si>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</si>
  <si>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</si>
  <si>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</si>
  <si>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</si>
  <si>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</si>
  <si>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</si>
  <si>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</si>
  <si>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</si>
  <si>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</si>
  <si>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</si>
  <si>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</si>
  <si>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</si>
  <si>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</si>
  <si>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</si>
  <si>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</si>
  <si>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</si>
  <si>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</si>
  <si>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</si>
  <si>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</si>
  <si>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</si>
  <si>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</si>
  <si>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</si>
  <si>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</si>
  <si>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</si>
  <si>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</si>
  <si>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</si>
  <si>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</si>
  <si>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</si>
  <si>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</si>
  <si>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</si>
  <si>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</si>
  <si>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</si>
  <si>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</si>
  <si>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</si>
  <si>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</si>
  <si>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</si>
  <si>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</si>
  <si>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</si>
  <si>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</si>
  <si>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</si>
  <si>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</si>
  <si>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</si>
  <si>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</si>
  <si>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</si>
  <si>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</si>
  <si>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</si>
  <si>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</si>
  <si>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</si>
  <si>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</si>
  <si>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</si>
  <si>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</si>
  <si>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</si>
  <si>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</si>
  <si>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</si>
  <si>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</si>
  <si>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</si>
  <si>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</si>
  <si>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</si>
  <si>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</si>
  <si>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</si>
  <si>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</si>
  <si>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</si>
  <si>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</si>
  <si>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</si>
  <si>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</si>
  <si>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</si>
  <si>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</si>
  <si>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</si>
  <si>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</si>
  <si>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</si>
  <si>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</si>
  <si>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</si>
  <si>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</si>
  <si>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</si>
  <si>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</si>
  <si>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</si>
  <si>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</si>
  <si>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</si>
  <si>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</si>
  <si>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</si>
  <si>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</si>
  <si>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</si>
  <si>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</si>
  <si>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</si>
  <si>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</si>
  <si>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</si>
  <si>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</si>
  <si>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</si>
  <si>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</si>
  <si>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</si>
  <si>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</si>
  <si>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</si>
  <si>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</si>
  <si>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</si>
  <si>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</si>
  <si>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</si>
  <si>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</si>
  <si>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</si>
  <si>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</si>
  <si>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</si>
  <si>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</si>
  <si>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</si>
  <si>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</si>
  <si>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</si>
  <si>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</si>
  <si>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</si>
  <si>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</si>
  <si>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</si>
  <si>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</si>
  <si>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</si>
  <si>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</si>
  <si>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</si>
  <si>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</si>
  <si>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</si>
  <si>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</si>
  <si>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</si>
  <si>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</si>
  <si>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</si>
  <si>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</si>
  <si>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</si>
  <si>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</si>
  <si>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</si>
  <si>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</si>
  <si>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</si>
  <si>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</si>
  <si>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</si>
  <si>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</si>
  <si>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</si>
  <si>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</si>
  <si>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</si>
  <si>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</si>
  <si>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</si>
  <si>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</si>
  <si>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</si>
  <si>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</si>
  <si>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</si>
  <si>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</si>
  <si>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</si>
  <si>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</si>
  <si>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</si>
  <si>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</si>
  <si>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</si>
  <si>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</si>
  <si>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</si>
  <si>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</si>
  <si>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</si>
  <si>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</si>
  <si>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</si>
  <si>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</si>
  <si>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</si>
  <si>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</si>
  <si>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</si>
  <si>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</si>
  <si>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</si>
  <si>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</si>
  <si>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</si>
  <si>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</si>
  <si>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</si>
  <si>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</si>
  <si>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</si>
  <si>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</si>
  <si>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</si>
  <si>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</si>
  <si>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</si>
  <si>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</si>
  <si>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</si>
  <si>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</si>
  <si>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</si>
  <si>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</si>
  <si>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</si>
  <si>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</si>
  <si>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</si>
  <si>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</si>
  <si>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</si>
  <si>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</si>
  <si>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</si>
  <si>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</si>
  <si>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</si>
  <si>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</si>
  <si>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</si>
  <si>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</si>
  <si>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</si>
  <si>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</si>
  <si>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</si>
  <si>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</si>
  <si>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</si>
  <si>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</si>
  <si>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</si>
  <si>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</si>
  <si>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</si>
  <si>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</si>
  <si>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</si>
  <si>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</si>
  <si>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</si>
  <si>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</si>
  <si>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</si>
  <si>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</si>
  <si>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</si>
  <si>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</si>
  <si>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</si>
  <si>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</si>
  <si>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</si>
  <si>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</si>
  <si>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</si>
  <si>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</si>
  <si>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</si>
  <si>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</si>
  <si>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</si>
  <si>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</si>
  <si>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</si>
  <si>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</si>
  <si>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</si>
  <si>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</si>
  <si>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</si>
  <si>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</si>
  <si>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</si>
  <si>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</si>
  <si>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</si>
  <si>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</si>
  <si>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</si>
  <si>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</si>
  <si>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</si>
  <si>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</si>
  <si>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</si>
  <si>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</si>
  <si>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</si>
  <si>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</si>
  <si>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</si>
  <si>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</si>
  <si>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</si>
  <si>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</si>
  <si>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</si>
  <si>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</si>
  <si>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</si>
  <si>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</si>
  <si>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</si>
  <si>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</si>
  <si>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</si>
  <si>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</si>
  <si>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</si>
  <si>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</si>
  <si>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https://www.mhlw.go.jp/stf/seisakunitsuite/bunya/0000121431_00268.html</t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</si>
  <si>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</si>
  <si>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</si>
  <si>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</si>
  <si>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</si>
  <si>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</si>
  <si>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</si>
  <si>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</si>
  <si>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</si>
  <si>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</si>
  <si>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</si>
  <si>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</si>
  <si>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</si>
  <si>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</si>
  <si>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</si>
  <si>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</si>
  <si>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</si>
  <si>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</si>
  <si>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</si>
  <si>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</si>
  <si>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</si>
  <si>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</si>
  <si>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</si>
  <si>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</si>
  <si>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</si>
  <si>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</si>
  <si>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</si>
  <si>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</si>
  <si>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</si>
  <si>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</si>
  <si>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</si>
  <si>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</si>
  <si>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</si>
  <si>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</si>
  <si>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</si>
  <si>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</si>
  <si>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</si>
  <si>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</si>
  <si>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</si>
  <si>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</si>
  <si>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</si>
  <si>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</si>
  <si>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</si>
  <si>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</si>
  <si>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</si>
  <si>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</si>
  <si>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（6月22日時点）</t>
    <rPh sb="2" eb="3">
      <t>ゲツ</t>
    </rPh>
    <rPh sb="5" eb="6">
      <t>ニチ</t>
    </rPh>
    <rPh sb="6" eb="8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</si>
</sst>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horizontal="center" vertical="center" wrapText="1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10" fillId="0" borderId="6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75"/>
  <sheetViews>
    <sheetView workbookViewId="0">
      <pane ySplit="1" topLeftCell="A1466" activePane="bottomLeft" state="frozen"/>
      <selection activeCell="A1476" sqref="A1476"/>
      <selection pane="bottomLeft" activeCell="A1476" sqref="A1476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30621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17208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13223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22716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35901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5319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6649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82765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126815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159075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160231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173587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19610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17306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255372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217537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239440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13592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261437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27103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21508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5994</v>
      </c>
      <c r="P1320" s="27">
        <v>768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6806</v>
      </c>
      <c r="P1323" s="27">
        <v>610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8277</v>
      </c>
      <c r="P1326" s="27">
        <v>879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302786</v>
      </c>
      <c r="P1329" s="27">
        <v>68061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129452</v>
      </c>
      <c r="P1332" s="27">
        <v>48387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50797</v>
      </c>
      <c r="P1335" s="27">
        <v>4775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68114</v>
      </c>
      <c r="P1338" s="27">
        <v>6162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240436</v>
      </c>
      <c r="P1341" s="27">
        <v>82134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198381</v>
      </c>
      <c r="P1344" s="27">
        <v>100257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220288</v>
      </c>
      <c r="P1347" s="27">
        <v>124468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227675</v>
      </c>
      <c r="P1350" s="27">
        <v>150162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210870</v>
      </c>
      <c r="P1353" s="27">
        <v>161739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125123</v>
      </c>
      <c r="P1356" s="27">
        <v>16269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178617</v>
      </c>
      <c r="P1359" s="27">
        <v>15169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323251</v>
      </c>
      <c r="P1362" s="27">
        <v>241580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320029</v>
      </c>
      <c r="P1365" s="27">
        <v>190823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365773</v>
      </c>
      <c r="P1368" s="27">
        <v>213657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368610</v>
      </c>
      <c r="P1371" s="27">
        <v>123029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348792</v>
      </c>
      <c r="P1374" s="27">
        <v>174430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263066</v>
      </c>
      <c r="P1377" s="27">
        <v>25719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306622</v>
      </c>
      <c r="P1380" s="27">
        <v>20132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548100</v>
      </c>
      <c r="P1383" s="27">
        <v>200801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559326</v>
      </c>
      <c r="P1386" s="27">
        <v>59710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621302</v>
      </c>
      <c r="P1389" s="27">
        <v>58288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593594</v>
      </c>
      <c r="P1392" s="27">
        <v>92241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573469</v>
      </c>
      <c r="P1395" s="27">
        <v>106035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439895</v>
      </c>
      <c r="P1398" s="27">
        <v>46228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440133</v>
      </c>
      <c r="P1401" s="27">
        <v>59206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628426</v>
      </c>
      <c r="P1404" s="27">
        <v>216510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626979</v>
      </c>
      <c r="P1407" s="27">
        <v>183228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652282</v>
      </c>
      <c r="P1410" s="27">
        <v>204180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644355</v>
      </c>
      <c r="P1413" s="27">
        <v>198479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624284</v>
      </c>
      <c r="P1416" s="27">
        <v>190616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551147</v>
      </c>
      <c r="P1419" s="27">
        <v>111703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514833</v>
      </c>
      <c r="P1422" s="27">
        <v>168706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671279</v>
      </c>
      <c r="P1425" s="27">
        <v>291226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680634</v>
      </c>
      <c r="P1428" s="27">
        <v>279628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663409</v>
      </c>
      <c r="P1431" s="27">
        <v>336078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636149</v>
      </c>
      <c r="P1434" s="27">
        <v>329159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630631</v>
      </c>
      <c r="P1437" s="27">
        <v>303840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44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562640</v>
      </c>
      <c r="P1440" s="27">
        <v>230803</v>
      </c>
    </row>
    <row r="1441" spans="1:16" x14ac:dyDescent="0.55000000000000004">
      <c r="A1441" s="44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44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44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516316</v>
      </c>
      <c r="P1443" s="27">
        <v>277423</v>
      </c>
    </row>
    <row r="1444" spans="1:16" x14ac:dyDescent="0.55000000000000004">
      <c r="A1444" s="44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44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44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559885</v>
      </c>
      <c r="P1446" s="27">
        <v>453176</v>
      </c>
    </row>
    <row r="1447" spans="1:16" x14ac:dyDescent="0.55000000000000004">
      <c r="A1447" s="44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44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44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529904</v>
      </c>
      <c r="P1449" s="27">
        <v>442473</v>
      </c>
    </row>
    <row r="1450" spans="1:16" x14ac:dyDescent="0.55000000000000004">
      <c r="A1450" s="44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44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44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510579</v>
      </c>
      <c r="P1452" s="27">
        <v>473838</v>
      </c>
    </row>
    <row r="1453" spans="1:16" x14ac:dyDescent="0.55000000000000004">
      <c r="A1453" s="44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44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44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521600</v>
      </c>
      <c r="P1455" s="27">
        <v>459281</v>
      </c>
    </row>
    <row r="1456" spans="1:16" x14ac:dyDescent="0.55000000000000004">
      <c r="A1456" s="44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44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44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476612</v>
      </c>
      <c r="P1458" s="27">
        <v>418500</v>
      </c>
    </row>
    <row r="1459" spans="1:16" x14ac:dyDescent="0.55000000000000004">
      <c r="A1459" s="44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44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44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464358</v>
      </c>
      <c r="P1461" s="27">
        <v>288485</v>
      </c>
    </row>
    <row r="1462" spans="1:16" x14ac:dyDescent="0.55000000000000004">
      <c r="A1462" s="44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44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44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434979</v>
      </c>
      <c r="P1464" s="27">
        <v>290254</v>
      </c>
    </row>
    <row r="1465" spans="1:16" x14ac:dyDescent="0.55000000000000004">
      <c r="A1465" s="44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44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44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478092</v>
      </c>
      <c r="P1467" s="27">
        <v>439040</v>
      </c>
    </row>
    <row r="1468" spans="1:16" x14ac:dyDescent="0.55000000000000004">
      <c r="A1468" s="44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44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44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384073</v>
      </c>
      <c r="P1470" s="27">
        <v>350655</v>
      </c>
    </row>
    <row r="1471" spans="1:16" x14ac:dyDescent="0.55000000000000004">
      <c r="A1471" s="44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44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44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>
        <v>0</v>
      </c>
      <c r="P1473">
        <v>0</v>
      </c>
    </row>
    <row r="1474" spans="1:16" x14ac:dyDescent="0.55000000000000004">
      <c r="A1474" s="44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>
        <v>0</v>
      </c>
      <c r="P1474">
        <v>0</v>
      </c>
    </row>
    <row r="1475" spans="1:16" x14ac:dyDescent="0.55000000000000004">
      <c r="A1475" s="44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>
        <v>0</v>
      </c>
      <c r="P1475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1715"/>
  <sheetViews>
    <sheetView workbookViewId="0">
      <pane xSplit="1" ySplit="1" topLeftCell="B21699" activePane="bottomRight" state="frozen"/>
      <selection activeCell="A1476" sqref="A1476"/>
      <selection pane="topRight" activeCell="A1476" sqref="A1476"/>
      <selection pane="bottomLeft" activeCell="A1476" sqref="A1476"/>
      <selection pane="bottomRight" activeCell="A1476" sqref="A1476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7" activePane="bottomLeft" state="frozen"/>
      <selection pane="bottomLeft" activeCell="O78" sqref="M7:O78"/>
    </sheetView>
  </sheetViews>
  <sheetFormatPr defaultRowHeight="18" x14ac:dyDescent="0.55000000000000004"/>
  <cols>
    <col min="1" max="1" width="11.08203125" style="88" bestFit="1" customWidth="1"/>
    <col min="2" max="2" width="7.5" style="61" bestFit="1" customWidth="1"/>
    <col min="3" max="7" width="8.6640625" style="62"/>
    <col min="8" max="9" width="8.6640625" style="53"/>
    <col min="10" max="10" width="8.6640625" style="75"/>
    <col min="11" max="11" width="8.6640625" style="53"/>
    <col min="12" max="12" width="8.6640625" style="75"/>
    <col min="13" max="13" width="8.6640625" style="58"/>
    <col min="14" max="14" width="9.1640625" style="53" bestFit="1" customWidth="1"/>
    <col min="15" max="16384" width="8.6640625" style="53"/>
  </cols>
  <sheetData>
    <row r="1" spans="1:15" s="78" customFormat="1" x14ac:dyDescent="0.55000000000000004">
      <c r="A1" s="108" t="s">
        <v>292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</row>
    <row r="2" spans="1:15" x14ac:dyDescent="0.55000000000000004">
      <c r="A2" s="110" t="s">
        <v>320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M2" s="111" t="s">
        <v>319</v>
      </c>
      <c r="N2" s="111"/>
      <c r="O2" s="111"/>
    </row>
    <row r="3" spans="1:15" x14ac:dyDescent="0.55000000000000004">
      <c r="A3" s="109" t="s">
        <v>313</v>
      </c>
      <c r="B3" s="109"/>
      <c r="C3" s="109"/>
      <c r="D3" s="109"/>
      <c r="E3" s="109"/>
      <c r="F3" s="109"/>
      <c r="G3" s="76"/>
      <c r="H3" s="112" t="s">
        <v>318</v>
      </c>
      <c r="I3" s="112"/>
      <c r="J3" s="112"/>
      <c r="K3" s="112"/>
      <c r="L3" s="112"/>
      <c r="M3" s="111" t="s">
        <v>287</v>
      </c>
      <c r="N3" s="111"/>
      <c r="O3" s="111"/>
    </row>
    <row r="4" spans="1:15" s="78" customFormat="1" x14ac:dyDescent="0.55000000000000004">
      <c r="A4" s="85"/>
      <c r="B4" s="79">
        <v>2</v>
      </c>
      <c r="C4" s="79">
        <v>3</v>
      </c>
      <c r="D4" s="79">
        <v>4</v>
      </c>
      <c r="E4" s="79">
        <v>5</v>
      </c>
      <c r="F4" s="79">
        <v>6</v>
      </c>
      <c r="G4" s="79">
        <v>7</v>
      </c>
      <c r="H4" s="79">
        <v>3</v>
      </c>
      <c r="I4" s="79">
        <v>4</v>
      </c>
      <c r="J4" s="79">
        <v>5</v>
      </c>
      <c r="K4" s="79">
        <v>6</v>
      </c>
      <c r="L4" s="77">
        <v>7</v>
      </c>
      <c r="M4" s="111"/>
      <c r="N4" s="111"/>
      <c r="O4" s="111"/>
    </row>
    <row r="5" spans="1:15" s="78" customFormat="1" x14ac:dyDescent="0.55000000000000004">
      <c r="A5" s="85"/>
      <c r="B5" s="79"/>
      <c r="C5" s="79"/>
      <c r="D5" s="113" t="s">
        <v>282</v>
      </c>
      <c r="E5" s="113"/>
      <c r="F5" s="113" t="s">
        <v>315</v>
      </c>
      <c r="G5" s="113"/>
      <c r="H5" s="79"/>
      <c r="I5" s="113" t="s">
        <v>282</v>
      </c>
      <c r="J5" s="113"/>
      <c r="K5" s="113" t="s">
        <v>315</v>
      </c>
      <c r="L5" s="113"/>
    </row>
    <row r="6" spans="1:15" x14ac:dyDescent="0.55000000000000004">
      <c r="A6" s="86" t="s">
        <v>290</v>
      </c>
      <c r="B6" s="91" t="s">
        <v>289</v>
      </c>
      <c r="C6" s="89" t="s">
        <v>314</v>
      </c>
      <c r="D6" s="82" t="s">
        <v>316</v>
      </c>
      <c r="E6" s="82" t="s">
        <v>317</v>
      </c>
      <c r="F6" s="82" t="s">
        <v>316</v>
      </c>
      <c r="G6" s="82" t="s">
        <v>317</v>
      </c>
      <c r="H6" s="94" t="s">
        <v>287</v>
      </c>
      <c r="I6" s="82" t="s">
        <v>316</v>
      </c>
      <c r="J6" s="82" t="s">
        <v>317</v>
      </c>
      <c r="K6" s="82" t="s">
        <v>316</v>
      </c>
      <c r="L6" s="82" t="s">
        <v>317</v>
      </c>
      <c r="M6" s="92" t="s">
        <v>290</v>
      </c>
      <c r="N6" s="93" t="s">
        <v>282</v>
      </c>
      <c r="O6" s="93" t="s">
        <v>283</v>
      </c>
    </row>
    <row r="7" spans="1:15" x14ac:dyDescent="0.55000000000000004">
      <c r="A7" s="87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ワクチン一般接種!$A:$G, H$4, FALSE), 0)</f>
        <v>3771</v>
      </c>
      <c r="I7" s="55">
        <f>IFERROR(VLOOKUP($A7, ワクチン一般接種!$A:$G, I$4, FALSE), 0)</f>
        <v>3771</v>
      </c>
      <c r="J7" s="55">
        <f>IFERROR(VLOOKUP($A7, ワクチン一般接種!$A:$G, J$4, FALSE), 0)</f>
        <v>0</v>
      </c>
      <c r="K7" s="55">
        <f>IFERROR(VLOOKUP($A7, ワクチン一般接種!$A:$G, K$4, FALSE), 0)</f>
        <v>0</v>
      </c>
      <c r="L7" s="90">
        <f>IFERROR(VLOOKUP($A7, ワクチン一般接種!$A:$G, L$4, FALSE), 0)</f>
        <v>0</v>
      </c>
      <c r="M7" s="57">
        <f>A7</f>
        <v>44298</v>
      </c>
      <c r="N7" s="56">
        <f>IF($A7="","",IF(D7+E7+I7+J7=0, "", D7+E7+I7+J7))</f>
        <v>30621</v>
      </c>
      <c r="O7" s="56">
        <f>IF($A7="", "", IF(F7+G7+K7+L7=0, "", F7+G7+K7+L7))</f>
        <v>70086</v>
      </c>
    </row>
    <row r="8" spans="1:15" x14ac:dyDescent="0.55000000000000004">
      <c r="A8" s="87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ワクチン一般接種!$A:$G, H$4, FALSE), 0)</f>
        <v>3312</v>
      </c>
      <c r="I8" s="55">
        <f>IFERROR(VLOOKUP($A8, ワクチン一般接種!$A:$G, I$4, FALSE), 0)</f>
        <v>3312</v>
      </c>
      <c r="J8" s="55">
        <f>IFERROR(VLOOKUP($A8, ワクチン一般接種!$A:$G, J$4, FALSE), 0)</f>
        <v>0</v>
      </c>
      <c r="K8" s="55">
        <f>IFERROR(VLOOKUP($A8, ワクチン一般接種!$A:$G, K$4, FALSE), 0)</f>
        <v>0</v>
      </c>
      <c r="L8" s="55">
        <f>IFERROR(VLOOKUP($A8, ワクチン一般接種!$A:$G, L$4, FALSE), 0)</f>
        <v>0</v>
      </c>
      <c r="M8" s="57">
        <f t="shared" ref="M8:M71" si="0">A8</f>
        <v>44299</v>
      </c>
      <c r="N8" s="56">
        <f t="shared" ref="N8:N70" si="1">IF($A8="", "", D8+E8+I8+J8)</f>
        <v>17208</v>
      </c>
      <c r="O8" s="56">
        <f t="shared" ref="O8:O70" si="2">IF($A8="", "", F8+G8+K8+L8)</f>
        <v>40090</v>
      </c>
    </row>
    <row r="9" spans="1:15" x14ac:dyDescent="0.55000000000000004">
      <c r="A9" s="87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ワクチン一般接種!$A:$G, H$4, FALSE), 0)</f>
        <v>3654</v>
      </c>
      <c r="I9" s="55">
        <f>IFERROR(VLOOKUP($A9, ワクチン一般接種!$A:$G, I$4, FALSE), 0)</f>
        <v>3654</v>
      </c>
      <c r="J9" s="55">
        <f>IFERROR(VLOOKUP($A9, ワクチン一般接種!$A:$G, J$4, FALSE), 0)</f>
        <v>0</v>
      </c>
      <c r="K9" s="55">
        <f>IFERROR(VLOOKUP($A9, ワクチン一般接種!$A:$G, K$4, FALSE), 0)</f>
        <v>0</v>
      </c>
      <c r="L9" s="55">
        <f>IFERROR(VLOOKUP($A9, ワクチン一般接種!$A:$G, L$4, FALSE), 0)</f>
        <v>0</v>
      </c>
      <c r="M9" s="57">
        <f t="shared" si="0"/>
        <v>44300</v>
      </c>
      <c r="N9" s="56">
        <f t="shared" si="1"/>
        <v>13223</v>
      </c>
      <c r="O9" s="56">
        <f t="shared" si="2"/>
        <v>41427</v>
      </c>
    </row>
    <row r="10" spans="1:15" x14ac:dyDescent="0.55000000000000004">
      <c r="A10" s="87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ワクチン一般接種!$A:$G, H$4, FALSE), 0)</f>
        <v>6079</v>
      </c>
      <c r="I10" s="55">
        <f>IFERROR(VLOOKUP($A10, ワクチン一般接種!$A:$G, I$4, FALSE), 0)</f>
        <v>6079</v>
      </c>
      <c r="J10" s="55">
        <f>IFERROR(VLOOKUP($A10, ワクチン一般接種!$A:$G, J$4, FALSE), 0)</f>
        <v>0</v>
      </c>
      <c r="K10" s="55">
        <f>IFERROR(VLOOKUP($A10, ワクチン一般接種!$A:$G, K$4, FALSE), 0)</f>
        <v>0</v>
      </c>
      <c r="L10" s="55">
        <f>IFERROR(VLOOKUP($A10, ワクチン一般接種!$A:$G, L$4, FALSE), 0)</f>
        <v>0</v>
      </c>
      <c r="M10" s="57">
        <f t="shared" si="0"/>
        <v>44301</v>
      </c>
      <c r="N10" s="56">
        <f t="shared" si="1"/>
        <v>22716</v>
      </c>
      <c r="O10" s="56">
        <f t="shared" si="2"/>
        <v>35983</v>
      </c>
    </row>
    <row r="11" spans="1:15" x14ac:dyDescent="0.55000000000000004">
      <c r="A11" s="87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ワクチン一般接種!$A:$G, H$4, FALSE), 0)</f>
        <v>6205</v>
      </c>
      <c r="I11" s="55">
        <f>IFERROR(VLOOKUP($A11, ワクチン一般接種!$A:$G, I$4, FALSE), 0)</f>
        <v>6205</v>
      </c>
      <c r="J11" s="55">
        <f>IFERROR(VLOOKUP($A11, ワクチン一般接種!$A:$G, J$4, FALSE), 0)</f>
        <v>0</v>
      </c>
      <c r="K11" s="55">
        <f>IFERROR(VLOOKUP($A11, ワクチン一般接種!$A:$G, K$4, FALSE), 0)</f>
        <v>0</v>
      </c>
      <c r="L11" s="55">
        <f>IFERROR(VLOOKUP($A11, ワクチン一般接種!$A:$G, L$4, FALSE), 0)</f>
        <v>0</v>
      </c>
      <c r="M11" s="57">
        <f t="shared" si="0"/>
        <v>44302</v>
      </c>
      <c r="N11" s="56">
        <f t="shared" si="1"/>
        <v>35901</v>
      </c>
      <c r="O11" s="56">
        <f t="shared" si="2"/>
        <v>39991</v>
      </c>
    </row>
    <row r="12" spans="1:15" x14ac:dyDescent="0.55000000000000004">
      <c r="A12" s="87">
        <v>44303</v>
      </c>
      <c r="B12" s="54" t="str">
        <f>IFERROR(VLOOKUP($A12, ワクチン医療従事者等!$A:$J, $B$4, FALSE), TEXT(A12, "aaa"))</f>
        <v>土</v>
      </c>
      <c r="C12" s="54">
        <f>IFERROR(VLOOKUP($A12, ワクチン医療従事者等!$A:$J, $C$4, FALSE), 0)</f>
        <v>0</v>
      </c>
      <c r="D12" s="54">
        <f>IFERROR(VLOOKUP($A12, ワクチン医療従事者等!$A:$J, $D$4, FALSE), 0)</f>
        <v>0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ワクチン一般接種!$A:$G, H$4, FALSE), 0)</f>
        <v>5319</v>
      </c>
      <c r="I12" s="55">
        <f>IFERROR(VLOOKUP($A12, ワクチン一般接種!$A:$G, I$4, FALSE), 0)</f>
        <v>5319</v>
      </c>
      <c r="J12" s="55">
        <f>IFERROR(VLOOKUP($A12, ワクチン一般接種!$A:$G, J$4, FALSE), 0)</f>
        <v>0</v>
      </c>
      <c r="K12" s="55">
        <f>IFERROR(VLOOKUP($A12, ワクチン一般接種!$A:$G, K$4, FALSE), 0)</f>
        <v>0</v>
      </c>
      <c r="L12" s="55">
        <f>IFERROR(VLOOKUP($A12, ワクチン一般接種!$A:$G, L$4, FALSE), 0)</f>
        <v>0</v>
      </c>
      <c r="M12" s="57">
        <f t="shared" si="0"/>
        <v>44303</v>
      </c>
      <c r="N12" s="56">
        <f t="shared" si="1"/>
        <v>5319</v>
      </c>
      <c r="O12" s="56">
        <f t="shared" si="2"/>
        <v>0</v>
      </c>
    </row>
    <row r="13" spans="1:15" x14ac:dyDescent="0.55000000000000004">
      <c r="A13" s="87">
        <v>44304</v>
      </c>
      <c r="B13" s="54" t="str">
        <f>IFERROR(VLOOKUP($A13, ワクチン医療従事者等!$A:$J, $B$4, FALSE), TEXT(A13, "aaa"))</f>
        <v>日</v>
      </c>
      <c r="C13" s="54">
        <f>IFERROR(VLOOKUP($A13, ワクチン医療従事者等!$A:$J, $C$4, FALSE), 0)</f>
        <v>0</v>
      </c>
      <c r="D13" s="54">
        <f>IFERROR(VLOOKUP($A13, ワクチン医療従事者等!$A:$J, $D$4, FALSE), 0)</f>
        <v>0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ワクチン一般接種!$A:$G, H$4, FALSE), 0)</f>
        <v>6649</v>
      </c>
      <c r="I13" s="55">
        <f>IFERROR(VLOOKUP($A13, ワクチン一般接種!$A:$G, I$4, FALSE), 0)</f>
        <v>6649</v>
      </c>
      <c r="J13" s="55">
        <f>IFERROR(VLOOKUP($A13, ワクチン一般接種!$A:$G, J$4, FALSE), 0)</f>
        <v>0</v>
      </c>
      <c r="K13" s="55">
        <f>IFERROR(VLOOKUP($A13, ワクチン一般接種!$A:$G, K$4, FALSE), 0)</f>
        <v>0</v>
      </c>
      <c r="L13" s="55">
        <f>IFERROR(VLOOKUP($A13, ワクチン一般接種!$A:$G, L$4, FALSE), 0)</f>
        <v>0</v>
      </c>
      <c r="M13" s="57">
        <f t="shared" si="0"/>
        <v>44304</v>
      </c>
      <c r="N13" s="56">
        <f t="shared" si="1"/>
        <v>6649</v>
      </c>
      <c r="O13" s="56">
        <f t="shared" si="2"/>
        <v>0</v>
      </c>
    </row>
    <row r="14" spans="1:15" x14ac:dyDescent="0.55000000000000004">
      <c r="A14" s="87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ワクチン一般接種!$A:$G, H$4, FALSE), 0)</f>
        <v>18040</v>
      </c>
      <c r="I14" s="55">
        <f>IFERROR(VLOOKUP($A14, ワクチン一般接種!$A:$G, I$4, FALSE), 0)</f>
        <v>18040</v>
      </c>
      <c r="J14" s="55">
        <f>IFERROR(VLOOKUP($A14, ワクチン一般接種!$A:$G, J$4, FALSE), 0)</f>
        <v>0</v>
      </c>
      <c r="K14" s="55">
        <f>IFERROR(VLOOKUP($A14, ワクチン一般接種!$A:$G, K$4, FALSE), 0)</f>
        <v>0</v>
      </c>
      <c r="L14" s="55">
        <f>IFERROR(VLOOKUP($A14, ワクチン一般接種!$A:$G, L$4, FALSE), 0)</f>
        <v>0</v>
      </c>
      <c r="M14" s="57">
        <f t="shared" si="0"/>
        <v>44305</v>
      </c>
      <c r="N14" s="56">
        <f t="shared" si="1"/>
        <v>82765</v>
      </c>
      <c r="O14" s="56">
        <f t="shared" si="2"/>
        <v>54307</v>
      </c>
    </row>
    <row r="15" spans="1:15" x14ac:dyDescent="0.55000000000000004">
      <c r="A15" s="87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ワクチン一般接種!$A:$G, H$4, FALSE), 0)</f>
        <v>28193</v>
      </c>
      <c r="I15" s="55">
        <f>IFERROR(VLOOKUP($A15, ワクチン一般接種!$A:$G, I$4, FALSE), 0)</f>
        <v>28193</v>
      </c>
      <c r="J15" s="55">
        <f>IFERROR(VLOOKUP($A15, ワクチン一般接種!$A:$G, J$4, FALSE), 0)</f>
        <v>0</v>
      </c>
      <c r="K15" s="55">
        <f>IFERROR(VLOOKUP($A15, ワクチン一般接種!$A:$G, K$4, FALSE), 0)</f>
        <v>0</v>
      </c>
      <c r="L15" s="55">
        <f>IFERROR(VLOOKUP($A15, ワクチン一般接種!$A:$G, L$4, FALSE), 0)</f>
        <v>0</v>
      </c>
      <c r="M15" s="57">
        <f t="shared" si="0"/>
        <v>44306</v>
      </c>
      <c r="N15" s="56">
        <f t="shared" si="1"/>
        <v>126815</v>
      </c>
      <c r="O15" s="56">
        <f t="shared" si="2"/>
        <v>27797</v>
      </c>
    </row>
    <row r="16" spans="1:15" x14ac:dyDescent="0.55000000000000004">
      <c r="A16" s="87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ワクチン一般接種!$A:$G, H$4, FALSE), 0)</f>
        <v>32887</v>
      </c>
      <c r="I16" s="55">
        <f>IFERROR(VLOOKUP($A16, ワクチン一般接種!$A:$G, I$4, FALSE), 0)</f>
        <v>32887</v>
      </c>
      <c r="J16" s="55">
        <f>IFERROR(VLOOKUP($A16, ワクチン一般接種!$A:$G, J$4, FALSE), 0)</f>
        <v>0</v>
      </c>
      <c r="K16" s="55">
        <f>IFERROR(VLOOKUP($A16, ワクチン一般接種!$A:$G, K$4, FALSE), 0)</f>
        <v>0</v>
      </c>
      <c r="L16" s="55">
        <f>IFERROR(VLOOKUP($A16, ワクチン一般接種!$A:$G, L$4, FALSE), 0)</f>
        <v>0</v>
      </c>
      <c r="M16" s="57">
        <f t="shared" si="0"/>
        <v>44307</v>
      </c>
      <c r="N16" s="56">
        <f t="shared" si="1"/>
        <v>159075</v>
      </c>
      <c r="O16" s="56">
        <f t="shared" si="2"/>
        <v>26696</v>
      </c>
    </row>
    <row r="17" spans="1:15" x14ac:dyDescent="0.55000000000000004">
      <c r="A17" s="87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ワクチン一般接種!$A:$G, H$4, FALSE), 0)</f>
        <v>31597</v>
      </c>
      <c r="I17" s="55">
        <f>IFERROR(VLOOKUP($A17, ワクチン一般接種!$A:$G, I$4, FALSE), 0)</f>
        <v>31597</v>
      </c>
      <c r="J17" s="55">
        <f>IFERROR(VLOOKUP($A17, ワクチン一般接種!$A:$G, J$4, FALSE), 0)</f>
        <v>0</v>
      </c>
      <c r="K17" s="55">
        <f>IFERROR(VLOOKUP($A17, ワクチン一般接種!$A:$G, K$4, FALSE), 0)</f>
        <v>0</v>
      </c>
      <c r="L17" s="55">
        <f>IFERROR(VLOOKUP($A17, ワクチン一般接種!$A:$G, L$4, FALSE), 0)</f>
        <v>0</v>
      </c>
      <c r="M17" s="57">
        <f t="shared" si="0"/>
        <v>44308</v>
      </c>
      <c r="N17" s="56">
        <f t="shared" si="1"/>
        <v>160231</v>
      </c>
      <c r="O17" s="56">
        <f t="shared" si="2"/>
        <v>21855</v>
      </c>
    </row>
    <row r="18" spans="1:15" x14ac:dyDescent="0.55000000000000004">
      <c r="A18" s="87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ワクチン一般接種!$A:$G, H$4, FALSE), 0)</f>
        <v>25598</v>
      </c>
      <c r="I18" s="55">
        <f>IFERROR(VLOOKUP($A18, ワクチン一般接種!$A:$G, I$4, FALSE), 0)</f>
        <v>25598</v>
      </c>
      <c r="J18" s="55">
        <f>IFERROR(VLOOKUP($A18, ワクチン一般接種!$A:$G, J$4, FALSE), 0)</f>
        <v>0</v>
      </c>
      <c r="K18" s="55">
        <f>IFERROR(VLOOKUP($A18, ワクチン一般接種!$A:$G, K$4, FALSE), 0)</f>
        <v>0</v>
      </c>
      <c r="L18" s="55">
        <f>IFERROR(VLOOKUP($A18, ワクチン一般接種!$A:$G, L$4, FALSE), 0)</f>
        <v>0</v>
      </c>
      <c r="M18" s="57">
        <f t="shared" si="0"/>
        <v>44309</v>
      </c>
      <c r="N18" s="56">
        <f t="shared" si="1"/>
        <v>173587</v>
      </c>
      <c r="O18" s="56">
        <f t="shared" si="2"/>
        <v>29683</v>
      </c>
    </row>
    <row r="19" spans="1:15" x14ac:dyDescent="0.55000000000000004">
      <c r="A19" s="87">
        <v>44310</v>
      </c>
      <c r="B19" s="54" t="str">
        <f>IFERROR(VLOOKUP($A19, ワクチン医療従事者等!$A:$J, $B$4, FALSE), TEXT(A19, "aaa"))</f>
        <v>土</v>
      </c>
      <c r="C19" s="54">
        <f>IFERROR(VLOOKUP($A19, ワクチン医療従事者等!$A:$J, $C$4, FALSE), 0)</f>
        <v>0</v>
      </c>
      <c r="D19" s="54">
        <f>IFERROR(VLOOKUP($A19, ワクチン医療従事者等!$A:$J, $D$4, FALSE), 0)</f>
        <v>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ワクチン一般接種!$A:$G, H$4, FALSE), 0)</f>
        <v>19610</v>
      </c>
      <c r="I19" s="55">
        <f>IFERROR(VLOOKUP($A19, ワクチン一般接種!$A:$G, I$4, FALSE), 0)</f>
        <v>19610</v>
      </c>
      <c r="J19" s="55">
        <f>IFERROR(VLOOKUP($A19, ワクチン一般接種!$A:$G, J$4, FALSE), 0)</f>
        <v>0</v>
      </c>
      <c r="K19" s="55">
        <f>IFERROR(VLOOKUP($A19, ワクチン一般接種!$A:$G, K$4, FALSE), 0)</f>
        <v>0</v>
      </c>
      <c r="L19" s="55">
        <f>IFERROR(VLOOKUP($A19, ワクチン一般接種!$A:$G, L$4, FALSE), 0)</f>
        <v>0</v>
      </c>
      <c r="M19" s="57">
        <f t="shared" si="0"/>
        <v>44310</v>
      </c>
      <c r="N19" s="56">
        <f t="shared" si="1"/>
        <v>19610</v>
      </c>
      <c r="O19" s="56">
        <f t="shared" si="2"/>
        <v>0</v>
      </c>
    </row>
    <row r="20" spans="1:15" x14ac:dyDescent="0.55000000000000004">
      <c r="A20" s="87">
        <v>44311</v>
      </c>
      <c r="B20" s="54" t="str">
        <f>IFERROR(VLOOKUP($A20, ワクチン医療従事者等!$A:$J, $B$4, FALSE), TEXT(A20, "aaa"))</f>
        <v>日</v>
      </c>
      <c r="C20" s="54">
        <f>IFERROR(VLOOKUP($A20, ワクチン医療従事者等!$A:$J, $C$4, FALSE), 0)</f>
        <v>0</v>
      </c>
      <c r="D20" s="54">
        <f>IFERROR(VLOOKUP($A20, ワクチン医療従事者等!$A:$J, $D$4, FALSE), 0)</f>
        <v>0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ワクチン一般接種!$A:$G, H$4, FALSE), 0)</f>
        <v>17306</v>
      </c>
      <c r="I20" s="55">
        <f>IFERROR(VLOOKUP($A20, ワクチン一般接種!$A:$G, I$4, FALSE), 0)</f>
        <v>17306</v>
      </c>
      <c r="J20" s="55">
        <f>IFERROR(VLOOKUP($A20, ワクチン一般接種!$A:$G, J$4, FALSE), 0)</f>
        <v>0</v>
      </c>
      <c r="K20" s="55">
        <f>IFERROR(VLOOKUP($A20, ワクチン一般接種!$A:$G, K$4, FALSE), 0)</f>
        <v>0</v>
      </c>
      <c r="L20" s="55">
        <f>IFERROR(VLOOKUP($A20, ワクチン一般接種!$A:$G, L$4, FALSE), 0)</f>
        <v>0</v>
      </c>
      <c r="M20" s="57">
        <f t="shared" si="0"/>
        <v>44311</v>
      </c>
      <c r="N20" s="56">
        <f t="shared" si="1"/>
        <v>17306</v>
      </c>
      <c r="O20" s="56">
        <f t="shared" si="2"/>
        <v>0</v>
      </c>
    </row>
    <row r="21" spans="1:15" x14ac:dyDescent="0.55000000000000004">
      <c r="A21" s="87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ワクチン一般接種!$A:$G, H$4, FALSE), 0)</f>
        <v>33695</v>
      </c>
      <c r="I21" s="55">
        <f>IFERROR(VLOOKUP($A21, ワクチン一般接種!$A:$G, I$4, FALSE), 0)</f>
        <v>33695</v>
      </c>
      <c r="J21" s="55">
        <f>IFERROR(VLOOKUP($A21, ワクチン一般接種!$A:$G, J$4, FALSE), 0)</f>
        <v>0</v>
      </c>
      <c r="K21" s="55">
        <f>IFERROR(VLOOKUP($A21, ワクチン一般接種!$A:$G, K$4, FALSE), 0)</f>
        <v>0</v>
      </c>
      <c r="L21" s="55">
        <f>IFERROR(VLOOKUP($A21, ワクチン一般接種!$A:$G, L$4, FALSE), 0)</f>
        <v>0</v>
      </c>
      <c r="M21" s="57">
        <f t="shared" si="0"/>
        <v>44312</v>
      </c>
      <c r="N21" s="56">
        <f t="shared" si="1"/>
        <v>255372</v>
      </c>
      <c r="O21" s="56">
        <f t="shared" si="2"/>
        <v>41651</v>
      </c>
    </row>
    <row r="22" spans="1:15" x14ac:dyDescent="0.55000000000000004">
      <c r="A22" s="87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ワクチン一般接種!$A:$G, H$4, FALSE), 0)</f>
        <v>45468</v>
      </c>
      <c r="I22" s="55">
        <f>IFERROR(VLOOKUP($A22, ワクチン一般接種!$A:$G, I$4, FALSE), 0)</f>
        <v>45468</v>
      </c>
      <c r="J22" s="55">
        <f>IFERROR(VLOOKUP($A22, ワクチン一般接種!$A:$G, J$4, FALSE), 0)</f>
        <v>0</v>
      </c>
      <c r="K22" s="55">
        <f>IFERROR(VLOOKUP($A22, ワクチン一般接種!$A:$G, K$4, FALSE), 0)</f>
        <v>0</v>
      </c>
      <c r="L22" s="55">
        <f>IFERROR(VLOOKUP($A22, ワクチン一般接種!$A:$G, L$4, FALSE), 0)</f>
        <v>0</v>
      </c>
      <c r="M22" s="57">
        <f t="shared" si="0"/>
        <v>44313</v>
      </c>
      <c r="N22" s="56">
        <f t="shared" si="1"/>
        <v>217537</v>
      </c>
      <c r="O22" s="56">
        <f t="shared" si="2"/>
        <v>31105</v>
      </c>
    </row>
    <row r="23" spans="1:15" x14ac:dyDescent="0.55000000000000004">
      <c r="A23" s="87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ワクチン一般接種!$A:$G, H$4, FALSE), 0)</f>
        <v>45435</v>
      </c>
      <c r="I23" s="55">
        <f>IFERROR(VLOOKUP($A23, ワクチン一般接種!$A:$G, I$4, FALSE), 0)</f>
        <v>45435</v>
      </c>
      <c r="J23" s="55">
        <f>IFERROR(VLOOKUP($A23, ワクチン一般接種!$A:$G, J$4, FALSE), 0)</f>
        <v>0</v>
      </c>
      <c r="K23" s="55">
        <f>IFERROR(VLOOKUP($A23, ワクチン一般接種!$A:$G, K$4, FALSE), 0)</f>
        <v>0</v>
      </c>
      <c r="L23" s="55">
        <f>IFERROR(VLOOKUP($A23, ワクチン一般接種!$A:$G, L$4, FALSE), 0)</f>
        <v>0</v>
      </c>
      <c r="M23" s="57">
        <f t="shared" si="0"/>
        <v>44314</v>
      </c>
      <c r="N23" s="56">
        <f t="shared" si="1"/>
        <v>239440</v>
      </c>
      <c r="O23" s="56">
        <f t="shared" si="2"/>
        <v>44268</v>
      </c>
    </row>
    <row r="24" spans="1:15" x14ac:dyDescent="0.55000000000000004">
      <c r="A24" s="87">
        <v>44315</v>
      </c>
      <c r="B24" s="54" t="str">
        <f>IFERROR(VLOOKUP($A24, ワクチン医療従事者等!$A:$J, $B$4, FALSE), TEXT(A24, "aaa"))</f>
        <v>木</v>
      </c>
      <c r="C24" s="54">
        <f>IFERROR(VLOOKUP($A24, ワクチン医療従事者等!$A:$J, $C$4, FALSE), 0)</f>
        <v>0</v>
      </c>
      <c r="D24" s="54">
        <f>IFERROR(VLOOKUP($A24, ワクチン医療従事者等!$A:$J, $D$4, FALSE), 0)</f>
        <v>0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ワクチン一般接種!$A:$G, H$4, FALSE), 0)</f>
        <v>13592</v>
      </c>
      <c r="I24" s="55">
        <f>IFERROR(VLOOKUP($A24, ワクチン一般接種!$A:$G, I$4, FALSE), 0)</f>
        <v>13592</v>
      </c>
      <c r="J24" s="55">
        <f>IFERROR(VLOOKUP($A24, ワクチン一般接種!$A:$G, J$4, FALSE), 0)</f>
        <v>0</v>
      </c>
      <c r="K24" s="55">
        <f>IFERROR(VLOOKUP($A24, ワクチン一般接種!$A:$G, K$4, FALSE), 0)</f>
        <v>0</v>
      </c>
      <c r="L24" s="55">
        <f>IFERROR(VLOOKUP($A24, ワクチン一般接種!$A:$G, L$4, FALSE), 0)</f>
        <v>0</v>
      </c>
      <c r="M24" s="57">
        <f t="shared" si="0"/>
        <v>44315</v>
      </c>
      <c r="N24" s="56">
        <f t="shared" si="1"/>
        <v>13592</v>
      </c>
      <c r="O24" s="56">
        <f t="shared" si="2"/>
        <v>0</v>
      </c>
    </row>
    <row r="25" spans="1:15" x14ac:dyDescent="0.55000000000000004">
      <c r="A25" s="87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ワクチン一般接種!$A:$G, H$4, FALSE), 0)</f>
        <v>33770</v>
      </c>
      <c r="I25" s="55">
        <f>IFERROR(VLOOKUP($A25, ワクチン一般接種!$A:$G, I$4, FALSE), 0)</f>
        <v>33770</v>
      </c>
      <c r="J25" s="55">
        <f>IFERROR(VLOOKUP($A25, ワクチン一般接種!$A:$G, J$4, FALSE), 0)</f>
        <v>0</v>
      </c>
      <c r="K25" s="55">
        <f>IFERROR(VLOOKUP($A25, ワクチン一般接種!$A:$G, K$4, FALSE), 0)</f>
        <v>0</v>
      </c>
      <c r="L25" s="55">
        <f>IFERROR(VLOOKUP($A25, ワクチン一般接種!$A:$G, L$4, FALSE), 0)</f>
        <v>0</v>
      </c>
      <c r="M25" s="57">
        <f t="shared" si="0"/>
        <v>44316</v>
      </c>
      <c r="N25" s="56">
        <f t="shared" si="1"/>
        <v>261437</v>
      </c>
      <c r="O25" s="56">
        <f t="shared" si="2"/>
        <v>47240</v>
      </c>
    </row>
    <row r="26" spans="1:15" x14ac:dyDescent="0.55000000000000004">
      <c r="A26" s="87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ワクチン一般接種!$A:$G, H$4, FALSE), 0)</f>
        <v>27103</v>
      </c>
      <c r="I26" s="55">
        <f>IFERROR(VLOOKUP($A26, ワクチン一般接種!$A:$G, I$4, FALSE), 0)</f>
        <v>27103</v>
      </c>
      <c r="J26" s="55">
        <f>IFERROR(VLOOKUP($A26, ワクチン一般接種!$A:$G, J$4, FALSE), 0)</f>
        <v>0</v>
      </c>
      <c r="K26" s="55">
        <f>IFERROR(VLOOKUP($A26, ワクチン一般接種!$A:$G, K$4, FALSE), 0)</f>
        <v>0</v>
      </c>
      <c r="L26" s="55">
        <f>IFERROR(VLOOKUP($A26, ワクチン一般接種!$A:$G, L$4, FALSE), 0)</f>
        <v>0</v>
      </c>
      <c r="M26" s="57">
        <f t="shared" si="0"/>
        <v>44317</v>
      </c>
      <c r="N26" s="56">
        <f t="shared" si="1"/>
        <v>27103</v>
      </c>
      <c r="O26" s="56">
        <f t="shared" si="2"/>
        <v>0</v>
      </c>
    </row>
    <row r="27" spans="1:15" x14ac:dyDescent="0.55000000000000004">
      <c r="A27" s="87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ワクチン一般接種!$A:$G, H$4, FALSE), 0)</f>
        <v>21508</v>
      </c>
      <c r="I27" s="55">
        <f>IFERROR(VLOOKUP($A27, ワクチン一般接種!$A:$G, I$4, FALSE), 0)</f>
        <v>21508</v>
      </c>
      <c r="J27" s="55">
        <f>IFERROR(VLOOKUP($A27, ワクチン一般接種!$A:$G, J$4, FALSE), 0)</f>
        <v>0</v>
      </c>
      <c r="K27" s="55">
        <f>IFERROR(VLOOKUP($A27, ワクチン一般接種!$A:$G, K$4, FALSE), 0)</f>
        <v>0</v>
      </c>
      <c r="L27" s="55">
        <f>IFERROR(VLOOKUP($A27, ワクチン一般接種!$A:$G, L$4, FALSE), 0)</f>
        <v>0</v>
      </c>
      <c r="M27" s="57">
        <f t="shared" si="0"/>
        <v>44318</v>
      </c>
      <c r="N27" s="56">
        <f t="shared" si="1"/>
        <v>21508</v>
      </c>
      <c r="O27" s="56">
        <f t="shared" si="2"/>
        <v>0</v>
      </c>
    </row>
    <row r="28" spans="1:15" x14ac:dyDescent="0.55000000000000004">
      <c r="A28" s="87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ワクチン一般接種!$A:$G, H$4, FALSE), 0)</f>
        <v>6762</v>
      </c>
      <c r="I28" s="55">
        <f>IFERROR(VLOOKUP($A28, ワクチン一般接種!$A:$G, I$4, FALSE), 0)</f>
        <v>5994</v>
      </c>
      <c r="J28" s="55">
        <f>IFERROR(VLOOKUP($A28, ワクチン一般接種!$A:$G, J$4, FALSE), 0)</f>
        <v>0</v>
      </c>
      <c r="K28" s="55">
        <f>IFERROR(VLOOKUP($A28, ワクチン一般接種!$A:$G, K$4, FALSE), 0)</f>
        <v>768</v>
      </c>
      <c r="L28" s="55">
        <f>IFERROR(VLOOKUP($A28, ワクチン一般接種!$A:$G, L$4, FALSE), 0)</f>
        <v>0</v>
      </c>
      <c r="M28" s="57">
        <f t="shared" si="0"/>
        <v>44319</v>
      </c>
      <c r="N28" s="56">
        <f t="shared" si="1"/>
        <v>5994</v>
      </c>
      <c r="O28" s="56">
        <f t="shared" si="2"/>
        <v>768</v>
      </c>
    </row>
    <row r="29" spans="1:15" x14ac:dyDescent="0.55000000000000004">
      <c r="A29" s="87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ワクチン一般接種!$A:$G, H$4, FALSE), 0)</f>
        <v>7416</v>
      </c>
      <c r="I29" s="55">
        <f>IFERROR(VLOOKUP($A29, ワクチン一般接種!$A:$G, I$4, FALSE), 0)</f>
        <v>6806</v>
      </c>
      <c r="J29" s="55">
        <f>IFERROR(VLOOKUP($A29, ワクチン一般接種!$A:$G, J$4, FALSE), 0)</f>
        <v>0</v>
      </c>
      <c r="K29" s="55">
        <f>IFERROR(VLOOKUP($A29, ワクチン一般接種!$A:$G, K$4, FALSE), 0)</f>
        <v>610</v>
      </c>
      <c r="L29" s="55">
        <f>IFERROR(VLOOKUP($A29, ワクチン一般接種!$A:$G, L$4, FALSE), 0)</f>
        <v>0</v>
      </c>
      <c r="M29" s="57">
        <f t="shared" si="0"/>
        <v>44320</v>
      </c>
      <c r="N29" s="56">
        <f t="shared" si="1"/>
        <v>6806</v>
      </c>
      <c r="O29" s="56">
        <f t="shared" si="2"/>
        <v>610</v>
      </c>
    </row>
    <row r="30" spans="1:15" x14ac:dyDescent="0.55000000000000004">
      <c r="A30" s="87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ワクチン一般接種!$A:$G, H$4, FALSE), 0)</f>
        <v>9156</v>
      </c>
      <c r="I30" s="55">
        <f>IFERROR(VLOOKUP($A30, ワクチン一般接種!$A:$G, I$4, FALSE), 0)</f>
        <v>8277</v>
      </c>
      <c r="J30" s="55">
        <f>IFERROR(VLOOKUP($A30, ワクチン一般接種!$A:$G, J$4, FALSE), 0)</f>
        <v>0</v>
      </c>
      <c r="K30" s="55">
        <f>IFERROR(VLOOKUP($A30, ワクチン一般接種!$A:$G, K$4, FALSE), 0)</f>
        <v>879</v>
      </c>
      <c r="L30" s="55">
        <f>IFERROR(VLOOKUP($A30, ワクチン一般接種!$A:$G, L$4, FALSE), 0)</f>
        <v>0</v>
      </c>
      <c r="M30" s="57">
        <f t="shared" si="0"/>
        <v>44321</v>
      </c>
      <c r="N30" s="56">
        <f t="shared" si="1"/>
        <v>8277</v>
      </c>
      <c r="O30" s="56">
        <f t="shared" si="2"/>
        <v>879</v>
      </c>
    </row>
    <row r="31" spans="1:15" x14ac:dyDescent="0.55000000000000004">
      <c r="A31" s="87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ワクチン一般接種!$A:$G, H$4, FALSE), 0)</f>
        <v>38933</v>
      </c>
      <c r="I31" s="55">
        <f>IFERROR(VLOOKUP($A31, ワクチン一般接種!$A:$G, I$4, FALSE), 0)</f>
        <v>33808</v>
      </c>
      <c r="J31" s="55">
        <f>IFERROR(VLOOKUP($A31, ワクチン一般接種!$A:$G, J$4, FALSE), 0)</f>
        <v>0</v>
      </c>
      <c r="K31" s="55">
        <f>IFERROR(VLOOKUP($A31, ワクチン一般接種!$A:$G, K$4, FALSE), 0)</f>
        <v>5125</v>
      </c>
      <c r="L31" s="55">
        <f>IFERROR(VLOOKUP($A31, ワクチン一般接種!$A:$G, L$4, FALSE), 0)</f>
        <v>0</v>
      </c>
      <c r="M31" s="57">
        <f t="shared" si="0"/>
        <v>44322</v>
      </c>
      <c r="N31" s="56">
        <f t="shared" si="1"/>
        <v>302786</v>
      </c>
      <c r="O31" s="56">
        <f t="shared" si="2"/>
        <v>68061</v>
      </c>
    </row>
    <row r="32" spans="1:15" x14ac:dyDescent="0.55000000000000004">
      <c r="A32" s="87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ワクチン一般接種!$A:$G, H$4, FALSE), 0)</f>
        <v>37495</v>
      </c>
      <c r="I32" s="55">
        <f>IFERROR(VLOOKUP($A32, ワクチン一般接種!$A:$G, I$4, FALSE), 0)</f>
        <v>32287</v>
      </c>
      <c r="J32" s="55">
        <f>IFERROR(VLOOKUP($A32, ワクチン一般接種!$A:$G, J$4, FALSE), 0)</f>
        <v>0</v>
      </c>
      <c r="K32" s="55">
        <f>IFERROR(VLOOKUP($A32, ワクチン一般接種!$A:$G, K$4, FALSE), 0)</f>
        <v>5208</v>
      </c>
      <c r="L32" s="55">
        <f>IFERROR(VLOOKUP($A32, ワクチン一般接種!$A:$G, L$4, FALSE), 0)</f>
        <v>0</v>
      </c>
      <c r="M32" s="57">
        <f t="shared" si="0"/>
        <v>44323</v>
      </c>
      <c r="N32" s="56">
        <f t="shared" si="1"/>
        <v>129452</v>
      </c>
      <c r="O32" s="56">
        <f t="shared" si="2"/>
        <v>48387</v>
      </c>
    </row>
    <row r="33" spans="1:15" x14ac:dyDescent="0.55000000000000004">
      <c r="A33" s="87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ワクチン一般接種!$A:$G, H$4, FALSE), 0)</f>
        <v>55572</v>
      </c>
      <c r="I33" s="55">
        <f>IFERROR(VLOOKUP($A33, ワクチン一般接種!$A:$G, I$4, FALSE), 0)</f>
        <v>50797</v>
      </c>
      <c r="J33" s="55">
        <f>IFERROR(VLOOKUP($A33, ワクチン一般接種!$A:$G, J$4, FALSE), 0)</f>
        <v>0</v>
      </c>
      <c r="K33" s="55">
        <f>IFERROR(VLOOKUP($A33, ワクチン一般接種!$A:$G, K$4, FALSE), 0)</f>
        <v>4775</v>
      </c>
      <c r="L33" s="55">
        <f>IFERROR(VLOOKUP($A33, ワクチン一般接種!$A:$G, L$4, FALSE), 0)</f>
        <v>0</v>
      </c>
      <c r="M33" s="57">
        <f t="shared" si="0"/>
        <v>44324</v>
      </c>
      <c r="N33" s="56">
        <f t="shared" si="1"/>
        <v>50797</v>
      </c>
      <c r="O33" s="56">
        <f t="shared" si="2"/>
        <v>4775</v>
      </c>
    </row>
    <row r="34" spans="1:15" x14ac:dyDescent="0.55000000000000004">
      <c r="A34" s="87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ワクチン一般接種!$A:$G, H$4, FALSE), 0)</f>
        <v>74276</v>
      </c>
      <c r="I34" s="55">
        <f>IFERROR(VLOOKUP($A34, ワクチン一般接種!$A:$G, I$4, FALSE), 0)</f>
        <v>68114</v>
      </c>
      <c r="J34" s="55">
        <f>IFERROR(VLOOKUP($A34, ワクチン一般接種!$A:$G, J$4, FALSE), 0)</f>
        <v>0</v>
      </c>
      <c r="K34" s="55">
        <f>IFERROR(VLOOKUP($A34, ワクチン一般接種!$A:$G, K$4, FALSE), 0)</f>
        <v>6162</v>
      </c>
      <c r="L34" s="55">
        <f>IFERROR(VLOOKUP($A34, ワクチン一般接種!$A:$G, L$4, FALSE), 0)</f>
        <v>0</v>
      </c>
      <c r="M34" s="57">
        <f t="shared" si="0"/>
        <v>44325</v>
      </c>
      <c r="N34" s="56">
        <f t="shared" si="1"/>
        <v>68114</v>
      </c>
      <c r="O34" s="56">
        <f t="shared" si="2"/>
        <v>6162</v>
      </c>
    </row>
    <row r="35" spans="1:15" x14ac:dyDescent="0.55000000000000004">
      <c r="A35" s="87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ワクチン一般接種!$A:$G, H$4, FALSE), 0)</f>
        <v>99066</v>
      </c>
      <c r="I35" s="55">
        <f>IFERROR(VLOOKUP($A35, ワクチン一般接種!$A:$G, I$4, FALSE), 0)</f>
        <v>85181</v>
      </c>
      <c r="J35" s="55">
        <f>IFERROR(VLOOKUP($A35, ワクチン一般接種!$A:$G, J$4, FALSE), 0)</f>
        <v>0</v>
      </c>
      <c r="K35" s="55">
        <f>IFERROR(VLOOKUP($A35, ワクチン一般接種!$A:$G, K$4, FALSE), 0)</f>
        <v>13885</v>
      </c>
      <c r="L35" s="55">
        <f>IFERROR(VLOOKUP($A35, ワクチン一般接種!$A:$G, L$4, FALSE), 0)</f>
        <v>0</v>
      </c>
      <c r="M35" s="57">
        <f t="shared" si="0"/>
        <v>44326</v>
      </c>
      <c r="N35" s="56">
        <f t="shared" si="1"/>
        <v>240436</v>
      </c>
      <c r="O35" s="56">
        <f t="shared" si="2"/>
        <v>82134</v>
      </c>
    </row>
    <row r="36" spans="1:15" x14ac:dyDescent="0.55000000000000004">
      <c r="A36" s="87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ワクチン一般接種!$A:$G, H$4, FALSE), 0)</f>
        <v>129900</v>
      </c>
      <c r="I36" s="55">
        <f>IFERROR(VLOOKUP($A36, ワクチン一般接種!$A:$G, I$4, FALSE), 0)</f>
        <v>108094</v>
      </c>
      <c r="J36" s="55">
        <f>IFERROR(VLOOKUP($A36, ワクチン一般接種!$A:$G, J$4, FALSE), 0)</f>
        <v>0</v>
      </c>
      <c r="K36" s="55">
        <f>IFERROR(VLOOKUP($A36, ワクチン一般接種!$A:$G, K$4, FALSE), 0)</f>
        <v>21806</v>
      </c>
      <c r="L36" s="55">
        <f>IFERROR(VLOOKUP($A36, ワクチン一般接種!$A:$G, L$4, FALSE), 0)</f>
        <v>0</v>
      </c>
      <c r="M36" s="57">
        <f t="shared" si="0"/>
        <v>44327</v>
      </c>
      <c r="N36" s="56">
        <f t="shared" si="1"/>
        <v>198381</v>
      </c>
      <c r="O36" s="56">
        <f t="shared" si="2"/>
        <v>100257</v>
      </c>
    </row>
    <row r="37" spans="1:15" x14ac:dyDescent="0.55000000000000004">
      <c r="A37" s="87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ワクチン一般接種!$A:$G, H$4, FALSE), 0)</f>
        <v>163036</v>
      </c>
      <c r="I37" s="55">
        <f>IFERROR(VLOOKUP($A37, ワクチン一般接種!$A:$G, I$4, FALSE), 0)</f>
        <v>137329</v>
      </c>
      <c r="J37" s="55">
        <f>IFERROR(VLOOKUP($A37, ワクチン一般接種!$A:$G, J$4, FALSE), 0)</f>
        <v>0</v>
      </c>
      <c r="K37" s="55">
        <f>IFERROR(VLOOKUP($A37, ワクチン一般接種!$A:$G, K$4, FALSE), 0)</f>
        <v>25707</v>
      </c>
      <c r="L37" s="55">
        <f>IFERROR(VLOOKUP($A37, ワクチン一般接種!$A:$G, L$4, FALSE), 0)</f>
        <v>0</v>
      </c>
      <c r="M37" s="57">
        <f t="shared" si="0"/>
        <v>44328</v>
      </c>
      <c r="N37" s="56">
        <f t="shared" si="1"/>
        <v>220288</v>
      </c>
      <c r="O37" s="56">
        <f t="shared" si="2"/>
        <v>124468</v>
      </c>
    </row>
    <row r="38" spans="1:15" x14ac:dyDescent="0.55000000000000004">
      <c r="A38" s="87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ワクチン一般接種!$A:$G, H$4, FALSE), 0)</f>
        <v>158698</v>
      </c>
      <c r="I38" s="55">
        <f>IFERROR(VLOOKUP($A38, ワクチン一般接種!$A:$G, I$4, FALSE), 0)</f>
        <v>134246</v>
      </c>
      <c r="J38" s="55">
        <f>IFERROR(VLOOKUP($A38, ワクチン一般接種!$A:$G, J$4, FALSE), 0)</f>
        <v>0</v>
      </c>
      <c r="K38" s="55">
        <f>IFERROR(VLOOKUP($A38, ワクチン一般接種!$A:$G, K$4, FALSE), 0)</f>
        <v>24452</v>
      </c>
      <c r="L38" s="55">
        <f>IFERROR(VLOOKUP($A38, ワクチン一般接種!$A:$G, L$4, FALSE), 0)</f>
        <v>0</v>
      </c>
      <c r="M38" s="57">
        <f t="shared" si="0"/>
        <v>44329</v>
      </c>
      <c r="N38" s="56">
        <f t="shared" si="1"/>
        <v>227675</v>
      </c>
      <c r="O38" s="56">
        <f t="shared" si="2"/>
        <v>150162</v>
      </c>
    </row>
    <row r="39" spans="1:15" x14ac:dyDescent="0.55000000000000004">
      <c r="A39" s="87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ワクチン一般接種!$A:$G, H$4, FALSE), 0)</f>
        <v>129731</v>
      </c>
      <c r="I39" s="55">
        <f>IFERROR(VLOOKUP($A39, ワクチン一般接種!$A:$G, I$4, FALSE), 0)</f>
        <v>111377</v>
      </c>
      <c r="J39" s="55">
        <f>IFERROR(VLOOKUP($A39, ワクチン一般接種!$A:$G, J$4, FALSE), 0)</f>
        <v>0</v>
      </c>
      <c r="K39" s="55">
        <f>IFERROR(VLOOKUP($A39, ワクチン一般接種!$A:$G, K$4, FALSE), 0)</f>
        <v>18354</v>
      </c>
      <c r="L39" s="55">
        <f>IFERROR(VLOOKUP($A39, ワクチン一般接種!$A:$G, L$4, FALSE), 0)</f>
        <v>0</v>
      </c>
      <c r="M39" s="57">
        <f t="shared" si="0"/>
        <v>44330</v>
      </c>
      <c r="N39" s="56">
        <f t="shared" si="1"/>
        <v>210870</v>
      </c>
      <c r="O39" s="56">
        <f t="shared" si="2"/>
        <v>161739</v>
      </c>
    </row>
    <row r="40" spans="1:15" x14ac:dyDescent="0.55000000000000004">
      <c r="A40" s="87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ワクチン一般接種!$A:$G, H$4, FALSE), 0)</f>
        <v>141392</v>
      </c>
      <c r="I40" s="55">
        <f>IFERROR(VLOOKUP($A40, ワクチン一般接種!$A:$G, I$4, FALSE), 0)</f>
        <v>125123</v>
      </c>
      <c r="J40" s="55">
        <f>IFERROR(VLOOKUP($A40, ワクチン一般接種!$A:$G, J$4, FALSE), 0)</f>
        <v>0</v>
      </c>
      <c r="K40" s="55">
        <f>IFERROR(VLOOKUP($A40, ワクチン一般接種!$A:$G, K$4, FALSE), 0)</f>
        <v>16269</v>
      </c>
      <c r="L40" s="55">
        <f>IFERROR(VLOOKUP($A40, ワクチン一般接種!$A:$G, L$4, FALSE), 0)</f>
        <v>0</v>
      </c>
      <c r="M40" s="57">
        <f t="shared" si="0"/>
        <v>44331</v>
      </c>
      <c r="N40" s="56">
        <f t="shared" si="1"/>
        <v>125123</v>
      </c>
      <c r="O40" s="56">
        <f t="shared" si="2"/>
        <v>16269</v>
      </c>
    </row>
    <row r="41" spans="1:15" x14ac:dyDescent="0.55000000000000004">
      <c r="A41" s="87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ワクチン一般接種!$A:$G, H$4, FALSE), 0)</f>
        <v>193786</v>
      </c>
      <c r="I41" s="55">
        <f>IFERROR(VLOOKUP($A41, ワクチン一般接種!$A:$G, I$4, FALSE), 0)</f>
        <v>178617</v>
      </c>
      <c r="J41" s="55">
        <f>IFERROR(VLOOKUP($A41, ワクチン一般接種!$A:$G, J$4, FALSE), 0)</f>
        <v>0</v>
      </c>
      <c r="K41" s="55">
        <f>IFERROR(VLOOKUP($A41, ワクチン一般接種!$A:$G, K$4, FALSE), 0)</f>
        <v>15169</v>
      </c>
      <c r="L41" s="55">
        <f>IFERROR(VLOOKUP($A41, ワクチン一般接種!$A:$G, L$4, FALSE), 0)</f>
        <v>0</v>
      </c>
      <c r="M41" s="57">
        <f t="shared" si="0"/>
        <v>44332</v>
      </c>
      <c r="N41" s="56">
        <f t="shared" si="1"/>
        <v>178617</v>
      </c>
      <c r="O41" s="56">
        <f t="shared" si="2"/>
        <v>15169</v>
      </c>
    </row>
    <row r="42" spans="1:15" x14ac:dyDescent="0.55000000000000004">
      <c r="A42" s="87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ワクチン一般接種!$A:$G, H$4, FALSE), 0)</f>
        <v>215265</v>
      </c>
      <c r="I42" s="55">
        <f>IFERROR(VLOOKUP($A42, ワクチン一般接種!$A:$G, I$4, FALSE), 0)</f>
        <v>189408</v>
      </c>
      <c r="J42" s="55">
        <f>IFERROR(VLOOKUP($A42, ワクチン一般接種!$A:$G, J$4, FALSE), 0)</f>
        <v>0</v>
      </c>
      <c r="K42" s="55">
        <f>IFERROR(VLOOKUP($A42, ワクチン一般接種!$A:$G, K$4, FALSE), 0)</f>
        <v>25857</v>
      </c>
      <c r="L42" s="55">
        <f>IFERROR(VLOOKUP($A42, ワクチン一般接種!$A:$G, L$4, FALSE), 0)</f>
        <v>0</v>
      </c>
      <c r="M42" s="57">
        <f t="shared" si="0"/>
        <v>44333</v>
      </c>
      <c r="N42" s="56">
        <f t="shared" si="1"/>
        <v>323251</v>
      </c>
      <c r="O42" s="56">
        <f t="shared" si="2"/>
        <v>241580</v>
      </c>
    </row>
    <row r="43" spans="1:15" x14ac:dyDescent="0.55000000000000004">
      <c r="A43" s="87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ワクチン一般接種!$A:$G, H$4, FALSE), 0)</f>
        <v>260608</v>
      </c>
      <c r="I43" s="55">
        <f>IFERROR(VLOOKUP($A43, ワクチン一般接種!$A:$G, I$4, FALSE), 0)</f>
        <v>225452</v>
      </c>
      <c r="J43" s="55">
        <f>IFERROR(VLOOKUP($A43, ワクチン一般接種!$A:$G, J$4, FALSE), 0)</f>
        <v>0</v>
      </c>
      <c r="K43" s="55">
        <f>IFERROR(VLOOKUP($A43, ワクチン一般接種!$A:$G, K$4, FALSE), 0)</f>
        <v>35156</v>
      </c>
      <c r="L43" s="55">
        <f>IFERROR(VLOOKUP($A43, ワクチン一般接種!$A:$G, L$4, FALSE), 0)</f>
        <v>0</v>
      </c>
      <c r="M43" s="57">
        <f t="shared" si="0"/>
        <v>44334</v>
      </c>
      <c r="N43" s="56">
        <f t="shared" si="1"/>
        <v>320029</v>
      </c>
      <c r="O43" s="56">
        <f t="shared" si="2"/>
        <v>190823</v>
      </c>
    </row>
    <row r="44" spans="1:15" x14ac:dyDescent="0.55000000000000004">
      <c r="A44" s="87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ワクチン一般接種!$A:$G, H$4, FALSE), 0)</f>
        <v>311564</v>
      </c>
      <c r="I44" s="55">
        <f>IFERROR(VLOOKUP($A44, ワクチン一般接種!$A:$G, I$4, FALSE), 0)</f>
        <v>277610</v>
      </c>
      <c r="J44" s="55">
        <f>IFERROR(VLOOKUP($A44, ワクチン一般接種!$A:$G, J$4, FALSE), 0)</f>
        <v>0</v>
      </c>
      <c r="K44" s="55">
        <f>IFERROR(VLOOKUP($A44, ワクチン一般接種!$A:$G, K$4, FALSE), 0)</f>
        <v>33954</v>
      </c>
      <c r="L44" s="55">
        <f>IFERROR(VLOOKUP($A44, ワクチン一般接種!$A:$G, L$4, FALSE), 0)</f>
        <v>0</v>
      </c>
      <c r="M44" s="57">
        <f t="shared" si="0"/>
        <v>44335</v>
      </c>
      <c r="N44" s="56">
        <f t="shared" si="1"/>
        <v>365773</v>
      </c>
      <c r="O44" s="56">
        <f t="shared" si="2"/>
        <v>213657</v>
      </c>
    </row>
    <row r="45" spans="1:15" x14ac:dyDescent="0.55000000000000004">
      <c r="A45" s="87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ワクチン一般接種!$A:$G, H$4, FALSE), 0)</f>
        <v>301106</v>
      </c>
      <c r="I45" s="55">
        <f>IFERROR(VLOOKUP($A45, ワクチン一般接種!$A:$G, I$4, FALSE), 0)</f>
        <v>287188</v>
      </c>
      <c r="J45" s="55">
        <f>IFERROR(VLOOKUP($A45, ワクチン一般接種!$A:$G, J$4, FALSE), 0)</f>
        <v>0</v>
      </c>
      <c r="K45" s="55">
        <f>IFERROR(VLOOKUP($A45, ワクチン一般接種!$A:$G, K$4, FALSE), 0)</f>
        <v>13918</v>
      </c>
      <c r="L45" s="55">
        <f>IFERROR(VLOOKUP($A45, ワクチン一般接種!$A:$G, L$4, FALSE), 0)</f>
        <v>0</v>
      </c>
      <c r="M45" s="57">
        <f t="shared" si="0"/>
        <v>44336</v>
      </c>
      <c r="N45" s="56">
        <f t="shared" si="1"/>
        <v>368610</v>
      </c>
      <c r="O45" s="56">
        <f t="shared" si="2"/>
        <v>123029</v>
      </c>
    </row>
    <row r="46" spans="1:15" x14ac:dyDescent="0.55000000000000004">
      <c r="A46" s="87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ワクチン一般接種!$A:$G, H$4, FALSE), 0)</f>
        <v>274201</v>
      </c>
      <c r="I46" s="55">
        <f>IFERROR(VLOOKUP($A46, ワクチン一般接種!$A:$G, I$4, FALSE), 0)</f>
        <v>248874</v>
      </c>
      <c r="J46" s="55">
        <f>IFERROR(VLOOKUP($A46, ワクチン一般接種!$A:$G, J$4, FALSE), 0)</f>
        <v>0</v>
      </c>
      <c r="K46" s="55">
        <f>IFERROR(VLOOKUP($A46, ワクチン一般接種!$A:$G, K$4, FALSE), 0)</f>
        <v>25327</v>
      </c>
      <c r="L46" s="55">
        <f>IFERROR(VLOOKUP($A46, ワクチン一般接種!$A:$G, L$4, FALSE), 0)</f>
        <v>0</v>
      </c>
      <c r="M46" s="57">
        <f t="shared" si="0"/>
        <v>44337</v>
      </c>
      <c r="N46" s="56">
        <f t="shared" si="1"/>
        <v>348792</v>
      </c>
      <c r="O46" s="56">
        <f t="shared" si="2"/>
        <v>174430</v>
      </c>
    </row>
    <row r="47" spans="1:15" x14ac:dyDescent="0.55000000000000004">
      <c r="A47" s="87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ワクチン一般接種!$A:$G, H$4, FALSE), 0)</f>
        <v>288785</v>
      </c>
      <c r="I47" s="55">
        <f>IFERROR(VLOOKUP($A47, ワクチン一般接種!$A:$G, I$4, FALSE), 0)</f>
        <v>263066</v>
      </c>
      <c r="J47" s="55">
        <f>IFERROR(VLOOKUP($A47, ワクチン一般接種!$A:$G, J$4, FALSE), 0)</f>
        <v>0</v>
      </c>
      <c r="K47" s="55">
        <f>IFERROR(VLOOKUP($A47, ワクチン一般接種!$A:$G, K$4, FALSE), 0)</f>
        <v>25719</v>
      </c>
      <c r="L47" s="55">
        <f>IFERROR(VLOOKUP($A47, ワクチン一般接種!$A:$G, L$4, FALSE), 0)</f>
        <v>0</v>
      </c>
      <c r="M47" s="57">
        <f t="shared" si="0"/>
        <v>44338</v>
      </c>
      <c r="N47" s="56">
        <f t="shared" si="1"/>
        <v>263066</v>
      </c>
      <c r="O47" s="56">
        <f t="shared" si="2"/>
        <v>25719</v>
      </c>
    </row>
    <row r="48" spans="1:15" x14ac:dyDescent="0.55000000000000004">
      <c r="A48" s="87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ワクチン一般接種!$A:$G, H$4, FALSE), 0)</f>
        <v>326754</v>
      </c>
      <c r="I48" s="55">
        <f>IFERROR(VLOOKUP($A48, ワクチン一般接種!$A:$G, I$4, FALSE), 0)</f>
        <v>306622</v>
      </c>
      <c r="J48" s="55">
        <f>IFERROR(VLOOKUP($A48, ワクチン一般接種!$A:$G, J$4, FALSE), 0)</f>
        <v>0</v>
      </c>
      <c r="K48" s="55">
        <f>IFERROR(VLOOKUP($A48, ワクチン一般接種!$A:$G, K$4, FALSE), 0)</f>
        <v>20132</v>
      </c>
      <c r="L48" s="55">
        <f>IFERROR(VLOOKUP($A48, ワクチン一般接種!$A:$G, L$4, FALSE), 0)</f>
        <v>0</v>
      </c>
      <c r="M48" s="57">
        <f t="shared" si="0"/>
        <v>44339</v>
      </c>
      <c r="N48" s="56">
        <f t="shared" si="1"/>
        <v>306622</v>
      </c>
      <c r="O48" s="56">
        <f t="shared" si="2"/>
        <v>20132</v>
      </c>
    </row>
    <row r="49" spans="1:15" x14ac:dyDescent="0.55000000000000004">
      <c r="A49" s="87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ワクチン一般接種!$A:$G, H$4, FALSE), 0)</f>
        <v>418312</v>
      </c>
      <c r="I49" s="55">
        <f>IFERROR(VLOOKUP($A49, ワクチン一般接種!$A:$G, I$4, FALSE), 0)</f>
        <v>401513</v>
      </c>
      <c r="J49" s="55">
        <f>IFERROR(VLOOKUP($A49, ワクチン一般接種!$A:$G, J$4, FALSE), 0)</f>
        <v>9827</v>
      </c>
      <c r="K49" s="55">
        <f>IFERROR(VLOOKUP($A49, ワクチン一般接種!$A:$G, K$4, FALSE), 0)</f>
        <v>6972</v>
      </c>
      <c r="L49" s="55">
        <f>IFERROR(VLOOKUP($A49, ワクチン一般接種!$A:$G, L$4, FALSE), 0)</f>
        <v>0</v>
      </c>
      <c r="M49" s="57">
        <f t="shared" si="0"/>
        <v>44340</v>
      </c>
      <c r="N49" s="56">
        <f t="shared" si="1"/>
        <v>548100</v>
      </c>
      <c r="O49" s="56">
        <f t="shared" si="2"/>
        <v>200801</v>
      </c>
    </row>
    <row r="50" spans="1:15" x14ac:dyDescent="0.55000000000000004">
      <c r="A50" s="87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ワクチン一般接種!$A:$G, H$4, FALSE), 0)</f>
        <v>479384</v>
      </c>
      <c r="I50" s="55">
        <f>IFERROR(VLOOKUP($A50, ワクチン一般接種!$A:$G, I$4, FALSE), 0)</f>
        <v>461949</v>
      </c>
      <c r="J50" s="55">
        <f>IFERROR(VLOOKUP($A50, ワクチン一般接種!$A:$G, J$4, FALSE), 0)</f>
        <v>9787</v>
      </c>
      <c r="K50" s="55">
        <f>IFERROR(VLOOKUP($A50, ワクチン一般接種!$A:$G, K$4, FALSE), 0)</f>
        <v>7648</v>
      </c>
      <c r="L50" s="55">
        <f>IFERROR(VLOOKUP($A50, ワクチン一般接種!$A:$G, L$4, FALSE), 0)</f>
        <v>0</v>
      </c>
      <c r="M50" s="57">
        <f t="shared" si="0"/>
        <v>44341</v>
      </c>
      <c r="N50" s="56">
        <f t="shared" si="1"/>
        <v>559326</v>
      </c>
      <c r="O50" s="56">
        <f t="shared" si="2"/>
        <v>59710</v>
      </c>
    </row>
    <row r="51" spans="1:15" x14ac:dyDescent="0.55000000000000004">
      <c r="A51" s="87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ワクチン一般接種!$A:$G, H$4, FALSE), 0)</f>
        <v>537001</v>
      </c>
      <c r="I51" s="55">
        <f>IFERROR(VLOOKUP($A51, ワクチン一般接種!$A:$G, I$4, FALSE), 0)</f>
        <v>516414</v>
      </c>
      <c r="J51" s="55">
        <f>IFERROR(VLOOKUP($A51, ワクチン一般接種!$A:$G, J$4, FALSE), 0)</f>
        <v>11473</v>
      </c>
      <c r="K51" s="55">
        <f>IFERROR(VLOOKUP($A51, ワクチン一般接種!$A:$G, K$4, FALSE), 0)</f>
        <v>9114</v>
      </c>
      <c r="L51" s="55">
        <f>IFERROR(VLOOKUP($A51, ワクチン一般接種!$A:$G, L$4, FALSE), 0)</f>
        <v>0</v>
      </c>
      <c r="M51" s="57">
        <f t="shared" si="0"/>
        <v>44342</v>
      </c>
      <c r="N51" s="56">
        <f t="shared" si="1"/>
        <v>621302</v>
      </c>
      <c r="O51" s="56">
        <f t="shared" si="2"/>
        <v>58288</v>
      </c>
    </row>
    <row r="52" spans="1:15" x14ac:dyDescent="0.55000000000000004">
      <c r="A52" s="87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ワクチン一般接種!$A:$G, H$4, FALSE), 0)</f>
        <v>540686</v>
      </c>
      <c r="I52" s="55">
        <f>IFERROR(VLOOKUP($A52, ワクチン一般接種!$A:$G, I$4, FALSE), 0)</f>
        <v>496953</v>
      </c>
      <c r="J52" s="55">
        <f>IFERROR(VLOOKUP($A52, ワクチン一般接種!$A:$G, J$4, FALSE), 0)</f>
        <v>12384</v>
      </c>
      <c r="K52" s="55">
        <f>IFERROR(VLOOKUP($A52, ワクチン一般接種!$A:$G, K$4, FALSE), 0)</f>
        <v>31349</v>
      </c>
      <c r="L52" s="55">
        <f>IFERROR(VLOOKUP($A52, ワクチン一般接種!$A:$G, L$4, FALSE), 0)</f>
        <v>0</v>
      </c>
      <c r="M52" s="57">
        <f t="shared" si="0"/>
        <v>44343</v>
      </c>
      <c r="N52" s="56">
        <f t="shared" si="1"/>
        <v>593594</v>
      </c>
      <c r="O52" s="56">
        <f t="shared" si="2"/>
        <v>92241</v>
      </c>
    </row>
    <row r="53" spans="1:15" x14ac:dyDescent="0.55000000000000004">
      <c r="A53" s="87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ワクチン一般接種!$A:$G, H$4, FALSE), 0)</f>
        <v>514988</v>
      </c>
      <c r="I53" s="55">
        <f>IFERROR(VLOOKUP($A53, ワクチン一般接種!$A:$G, I$4, FALSE), 0)</f>
        <v>471464</v>
      </c>
      <c r="J53" s="55">
        <f>IFERROR(VLOOKUP($A53, ワクチン一般接種!$A:$G, J$4, FALSE), 0)</f>
        <v>14264</v>
      </c>
      <c r="K53" s="55">
        <f>IFERROR(VLOOKUP($A53, ワクチン一般接種!$A:$G, K$4, FALSE), 0)</f>
        <v>29260</v>
      </c>
      <c r="L53" s="55">
        <f>IFERROR(VLOOKUP($A53, ワクチン一般接種!$A:$G, L$4, FALSE), 0)</f>
        <v>0</v>
      </c>
      <c r="M53" s="57">
        <f t="shared" si="0"/>
        <v>44344</v>
      </c>
      <c r="N53" s="56">
        <f t="shared" si="1"/>
        <v>573469</v>
      </c>
      <c r="O53" s="56">
        <f t="shared" si="2"/>
        <v>106035</v>
      </c>
    </row>
    <row r="54" spans="1:15" x14ac:dyDescent="0.55000000000000004">
      <c r="A54" s="87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ワクチン一般接種!$A:$G, H$4, FALSE), 0)</f>
        <v>486123</v>
      </c>
      <c r="I54" s="55">
        <f>IFERROR(VLOOKUP($A54, ワクチン一般接種!$A:$G, I$4, FALSE), 0)</f>
        <v>424367</v>
      </c>
      <c r="J54" s="55">
        <f>IFERROR(VLOOKUP($A54, ワクチン一般接種!$A:$G, J$4, FALSE), 0)</f>
        <v>15528</v>
      </c>
      <c r="K54" s="55">
        <f>IFERROR(VLOOKUP($A54, ワクチン一般接種!$A:$G, K$4, FALSE), 0)</f>
        <v>46228</v>
      </c>
      <c r="L54" s="55">
        <f>IFERROR(VLOOKUP($A54, ワクチン一般接種!$A:$G, L$4, FALSE), 0)</f>
        <v>0</v>
      </c>
      <c r="M54" s="57">
        <f t="shared" si="0"/>
        <v>44345</v>
      </c>
      <c r="N54" s="56">
        <f t="shared" si="1"/>
        <v>439895</v>
      </c>
      <c r="O54" s="56">
        <f t="shared" si="2"/>
        <v>46228</v>
      </c>
    </row>
    <row r="55" spans="1:15" x14ac:dyDescent="0.55000000000000004">
      <c r="A55" s="87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ワクチン一般接種!$A:$G, H$4, FALSE), 0)</f>
        <v>499339</v>
      </c>
      <c r="I55" s="55">
        <f>IFERROR(VLOOKUP($A55, ワクチン一般接種!$A:$G, I$4, FALSE), 0)</f>
        <v>424206</v>
      </c>
      <c r="J55" s="55">
        <f>IFERROR(VLOOKUP($A55, ワクチン一般接種!$A:$G, J$4, FALSE), 0)</f>
        <v>15927</v>
      </c>
      <c r="K55" s="55">
        <f>IFERROR(VLOOKUP($A55, ワクチン一般接種!$A:$G, K$4, FALSE), 0)</f>
        <v>59206</v>
      </c>
      <c r="L55" s="55">
        <f>IFERROR(VLOOKUP($A55, ワクチン一般接種!$A:$G, L$4, FALSE), 0)</f>
        <v>0</v>
      </c>
      <c r="M55" s="57">
        <f t="shared" si="0"/>
        <v>44346</v>
      </c>
      <c r="N55" s="56">
        <f t="shared" si="1"/>
        <v>440133</v>
      </c>
      <c r="O55" s="56">
        <f t="shared" si="2"/>
        <v>59206</v>
      </c>
    </row>
    <row r="56" spans="1:15" x14ac:dyDescent="0.55000000000000004">
      <c r="A56" s="87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ワクチン一般接種!$A:$G, H$4, FALSE), 0)</f>
        <v>571681</v>
      </c>
      <c r="I56" s="55">
        <f>IFERROR(VLOOKUP($A56, ワクチン一般接種!$A:$G, I$4, FALSE), 0)</f>
        <v>478107</v>
      </c>
      <c r="J56" s="55">
        <f>IFERROR(VLOOKUP($A56, ワクチン一般接種!$A:$G, J$4, FALSE), 0)</f>
        <v>18314</v>
      </c>
      <c r="K56" s="55">
        <f>IFERROR(VLOOKUP($A56, ワクチン一般接種!$A:$G, K$4, FALSE), 0)</f>
        <v>75260</v>
      </c>
      <c r="L56" s="55">
        <f>IFERROR(VLOOKUP($A56, ワクチン一般接種!$A:$G, L$4, FALSE), 0)</f>
        <v>0</v>
      </c>
      <c r="M56" s="57">
        <f t="shared" si="0"/>
        <v>44347</v>
      </c>
      <c r="N56" s="56">
        <f t="shared" si="1"/>
        <v>628426</v>
      </c>
      <c r="O56" s="56">
        <f t="shared" si="2"/>
        <v>216510</v>
      </c>
    </row>
    <row r="57" spans="1:15" x14ac:dyDescent="0.55000000000000004">
      <c r="A57" s="87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ワクチン一般接種!$A:$G, H$4, FALSE), 0)</f>
        <v>651150</v>
      </c>
      <c r="I57" s="55">
        <f>IFERROR(VLOOKUP($A57, ワクチン一般接種!$A:$G, I$4, FALSE), 0)</f>
        <v>541400</v>
      </c>
      <c r="J57" s="55">
        <f>IFERROR(VLOOKUP($A57, ワクチン一般接種!$A:$G, J$4, FALSE), 0)</f>
        <v>19192</v>
      </c>
      <c r="K57" s="55">
        <f>IFERROR(VLOOKUP($A57, ワクチン一般接種!$A:$G, K$4, FALSE), 0)</f>
        <v>90558</v>
      </c>
      <c r="L57" s="55">
        <f>IFERROR(VLOOKUP($A57, ワクチン一般接種!$A:$G, L$4, FALSE), 0)</f>
        <v>0</v>
      </c>
      <c r="M57" s="57">
        <f t="shared" si="0"/>
        <v>44348</v>
      </c>
      <c r="N57" s="56">
        <f t="shared" si="1"/>
        <v>626979</v>
      </c>
      <c r="O57" s="56">
        <f t="shared" si="2"/>
        <v>183228</v>
      </c>
    </row>
    <row r="58" spans="1:15" x14ac:dyDescent="0.55000000000000004">
      <c r="A58" s="87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ワクチン一般接種!$A:$G, H$4, FALSE), 0)</f>
        <v>697336</v>
      </c>
      <c r="I58" s="55">
        <f>IFERROR(VLOOKUP($A58, ワクチン一般接種!$A:$G, I$4, FALSE), 0)</f>
        <v>561217</v>
      </c>
      <c r="J58" s="55">
        <f>IFERROR(VLOOKUP($A58, ワクチン一般接種!$A:$G, J$4, FALSE), 0)</f>
        <v>19609</v>
      </c>
      <c r="K58" s="55">
        <f>IFERROR(VLOOKUP($A58, ワクチン一般接種!$A:$G, K$4, FALSE), 0)</f>
        <v>116510</v>
      </c>
      <c r="L58" s="55">
        <f>IFERROR(VLOOKUP($A58, ワクチン一般接種!$A:$G, L$4, FALSE), 0)</f>
        <v>0</v>
      </c>
      <c r="M58" s="57">
        <f t="shared" si="0"/>
        <v>44349</v>
      </c>
      <c r="N58" s="56">
        <f t="shared" si="1"/>
        <v>652282</v>
      </c>
      <c r="O58" s="56">
        <f t="shared" si="2"/>
        <v>204180</v>
      </c>
    </row>
    <row r="59" spans="1:15" x14ac:dyDescent="0.55000000000000004">
      <c r="A59" s="87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ワクチン一般接種!$A:$G, H$4, FALSE), 0)</f>
        <v>699677</v>
      </c>
      <c r="I59" s="55">
        <f>IFERROR(VLOOKUP($A59, ワクチン一般接種!$A:$G, I$4, FALSE), 0)</f>
        <v>564605</v>
      </c>
      <c r="J59" s="55">
        <f>IFERROR(VLOOKUP($A59, ワクチン一般接種!$A:$G, J$4, FALSE), 0)</f>
        <v>19984</v>
      </c>
      <c r="K59" s="55">
        <f>IFERROR(VLOOKUP($A59, ワクチン一般接種!$A:$G, K$4, FALSE), 0)</f>
        <v>115088</v>
      </c>
      <c r="L59" s="55">
        <f>IFERROR(VLOOKUP($A59, ワクチン一般接種!$A:$G, L$4, FALSE), 0)</f>
        <v>0</v>
      </c>
      <c r="M59" s="57">
        <f t="shared" si="0"/>
        <v>44350</v>
      </c>
      <c r="N59" s="56">
        <f t="shared" si="1"/>
        <v>644355</v>
      </c>
      <c r="O59" s="56">
        <f t="shared" si="2"/>
        <v>198479</v>
      </c>
    </row>
    <row r="60" spans="1:15" x14ac:dyDescent="0.55000000000000004">
      <c r="A60" s="87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ワクチン一般接種!$A:$G, H$4, FALSE), 0)</f>
        <v>655697</v>
      </c>
      <c r="I60" s="55">
        <f>IFERROR(VLOOKUP($A60, ワクチン一般接種!$A:$G, I$4, FALSE), 0)</f>
        <v>540527</v>
      </c>
      <c r="J60" s="55">
        <f>IFERROR(VLOOKUP($A60, ワクチン一般接種!$A:$G, J$4, FALSE), 0)</f>
        <v>20194</v>
      </c>
      <c r="K60" s="55">
        <f>IFERROR(VLOOKUP($A60, ワクチン一般接種!$A:$G, K$4, FALSE), 0)</f>
        <v>94976</v>
      </c>
      <c r="L60" s="55">
        <f>IFERROR(VLOOKUP($A60, ワクチン一般接種!$A:$G, L$4, FALSE), 0)</f>
        <v>0</v>
      </c>
      <c r="M60" s="57">
        <f t="shared" si="0"/>
        <v>44351</v>
      </c>
      <c r="N60" s="56">
        <f t="shared" si="1"/>
        <v>624284</v>
      </c>
      <c r="O60" s="56">
        <f t="shared" si="2"/>
        <v>190616</v>
      </c>
    </row>
    <row r="61" spans="1:15" x14ac:dyDescent="0.55000000000000004">
      <c r="A61" s="87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ワクチン一般接種!$A:$G, H$4, FALSE), 0)</f>
        <v>662850</v>
      </c>
      <c r="I61" s="55">
        <f>IFERROR(VLOOKUP($A61, ワクチン一般接種!$A:$G, I$4, FALSE), 0)</f>
        <v>530785</v>
      </c>
      <c r="J61" s="55">
        <f>IFERROR(VLOOKUP($A61, ワクチン一般接種!$A:$G, J$4, FALSE), 0)</f>
        <v>20362</v>
      </c>
      <c r="K61" s="55">
        <f>IFERROR(VLOOKUP($A61, ワクチン一般接種!$A:$G, K$4, FALSE), 0)</f>
        <v>111703</v>
      </c>
      <c r="L61" s="55">
        <f>IFERROR(VLOOKUP($A61, ワクチン一般接種!$A:$G, L$4, FALSE), 0)</f>
        <v>0</v>
      </c>
      <c r="M61" s="57">
        <f t="shared" si="0"/>
        <v>44352</v>
      </c>
      <c r="N61" s="56">
        <f t="shared" si="1"/>
        <v>551147</v>
      </c>
      <c r="O61" s="56">
        <f t="shared" si="2"/>
        <v>111703</v>
      </c>
    </row>
    <row r="62" spans="1:15" x14ac:dyDescent="0.55000000000000004">
      <c r="A62" s="87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ワクチン一般接種!$A:$G, H$4, FALSE), 0)</f>
        <v>683539</v>
      </c>
      <c r="I62" s="55">
        <f>IFERROR(VLOOKUP($A62, ワクチン一般接種!$A:$G, I$4, FALSE), 0)</f>
        <v>492082</v>
      </c>
      <c r="J62" s="55">
        <f>IFERROR(VLOOKUP($A62, ワクチン一般接種!$A:$G, J$4, FALSE), 0)</f>
        <v>22751</v>
      </c>
      <c r="K62" s="55">
        <f>IFERROR(VLOOKUP($A62, ワクチン一般接種!$A:$G, K$4, FALSE), 0)</f>
        <v>168706</v>
      </c>
      <c r="L62" s="55">
        <f>IFERROR(VLOOKUP($A62, ワクチン一般接種!$A:$G, L$4, FALSE), 0)</f>
        <v>0</v>
      </c>
      <c r="M62" s="57">
        <f t="shared" si="0"/>
        <v>44353</v>
      </c>
      <c r="N62" s="56">
        <f t="shared" si="1"/>
        <v>514833</v>
      </c>
      <c r="O62" s="56">
        <f t="shared" si="2"/>
        <v>168706</v>
      </c>
    </row>
    <row r="63" spans="1:15" x14ac:dyDescent="0.55000000000000004">
      <c r="A63" s="87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ワクチン一般接種!$A:$G, H$4, FALSE), 0)</f>
        <v>723168</v>
      </c>
      <c r="I63" s="55">
        <f>IFERROR(VLOOKUP($A63, ワクチン一般接種!$A:$G, I$4, FALSE), 0)</f>
        <v>535827</v>
      </c>
      <c r="J63" s="55">
        <f>IFERROR(VLOOKUP($A63, ワクチン一般接種!$A:$G, J$4, FALSE), 0)</f>
        <v>28871</v>
      </c>
      <c r="K63" s="55">
        <f>IFERROR(VLOOKUP($A63, ワクチン一般接種!$A:$G, K$4, FALSE), 0)</f>
        <v>158470</v>
      </c>
      <c r="L63" s="55">
        <f>IFERROR(VLOOKUP($A63, ワクチン一般接種!$A:$G, L$4, FALSE), 0)</f>
        <v>0</v>
      </c>
      <c r="M63" s="57">
        <f t="shared" si="0"/>
        <v>44354</v>
      </c>
      <c r="N63" s="56">
        <f t="shared" si="1"/>
        <v>671279</v>
      </c>
      <c r="O63" s="56">
        <f t="shared" si="2"/>
        <v>291226</v>
      </c>
    </row>
    <row r="64" spans="1:15" x14ac:dyDescent="0.55000000000000004">
      <c r="A64" s="87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ワクチン一般接種!$A:$G, H$4, FALSE), 0)</f>
        <v>798340</v>
      </c>
      <c r="I64" s="55">
        <f>IFERROR(VLOOKUP($A64, ワクチン一般接種!$A:$G, I$4, FALSE), 0)</f>
        <v>578884</v>
      </c>
      <c r="J64" s="55">
        <f>IFERROR(VLOOKUP($A64, ワクチン一般接種!$A:$G, J$4, FALSE), 0)</f>
        <v>29071</v>
      </c>
      <c r="K64" s="55">
        <f>IFERROR(VLOOKUP($A64, ワクチン一般接種!$A:$G, K$4, FALSE), 0)</f>
        <v>190385</v>
      </c>
      <c r="L64" s="55">
        <f>IFERROR(VLOOKUP($A64, ワクチン一般接種!$A:$G, L$4, FALSE), 0)</f>
        <v>0</v>
      </c>
      <c r="M64" s="57">
        <f t="shared" si="0"/>
        <v>44355</v>
      </c>
      <c r="N64" s="56">
        <f t="shared" si="1"/>
        <v>680634</v>
      </c>
      <c r="O64" s="56">
        <f t="shared" si="2"/>
        <v>279628</v>
      </c>
    </row>
    <row r="65" spans="1:15" x14ac:dyDescent="0.55000000000000004">
      <c r="A65" s="87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ワクチン一般接種!$A:$G, H$4, FALSE), 0)</f>
        <v>832103</v>
      </c>
      <c r="I65" s="55">
        <f>IFERROR(VLOOKUP($A65, ワクチン一般接種!$A:$G, I$4, FALSE), 0)</f>
        <v>567748</v>
      </c>
      <c r="J65" s="55">
        <f>IFERROR(VLOOKUP($A65, ワクチン一般接種!$A:$G, J$4, FALSE), 0)</f>
        <v>26920</v>
      </c>
      <c r="K65" s="55">
        <f>IFERROR(VLOOKUP($A65, ワクチン一般接種!$A:$G, K$4, FALSE), 0)</f>
        <v>237435</v>
      </c>
      <c r="L65" s="55">
        <f>IFERROR(VLOOKUP($A65, ワクチン一般接種!$A:$G, L$4, FALSE), 0)</f>
        <v>0</v>
      </c>
      <c r="M65" s="57">
        <f t="shared" si="0"/>
        <v>44356</v>
      </c>
      <c r="N65" s="56">
        <f t="shared" si="1"/>
        <v>663409</v>
      </c>
      <c r="O65" s="56">
        <f t="shared" si="2"/>
        <v>336078</v>
      </c>
    </row>
    <row r="66" spans="1:15" x14ac:dyDescent="0.55000000000000004">
      <c r="A66" s="87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ワクチン一般接種!$A:$G, H$4, FALSE), 0)</f>
        <v>828717</v>
      </c>
      <c r="I66" s="55">
        <f>IFERROR(VLOOKUP($A66, ワクチン一般接種!$A:$G, I$4, FALSE), 0)</f>
        <v>553714</v>
      </c>
      <c r="J66" s="55">
        <f>IFERROR(VLOOKUP($A66, ワクチン一般接種!$A:$G, J$4, FALSE), 0)</f>
        <v>28466</v>
      </c>
      <c r="K66" s="55">
        <f>IFERROR(VLOOKUP($A66, ワクチン一般接種!$A:$G, K$4, FALSE), 0)</f>
        <v>246537</v>
      </c>
      <c r="L66" s="55">
        <f>IFERROR(VLOOKUP($A66, ワクチン一般接種!$A:$G, L$4, FALSE), 0)</f>
        <v>0</v>
      </c>
      <c r="M66" s="57">
        <f t="shared" si="0"/>
        <v>44357</v>
      </c>
      <c r="N66" s="56">
        <f t="shared" si="1"/>
        <v>636149</v>
      </c>
      <c r="O66" s="56">
        <f t="shared" si="2"/>
        <v>329159</v>
      </c>
    </row>
    <row r="67" spans="1:15" x14ac:dyDescent="0.55000000000000004">
      <c r="A67" s="87">
        <v>44358</v>
      </c>
      <c r="B67" s="54" t="str">
        <f>IFERROR(VLOOKUP($A67, ワクチン医療従事者等!$A:$J, $B$4, FALSE), TEXT(A67, "aaa"))</f>
        <v>(金)</v>
      </c>
      <c r="C67" s="54">
        <f>IFERROR(VLOOKUP($A67, ワクチン医療従事者等!$A:$J, $C$4, FALSE), 0)</f>
        <v>147983</v>
      </c>
      <c r="D67" s="54">
        <f>IFERROR(VLOOKUP($A67, ワクチン医療従事者等!$A:$J, $D$4, FALSE), 0)</f>
        <v>54834</v>
      </c>
      <c r="E67" s="54">
        <f>IFERROR(VLOOKUP($A67, ワクチン医療従事者等!$A:$J, $E$4, FALSE), 0)</f>
        <v>1669</v>
      </c>
      <c r="F67" s="54">
        <f>IFERROR(VLOOKUP($A67, ワクチン医療従事者等!$A:$J, $F$4, FALSE), 0)</f>
        <v>91480</v>
      </c>
      <c r="G67" s="54">
        <f>IFERROR(VLOOKUP($A67, ワクチン医療従事者等!$A:$J, $G$4, FALSE), 0)</f>
        <v>0</v>
      </c>
      <c r="H67" s="55">
        <f>IFERROR(VLOOKUP($A67, ワクチン一般接種!$A:$G, H$4, FALSE), 0)</f>
        <v>786488</v>
      </c>
      <c r="I67" s="55">
        <f>IFERROR(VLOOKUP($A67, ワクチン一般接種!$A:$G, I$4, FALSE), 0)</f>
        <v>545582</v>
      </c>
      <c r="J67" s="55">
        <f>IFERROR(VLOOKUP($A67, ワクチン一般接種!$A:$G, J$4, FALSE), 0)</f>
        <v>28546</v>
      </c>
      <c r="K67" s="55">
        <f>IFERROR(VLOOKUP($A67, ワクチン一般接種!$A:$G, K$4, FALSE), 0)</f>
        <v>212360</v>
      </c>
      <c r="L67" s="55">
        <f>IFERROR(VLOOKUP($A67, ワクチン一般接種!$A:$G, L$4, FALSE), 0)</f>
        <v>0</v>
      </c>
      <c r="M67" s="57">
        <f t="shared" si="0"/>
        <v>44358</v>
      </c>
      <c r="N67" s="56">
        <f t="shared" si="1"/>
        <v>630631</v>
      </c>
      <c r="O67" s="56">
        <f t="shared" si="2"/>
        <v>303840</v>
      </c>
    </row>
    <row r="68" spans="1:15" x14ac:dyDescent="0.55000000000000004">
      <c r="A68" s="87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ワクチン一般接種!$A:$G, H$4, FALSE), 0)</f>
        <v>793443</v>
      </c>
      <c r="I68" s="55">
        <f>IFERROR(VLOOKUP($A68, ワクチン一般接種!$A:$G, I$4, FALSE), 0)</f>
        <v>529908</v>
      </c>
      <c r="J68" s="55">
        <f>IFERROR(VLOOKUP($A68, ワクチン一般接種!$A:$G, J$4, FALSE), 0)</f>
        <v>32732</v>
      </c>
      <c r="K68" s="55">
        <f>IFERROR(VLOOKUP($A68, ワクチン一般接種!$A:$G, K$4, FALSE), 0)</f>
        <v>230803</v>
      </c>
      <c r="L68" s="55">
        <f>IFERROR(VLOOKUP($A68, ワクチン一般接種!$A:$G, L$4, FALSE), 0)</f>
        <v>0</v>
      </c>
      <c r="M68" s="57">
        <f t="shared" si="0"/>
        <v>44359</v>
      </c>
      <c r="N68" s="56">
        <f t="shared" si="1"/>
        <v>562640</v>
      </c>
      <c r="O68" s="56">
        <f t="shared" si="2"/>
        <v>230803</v>
      </c>
    </row>
    <row r="69" spans="1:15" x14ac:dyDescent="0.55000000000000004">
      <c r="A69" s="87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ワクチン一般接種!$A:$G, H$4, FALSE), 0)</f>
        <v>793739</v>
      </c>
      <c r="I69" s="55">
        <f>IFERROR(VLOOKUP($A69, ワクチン一般接種!$A:$G, I$4, FALSE), 0)</f>
        <v>484538</v>
      </c>
      <c r="J69" s="55">
        <f>IFERROR(VLOOKUP($A69, ワクチン一般接種!$A:$G, J$4, FALSE), 0)</f>
        <v>31778</v>
      </c>
      <c r="K69" s="55">
        <f>IFERROR(VLOOKUP($A69, ワクチン一般接種!$A:$G, K$4, FALSE), 0)</f>
        <v>277423</v>
      </c>
      <c r="L69" s="55">
        <f>IFERROR(VLOOKUP($A69, ワクチン一般接種!$A:$G, L$4, FALSE), 0)</f>
        <v>0</v>
      </c>
      <c r="M69" s="57">
        <f t="shared" si="0"/>
        <v>44360</v>
      </c>
      <c r="N69" s="56">
        <f t="shared" si="1"/>
        <v>516316</v>
      </c>
      <c r="O69" s="56">
        <f t="shared" si="2"/>
        <v>277423</v>
      </c>
    </row>
    <row r="70" spans="1:15" x14ac:dyDescent="0.55000000000000004">
      <c r="A70" s="87">
        <v>44361</v>
      </c>
      <c r="B70" s="54" t="str">
        <f>IFERROR(VLOOKUP($A70, ワクチン医療従事者等!$A:$J, $B$4, FALSE), TEXT(A70, "aaa"))</f>
        <v>(月)</v>
      </c>
      <c r="C70" s="54">
        <f>IFERROR(VLOOKUP($A70, ワクチン医療従事者等!$A:$J, $C$4, FALSE), 0)</f>
        <v>214965</v>
      </c>
      <c r="D70" s="54">
        <f>IFERROR(VLOOKUP($A70, ワクチン医療従事者等!$A:$J, $D$4, FALSE), 0)</f>
        <v>85819</v>
      </c>
      <c r="E70" s="54">
        <f>IFERROR(VLOOKUP($A70, ワクチン医療従事者等!$A:$J, $E$4, FALSE), 0)</f>
        <v>5610</v>
      </c>
      <c r="F70" s="54">
        <f>IFERROR(VLOOKUP($A70, ワクチン医療従事者等!$A:$J, $F$4, FALSE), 0)</f>
        <v>123536</v>
      </c>
      <c r="G70" s="54">
        <f>IFERROR(VLOOKUP($A70, ワクチン医療従事者等!$A:$J, $G$4, FALSE), 0)</f>
        <v>0</v>
      </c>
      <c r="H70" s="55">
        <f>IFERROR(VLOOKUP($A70, ワクチン一般接種!$A:$G, H$4, FALSE), 0)</f>
        <v>798096</v>
      </c>
      <c r="I70" s="55">
        <f>IFERROR(VLOOKUP($A70, ワクチン一般接種!$A:$G, I$4, FALSE), 0)</f>
        <v>441988</v>
      </c>
      <c r="J70" s="55">
        <f>IFERROR(VLOOKUP($A70, ワクチン一般接種!$A:$G, J$4, FALSE), 0)</f>
        <v>26468</v>
      </c>
      <c r="K70" s="55">
        <f>IFERROR(VLOOKUP($A70, ワクチン一般接種!$A:$G, K$4, FALSE), 0)</f>
        <v>329640</v>
      </c>
      <c r="L70" s="55">
        <f>IFERROR(VLOOKUP($A70, ワクチン一般接種!$A:$G, L$4, FALSE), 0)</f>
        <v>0</v>
      </c>
      <c r="M70" s="57">
        <f t="shared" si="0"/>
        <v>44361</v>
      </c>
      <c r="N70" s="56">
        <f t="shared" si="1"/>
        <v>559885</v>
      </c>
      <c r="O70" s="56">
        <f t="shared" si="2"/>
        <v>453176</v>
      </c>
    </row>
    <row r="71" spans="1:15" x14ac:dyDescent="0.55000000000000004">
      <c r="A71" s="87">
        <v>44362</v>
      </c>
      <c r="B71" s="54" t="str">
        <f>IFERROR(VLOOKUP($A71, ワクチン医療従事者等!$A:$J, $B$4, FALSE), TEXT(A71, "aaa"))</f>
        <v>(火)</v>
      </c>
      <c r="C71" s="54">
        <f>IFERROR(VLOOKUP($A71, ワクチン医療従事者等!$A:$J, $C$4, FALSE), 0)</f>
        <v>115363</v>
      </c>
      <c r="D71" s="54">
        <f>IFERROR(VLOOKUP($A71, ワクチン医療従事者等!$A:$J, $D$4, FALSE), 0)</f>
        <v>40459</v>
      </c>
      <c r="E71" s="54">
        <f>IFERROR(VLOOKUP($A71, ワクチン医療従事者等!$A:$J, $E$4, FALSE), 0)</f>
        <v>2956</v>
      </c>
      <c r="F71" s="54">
        <f>IFERROR(VLOOKUP($A71, ワクチン医療従事者等!$A:$J, $F$4, FALSE), 0)</f>
        <v>71948</v>
      </c>
      <c r="G71" s="54">
        <f>IFERROR(VLOOKUP($A71, ワクチン医療従事者等!$A:$J, $G$4, FALSE), 0)</f>
        <v>0</v>
      </c>
      <c r="H71" s="55">
        <f>IFERROR(VLOOKUP($A71, ワクチン一般接種!$A:$G, H$4, FALSE), 0)</f>
        <v>857014</v>
      </c>
      <c r="I71" s="55">
        <f>IFERROR(VLOOKUP($A71, ワクチン一般接種!$A:$G, I$4, FALSE), 0)</f>
        <v>460728</v>
      </c>
      <c r="J71" s="55">
        <f>IFERROR(VLOOKUP($A71, ワクチン一般接種!$A:$G, J$4, FALSE), 0)</f>
        <v>25761</v>
      </c>
      <c r="K71" s="55">
        <f>IFERROR(VLOOKUP($A71, ワクチン一般接種!$A:$G, K$4, FALSE), 0)</f>
        <v>370525</v>
      </c>
      <c r="L71" s="55">
        <f>IFERROR(VLOOKUP($A71, ワクチン一般接種!$A:$G, L$4, FALSE), 0)</f>
        <v>0</v>
      </c>
      <c r="M71" s="57">
        <f t="shared" si="0"/>
        <v>44362</v>
      </c>
      <c r="N71" s="56">
        <f t="shared" ref="N71:N134" si="3">IF($A71="", "", D71+E71+I71+J71)</f>
        <v>529904</v>
      </c>
      <c r="O71" s="56">
        <f t="shared" ref="O71:O134" si="4">IF($A71="", "", F71+G71+K71+L71)</f>
        <v>442473</v>
      </c>
    </row>
    <row r="72" spans="1:15" x14ac:dyDescent="0.55000000000000004">
      <c r="A72" s="87">
        <v>44363</v>
      </c>
      <c r="B72" s="54" t="str">
        <f>IFERROR(VLOOKUP($A72, ワクチン医療従事者等!$A:$J, $B$4, FALSE), TEXT(A72, "aaa"))</f>
        <v>(水)</v>
      </c>
      <c r="C72" s="54">
        <f>IFERROR(VLOOKUP($A72, ワクチン医療従事者等!$A:$J, $C$4, FALSE), 0)</f>
        <v>118735</v>
      </c>
      <c r="D72" s="54">
        <f>IFERROR(VLOOKUP($A72, ワクチン医療従事者等!$A:$J, $D$4, FALSE), 0)</f>
        <v>43912</v>
      </c>
      <c r="E72" s="54">
        <f>IFERROR(VLOOKUP($A72, ワクチン医療従事者等!$A:$J, $E$4, FALSE), 0)</f>
        <v>2782</v>
      </c>
      <c r="F72" s="54">
        <f>IFERROR(VLOOKUP($A72, ワクチン医療従事者等!$A:$J, $F$4, FALSE), 0)</f>
        <v>72041</v>
      </c>
      <c r="G72" s="54">
        <f>IFERROR(VLOOKUP($A72, ワクチン医療従事者等!$A:$J, $G$4, FALSE), 0)</f>
        <v>0</v>
      </c>
      <c r="H72" s="55">
        <f>IFERROR(VLOOKUP($A72, ワクチン一般接種!$A:$G, H$4, FALSE), 0)</f>
        <v>865682</v>
      </c>
      <c r="I72" s="55">
        <f>IFERROR(VLOOKUP($A72, ワクチン一般接種!$A:$G, I$4, FALSE), 0)</f>
        <v>437422</v>
      </c>
      <c r="J72" s="55">
        <f>IFERROR(VLOOKUP($A72, ワクチン一般接種!$A:$G, J$4, FALSE), 0)</f>
        <v>26463</v>
      </c>
      <c r="K72" s="55">
        <f>IFERROR(VLOOKUP($A72, ワクチン一般接種!$A:$G, K$4, FALSE), 0)</f>
        <v>401797</v>
      </c>
      <c r="L72" s="55">
        <f>IFERROR(VLOOKUP($A72, ワクチン一般接種!$A:$G, L$4, FALSE), 0)</f>
        <v>0</v>
      </c>
      <c r="M72" s="57">
        <f t="shared" ref="M72:M135" si="5">A72</f>
        <v>44363</v>
      </c>
      <c r="N72" s="56">
        <f t="shared" si="3"/>
        <v>510579</v>
      </c>
      <c r="O72" s="56">
        <f t="shared" si="4"/>
        <v>473838</v>
      </c>
    </row>
    <row r="73" spans="1:15" x14ac:dyDescent="0.55000000000000004">
      <c r="A73" s="87">
        <v>44364</v>
      </c>
      <c r="B73" s="54" t="str">
        <f>IFERROR(VLOOKUP($A73, ワクチン医療従事者等!$A:$J, $B$4, FALSE), TEXT(A73, "aaa"))</f>
        <v>(木)</v>
      </c>
      <c r="C73" s="54">
        <f>IFERROR(VLOOKUP($A73, ワクチン医療従事者等!$A:$J, $C$4, FALSE), 0)</f>
        <v>129330</v>
      </c>
      <c r="D73" s="54">
        <f>IFERROR(VLOOKUP($A73, ワクチン医療従事者等!$A:$J, $D$4, FALSE), 0)</f>
        <v>46926</v>
      </c>
      <c r="E73" s="54">
        <f>IFERROR(VLOOKUP($A73, ワクチン医療従事者等!$A:$J, $E$4, FALSE), 0)</f>
        <v>4611</v>
      </c>
      <c r="F73" s="54">
        <f>IFERROR(VLOOKUP($A73, ワクチン医療従事者等!$A:$J, $F$4, FALSE), 0)</f>
        <v>77793</v>
      </c>
      <c r="G73" s="54">
        <f>IFERROR(VLOOKUP($A73, ワクチン医療従事者等!$A:$J, $G$4, FALSE), 0)</f>
        <v>0</v>
      </c>
      <c r="H73" s="55">
        <f>IFERROR(VLOOKUP($A73, ワクチン一般接種!$A:$G, H$4, FALSE), 0)</f>
        <v>851551</v>
      </c>
      <c r="I73" s="55">
        <f>IFERROR(VLOOKUP($A73, ワクチン一般接種!$A:$G, I$4, FALSE), 0)</f>
        <v>441459</v>
      </c>
      <c r="J73" s="55">
        <f>IFERROR(VLOOKUP($A73, ワクチン一般接種!$A:$G, J$4, FALSE), 0)</f>
        <v>28604</v>
      </c>
      <c r="K73" s="55">
        <f>IFERROR(VLOOKUP($A73, ワクチン一般接種!$A:$G, K$4, FALSE), 0)</f>
        <v>381488</v>
      </c>
      <c r="L73" s="55">
        <f>IFERROR(VLOOKUP($A73, ワクチン一般接種!$A:$G, L$4, FALSE), 0)</f>
        <v>0</v>
      </c>
      <c r="M73" s="57">
        <f t="shared" si="5"/>
        <v>44364</v>
      </c>
      <c r="N73" s="56">
        <f t="shared" si="3"/>
        <v>521600</v>
      </c>
      <c r="O73" s="56">
        <f t="shared" si="4"/>
        <v>459281</v>
      </c>
    </row>
    <row r="74" spans="1:15" x14ac:dyDescent="0.55000000000000004">
      <c r="A74" s="87">
        <v>44365</v>
      </c>
      <c r="B74" s="54" t="str">
        <f>IFERROR(VLOOKUP($A74, ワクチン医療従事者等!$A:$J, $B$4, FALSE), TEXT(A74, "aaa"))</f>
        <v>(金)</v>
      </c>
      <c r="C74" s="54">
        <f>IFERROR(VLOOKUP($A74, ワクチン医療従事者等!$A:$J, $C$4, FALSE), 0)</f>
        <v>125948</v>
      </c>
      <c r="D74" s="54">
        <f>IFERROR(VLOOKUP($A74, ワクチン医療従事者等!$A:$J, $D$4, FALSE), 0)</f>
        <v>50112</v>
      </c>
      <c r="E74" s="54">
        <f>IFERROR(VLOOKUP($A74, ワクチン医療従事者等!$A:$J, $E$4, FALSE), 0)</f>
        <v>2145</v>
      </c>
      <c r="F74" s="54">
        <f>IFERROR(VLOOKUP($A74, ワクチン医療従事者等!$A:$J, $F$4, FALSE), 0)</f>
        <v>73691</v>
      </c>
      <c r="G74" s="54">
        <f>IFERROR(VLOOKUP($A74, ワクチン医療従事者等!$A:$J, $G$4, FALSE), 0)</f>
        <v>0</v>
      </c>
      <c r="H74" s="55">
        <f>IFERROR(VLOOKUP($A74, ワクチン一般接種!$A:$G, H$4, FALSE), 0)</f>
        <v>769164</v>
      </c>
      <c r="I74" s="55">
        <f>IFERROR(VLOOKUP($A74, ワクチン一般接種!$A:$G, I$4, FALSE), 0)</f>
        <v>396517</v>
      </c>
      <c r="J74" s="55">
        <f>IFERROR(VLOOKUP($A74, ワクチン一般接種!$A:$G, J$4, FALSE), 0)</f>
        <v>27838</v>
      </c>
      <c r="K74" s="55">
        <f>IFERROR(VLOOKUP($A74, ワクチン一般接種!$A:$G, K$4, FALSE), 0)</f>
        <v>344809</v>
      </c>
      <c r="L74" s="55">
        <f>IFERROR(VLOOKUP($A74, ワクチン一般接種!$A:$G, L$4, FALSE), 0)</f>
        <v>0</v>
      </c>
      <c r="M74" s="57">
        <f t="shared" si="5"/>
        <v>44365</v>
      </c>
      <c r="N74" s="56">
        <f t="shared" si="3"/>
        <v>476612</v>
      </c>
      <c r="O74" s="56">
        <f t="shared" si="4"/>
        <v>418500</v>
      </c>
    </row>
    <row r="75" spans="1:15" x14ac:dyDescent="0.55000000000000004">
      <c r="A75" s="87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ワクチン一般接種!$A:$G, H$4, FALSE), 0)</f>
        <v>752843</v>
      </c>
      <c r="I75" s="55">
        <f>IFERROR(VLOOKUP($A75, ワクチン一般接種!$A:$G, I$4, FALSE), 0)</f>
        <v>429543</v>
      </c>
      <c r="J75" s="55">
        <f>IFERROR(VLOOKUP($A75, ワクチン一般接種!$A:$G, J$4, FALSE), 0)</f>
        <v>34815</v>
      </c>
      <c r="K75" s="55">
        <f>IFERROR(VLOOKUP($A75, ワクチン一般接種!$A:$G, K$4, FALSE), 0)</f>
        <v>288485</v>
      </c>
      <c r="L75" s="55">
        <f>IFERROR(VLOOKUP($A75, ワクチン一般接種!$A:$G, L$4, FALSE), 0)</f>
        <v>0</v>
      </c>
      <c r="M75" s="57">
        <f t="shared" si="5"/>
        <v>44366</v>
      </c>
      <c r="N75" s="56">
        <f t="shared" si="3"/>
        <v>464358</v>
      </c>
      <c r="O75" s="56">
        <f t="shared" si="4"/>
        <v>288485</v>
      </c>
    </row>
    <row r="76" spans="1:15" x14ac:dyDescent="0.55000000000000004">
      <c r="A76" s="87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ワクチン一般接種!$A:$G, H$4, FALSE), 0)</f>
        <v>725233</v>
      </c>
      <c r="I76" s="55">
        <f>IFERROR(VLOOKUP($A76, ワクチン一般接種!$A:$G, I$4, FALSE), 0)</f>
        <v>400101</v>
      </c>
      <c r="J76" s="55">
        <f>IFERROR(VLOOKUP($A76, ワクチン一般接種!$A:$G, J$4, FALSE), 0)</f>
        <v>34878</v>
      </c>
      <c r="K76" s="55">
        <f>IFERROR(VLOOKUP($A76, ワクチン一般接種!$A:$G, K$4, FALSE), 0)</f>
        <v>290254</v>
      </c>
      <c r="L76" s="55">
        <f>IFERROR(VLOOKUP($A76, ワクチン一般接種!$A:$G, L$4, FALSE), 0)</f>
        <v>0</v>
      </c>
      <c r="M76" s="57">
        <f t="shared" si="5"/>
        <v>44367</v>
      </c>
      <c r="N76" s="56">
        <f t="shared" si="3"/>
        <v>434979</v>
      </c>
      <c r="O76" s="56">
        <f t="shared" si="4"/>
        <v>290254</v>
      </c>
    </row>
    <row r="77" spans="1:15" x14ac:dyDescent="0.55000000000000004">
      <c r="A77" s="87">
        <v>44368</v>
      </c>
      <c r="B77" s="54" t="str">
        <f>IFERROR(VLOOKUP($A77, ワクチン医療従事者等!$A:$J, $B$4, FALSE), TEXT(A77, "aaa"))</f>
        <v>(月)</v>
      </c>
      <c r="C77" s="54">
        <f>IFERROR(VLOOKUP($A77, ワクチン医療従事者等!$A:$J, $C$4, FALSE), 0)</f>
        <v>198780</v>
      </c>
      <c r="D77" s="54">
        <f>IFERROR(VLOOKUP($A77, ワクチン医療従事者等!$A:$J, $D$4, FALSE), 0)</f>
        <v>67154</v>
      </c>
      <c r="E77" s="54">
        <f>IFERROR(VLOOKUP($A77, ワクチン医療従事者等!$A:$J, $E$4, FALSE), 0)</f>
        <v>7843</v>
      </c>
      <c r="F77" s="54">
        <f>IFERROR(VLOOKUP($A77, ワクチン医療従事者等!$A:$J, $F$4, FALSE), 0)</f>
        <v>123679</v>
      </c>
      <c r="G77" s="54">
        <f>IFERROR(VLOOKUP($A77, ワクチン医療従事者等!$A:$J, $G$4, FALSE), 0)</f>
        <v>104</v>
      </c>
      <c r="H77" s="55">
        <f>IFERROR(VLOOKUP($A77, ワクチン一般接種!$A:$G, H$4, FALSE), 0)</f>
        <v>718352</v>
      </c>
      <c r="I77" s="55">
        <f>IFERROR(VLOOKUP($A77, ワクチン一般接種!$A:$G, I$4, FALSE), 0)</f>
        <v>371762</v>
      </c>
      <c r="J77" s="55">
        <f>IFERROR(VLOOKUP($A77, ワクチン一般接種!$A:$G, J$4, FALSE), 0)</f>
        <v>31333</v>
      </c>
      <c r="K77" s="55">
        <f>IFERROR(VLOOKUP($A77, ワクチン一般接種!$A:$G, K$4, FALSE), 0)</f>
        <v>312982</v>
      </c>
      <c r="L77" s="55">
        <f>IFERROR(VLOOKUP($A77, ワクチン一般接種!$A:$G, L$4, FALSE), 0)</f>
        <v>2275</v>
      </c>
      <c r="M77" s="57">
        <f t="shared" si="5"/>
        <v>44368</v>
      </c>
      <c r="N77" s="56">
        <f t="shared" si="3"/>
        <v>478092</v>
      </c>
      <c r="O77" s="56">
        <f t="shared" si="4"/>
        <v>439040</v>
      </c>
    </row>
    <row r="78" spans="1:15" x14ac:dyDescent="0.55000000000000004">
      <c r="A78" s="87">
        <v>44369</v>
      </c>
      <c r="B78" s="54" t="str">
        <f>IFERROR(VLOOKUP($A78, ワクチン医療従事者等!$A:$J, $B$4, FALSE), TEXT(A78, "aaa"))</f>
        <v>(火)</v>
      </c>
      <c r="C78" s="54">
        <f>IFERROR(VLOOKUP($A78, ワクチン医療従事者等!$A:$J, $C$4, FALSE), 0)</f>
        <v>94135</v>
      </c>
      <c r="D78" s="54">
        <f>IFERROR(VLOOKUP($A78, ワクチン医療従事者等!$A:$J, $D$4, FALSE), 0)</f>
        <v>44473</v>
      </c>
      <c r="E78" s="54">
        <f>IFERROR(VLOOKUP($A78, ワクチン医療従事者等!$A:$J, $E$4, FALSE), 0)</f>
        <v>1946</v>
      </c>
      <c r="F78" s="54">
        <f>IFERROR(VLOOKUP($A78, ワクチン医療従事者等!$A:$J, $F$4, FALSE), 0)</f>
        <v>47609</v>
      </c>
      <c r="G78" s="54">
        <f>IFERROR(VLOOKUP($A78, ワクチン医療従事者等!$A:$J, $G$4, FALSE), 0)</f>
        <v>107</v>
      </c>
      <c r="H78" s="55">
        <f>IFERROR(VLOOKUP($A78, ワクチン一般接種!$A:$G, H$4, FALSE), 0)</f>
        <v>640593</v>
      </c>
      <c r="I78" s="55">
        <f>IFERROR(VLOOKUP($A78, ワクチン一般接種!$A:$G, I$4, FALSE), 0)</f>
        <v>307485</v>
      </c>
      <c r="J78" s="55">
        <f>IFERROR(VLOOKUP($A78, ワクチン一般接種!$A:$G, J$4, FALSE), 0)</f>
        <v>30169</v>
      </c>
      <c r="K78" s="55">
        <f>IFERROR(VLOOKUP($A78, ワクチン一般接種!$A:$G, K$4, FALSE), 0)</f>
        <v>300725</v>
      </c>
      <c r="L78" s="55">
        <f>IFERROR(VLOOKUP($A78, ワクチン一般接種!$A:$G, L$4, FALSE), 0)</f>
        <v>2214</v>
      </c>
      <c r="M78" s="57">
        <f t="shared" si="5"/>
        <v>44369</v>
      </c>
      <c r="N78" s="56">
        <f t="shared" si="3"/>
        <v>384073</v>
      </c>
      <c r="O78" s="56">
        <f t="shared" si="4"/>
        <v>350655</v>
      </c>
    </row>
    <row r="79" spans="1:15" x14ac:dyDescent="0.55000000000000004">
      <c r="A79" s="87">
        <v>44370</v>
      </c>
      <c r="B79" s="54" t="str">
        <f>IFERROR(VLOOKUP($A79, ワクチン医療従事者等!$A:$J, $B$4, FALSE), TEXT(A79, "aaa"))</f>
        <v>水</v>
      </c>
      <c r="C79" s="54">
        <f>IFERROR(VLOOKUP($A79, ワクチン医療従事者等!$A:$J, $C$4, FALSE), 0)</f>
        <v>0</v>
      </c>
      <c r="D79" s="54">
        <f>IFERROR(VLOOKUP($A79, ワクチン医療従事者等!$A:$J, $D$4, FALSE), 0)</f>
        <v>0</v>
      </c>
      <c r="E79" s="54">
        <f>IFERROR(VLOOKUP($A79, ワクチン医療従事者等!$A:$J, $E$4, FALSE), 0)</f>
        <v>0</v>
      </c>
      <c r="F79" s="54">
        <f>IFERROR(VLOOKUP($A79, ワクチン医療従事者等!$A:$J, $F$4, FALSE), 0)</f>
        <v>0</v>
      </c>
      <c r="G79" s="54">
        <f>IFERROR(VLOOKUP($A79, ワクチン医療従事者等!$A:$J, $G$4, FALSE), 0)</f>
        <v>0</v>
      </c>
      <c r="H79" s="55">
        <f>IFERROR(VLOOKUP($A79, ワクチン一般接種!$A:$G, H$4, FALSE), 0)</f>
        <v>0</v>
      </c>
      <c r="I79" s="55">
        <f>IFERROR(VLOOKUP($A79, ワクチン一般接種!$A:$G, I$4, FALSE), 0)</f>
        <v>0</v>
      </c>
      <c r="J79" s="55">
        <f>IFERROR(VLOOKUP($A79, ワクチン一般接種!$A:$G, J$4, FALSE), 0)</f>
        <v>0</v>
      </c>
      <c r="K79" s="55">
        <f>IFERROR(VLOOKUP($A79, ワクチン一般接種!$A:$G, K$4, FALSE), 0)</f>
        <v>0</v>
      </c>
      <c r="L79" s="55">
        <f>IFERROR(VLOOKUP($A79, ワクチン一般接種!$A:$G, L$4, FALSE), 0)</f>
        <v>0</v>
      </c>
      <c r="M79" s="57">
        <f t="shared" si="5"/>
        <v>44370</v>
      </c>
      <c r="N79" s="56">
        <f t="shared" si="3"/>
        <v>0</v>
      </c>
      <c r="O79" s="56">
        <f t="shared" si="4"/>
        <v>0</v>
      </c>
    </row>
    <row r="80" spans="1:15" x14ac:dyDescent="0.55000000000000004">
      <c r="A80" s="87">
        <v>44371</v>
      </c>
      <c r="B80" s="54" t="str">
        <f>IFERROR(VLOOKUP($A80, ワクチン医療従事者等!$A:$J, $B$4, FALSE), TEXT(A80, "aaa"))</f>
        <v>木</v>
      </c>
      <c r="C80" s="54">
        <f>IFERROR(VLOOKUP($A80, ワクチン医療従事者等!$A:$J, $C$4, FALSE), 0)</f>
        <v>0</v>
      </c>
      <c r="D80" s="54">
        <f>IFERROR(VLOOKUP($A80, ワクチン医療従事者等!$A:$J, $D$4, FALSE), 0)</f>
        <v>0</v>
      </c>
      <c r="E80" s="54">
        <f>IFERROR(VLOOKUP($A80, ワクチン医療従事者等!$A:$J, $E$4, FALSE), 0)</f>
        <v>0</v>
      </c>
      <c r="F80" s="54">
        <f>IFERROR(VLOOKUP($A80, ワクチン医療従事者等!$A:$J, $F$4, FALSE), 0)</f>
        <v>0</v>
      </c>
      <c r="G80" s="54">
        <f>IFERROR(VLOOKUP($A80, ワクチン医療従事者等!$A:$J, $G$4, FALSE), 0)</f>
        <v>0</v>
      </c>
      <c r="H80" s="55">
        <f>IFERROR(VLOOKUP($A80, ワクチン一般接種!$A:$G, H$4, FALSE), 0)</f>
        <v>0</v>
      </c>
      <c r="I80" s="55">
        <f>IFERROR(VLOOKUP($A80, ワクチン一般接種!$A:$G, I$4, FALSE), 0)</f>
        <v>0</v>
      </c>
      <c r="J80" s="55">
        <f>IFERROR(VLOOKUP($A80, ワクチン一般接種!$A:$G, J$4, FALSE), 0)</f>
        <v>0</v>
      </c>
      <c r="K80" s="55">
        <f>IFERROR(VLOOKUP($A80, ワクチン一般接種!$A:$G, K$4, FALSE), 0)</f>
        <v>0</v>
      </c>
      <c r="L80" s="55">
        <f>IFERROR(VLOOKUP($A80, ワクチン一般接種!$A:$G, L$4, FALSE), 0)</f>
        <v>0</v>
      </c>
      <c r="M80" s="57">
        <f t="shared" si="5"/>
        <v>44371</v>
      </c>
      <c r="N80" s="56">
        <f t="shared" si="3"/>
        <v>0</v>
      </c>
      <c r="O80" s="56">
        <f t="shared" si="4"/>
        <v>0</v>
      </c>
    </row>
    <row r="81" spans="1:15" x14ac:dyDescent="0.55000000000000004">
      <c r="A81" s="87">
        <v>44372</v>
      </c>
      <c r="B81" s="54" t="str">
        <f>IFERROR(VLOOKUP($A81, ワクチン医療従事者等!$A:$J, $B$4, FALSE), TEXT(A81, "aaa"))</f>
        <v>金</v>
      </c>
      <c r="C81" s="54">
        <f>IFERROR(VLOOKUP($A81, ワクチン医療従事者等!$A:$J, $C$4, FALSE), 0)</f>
        <v>0</v>
      </c>
      <c r="D81" s="54">
        <f>IFERROR(VLOOKUP($A81, ワクチン医療従事者等!$A:$J, $D$4, FALSE), 0)</f>
        <v>0</v>
      </c>
      <c r="E81" s="54">
        <f>IFERROR(VLOOKUP($A81, ワクチン医療従事者等!$A:$J, $E$4, FALSE), 0)</f>
        <v>0</v>
      </c>
      <c r="F81" s="54">
        <f>IFERROR(VLOOKUP($A81, ワクチン医療従事者等!$A:$J, $F$4, FALSE), 0)</f>
        <v>0</v>
      </c>
      <c r="G81" s="54">
        <f>IFERROR(VLOOKUP($A81, ワクチン医療従事者等!$A:$J, $G$4, FALSE), 0)</f>
        <v>0</v>
      </c>
      <c r="H81" s="55">
        <f>IFERROR(VLOOKUP($A81, ワクチン一般接種!$A:$G, H$4, FALSE), 0)</f>
        <v>0</v>
      </c>
      <c r="I81" s="55">
        <f>IFERROR(VLOOKUP($A81, ワクチン一般接種!$A:$G, I$4, FALSE), 0)</f>
        <v>0</v>
      </c>
      <c r="J81" s="55">
        <f>IFERROR(VLOOKUP($A81, ワクチン一般接種!$A:$G, J$4, FALSE), 0)</f>
        <v>0</v>
      </c>
      <c r="K81" s="55">
        <f>IFERROR(VLOOKUP($A81, ワクチン一般接種!$A:$G, K$4, FALSE), 0)</f>
        <v>0</v>
      </c>
      <c r="L81" s="55">
        <f>IFERROR(VLOOKUP($A81, ワクチン一般接種!$A:$G, L$4, FALSE), 0)</f>
        <v>0</v>
      </c>
      <c r="M81" s="57">
        <f t="shared" si="5"/>
        <v>44372</v>
      </c>
      <c r="N81" s="56">
        <f t="shared" si="3"/>
        <v>0</v>
      </c>
      <c r="O81" s="56">
        <f t="shared" si="4"/>
        <v>0</v>
      </c>
    </row>
    <row r="82" spans="1:15" x14ac:dyDescent="0.55000000000000004">
      <c r="A82" s="87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ワクチン一般接種!$A:$G, H$4, FALSE), 0)</f>
        <v>0</v>
      </c>
      <c r="I82" s="55">
        <f>IFERROR(VLOOKUP($A82, ワクチン一般接種!$A:$G, I$4, FALSE), 0)</f>
        <v>0</v>
      </c>
      <c r="J82" s="55">
        <f>IFERROR(VLOOKUP($A82, ワクチン一般接種!$A:$G, J$4, FALSE), 0)</f>
        <v>0</v>
      </c>
      <c r="K82" s="55">
        <f>IFERROR(VLOOKUP($A82, ワクチン一般接種!$A:$G, K$4, FALSE), 0)</f>
        <v>0</v>
      </c>
      <c r="L82" s="55">
        <f>IFERROR(VLOOKUP($A82, ワクチン一般接種!$A:$G, L$4, FALSE), 0)</f>
        <v>0</v>
      </c>
      <c r="M82" s="57">
        <f t="shared" si="5"/>
        <v>44373</v>
      </c>
      <c r="N82" s="56">
        <f t="shared" si="3"/>
        <v>0</v>
      </c>
      <c r="O82" s="56">
        <f t="shared" si="4"/>
        <v>0</v>
      </c>
    </row>
    <row r="83" spans="1:15" x14ac:dyDescent="0.55000000000000004">
      <c r="A83" s="87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ワクチン一般接種!$A:$G, H$4, FALSE), 0)</f>
        <v>0</v>
      </c>
      <c r="I83" s="55">
        <f>IFERROR(VLOOKUP($A83, ワクチン一般接種!$A:$G, I$4, FALSE), 0)</f>
        <v>0</v>
      </c>
      <c r="J83" s="55">
        <f>IFERROR(VLOOKUP($A83, ワクチン一般接種!$A:$G, J$4, FALSE), 0)</f>
        <v>0</v>
      </c>
      <c r="K83" s="55">
        <f>IFERROR(VLOOKUP($A83, ワクチン一般接種!$A:$G, K$4, FALSE), 0)</f>
        <v>0</v>
      </c>
      <c r="L83" s="55">
        <f>IFERROR(VLOOKUP($A83, ワクチン一般接種!$A:$G, L$4, FALSE), 0)</f>
        <v>0</v>
      </c>
      <c r="M83" s="57">
        <f t="shared" si="5"/>
        <v>44374</v>
      </c>
      <c r="N83" s="56">
        <f t="shared" si="3"/>
        <v>0</v>
      </c>
      <c r="O83" s="56">
        <f t="shared" si="4"/>
        <v>0</v>
      </c>
    </row>
    <row r="84" spans="1:15" x14ac:dyDescent="0.55000000000000004">
      <c r="A84" s="87">
        <v>44375</v>
      </c>
      <c r="B84" s="54" t="str">
        <f>IFERROR(VLOOKUP($A84, ワクチン医療従事者等!$A:$J, $B$4, FALSE), TEXT(A84, "aaa"))</f>
        <v>月</v>
      </c>
      <c r="C84" s="54">
        <f>IFERROR(VLOOKUP($A84, ワクチン医療従事者等!$A:$J, $C$4, FALSE), 0)</f>
        <v>0</v>
      </c>
      <c r="D84" s="54">
        <f>IFERROR(VLOOKUP($A84, ワクチン医療従事者等!$A:$J, $D$4, FALSE), 0)</f>
        <v>0</v>
      </c>
      <c r="E84" s="54">
        <f>IFERROR(VLOOKUP($A84, ワクチン医療従事者等!$A:$J, $E$4, FALSE), 0)</f>
        <v>0</v>
      </c>
      <c r="F84" s="54">
        <f>IFERROR(VLOOKUP($A84, ワクチン医療従事者等!$A:$J, $F$4, FALSE), 0)</f>
        <v>0</v>
      </c>
      <c r="G84" s="54">
        <f>IFERROR(VLOOKUP($A84, ワクチン医療従事者等!$A:$J, $G$4, FALSE), 0)</f>
        <v>0</v>
      </c>
      <c r="H84" s="55">
        <f>IFERROR(VLOOKUP($A84, ワクチン一般接種!$A:$G, H$4, FALSE), 0)</f>
        <v>0</v>
      </c>
      <c r="I84" s="55">
        <f>IFERROR(VLOOKUP($A84, ワクチン一般接種!$A:$G, I$4, FALSE), 0)</f>
        <v>0</v>
      </c>
      <c r="J84" s="55">
        <f>IFERROR(VLOOKUP($A84, ワクチン一般接種!$A:$G, J$4, FALSE), 0)</f>
        <v>0</v>
      </c>
      <c r="K84" s="55">
        <f>IFERROR(VLOOKUP($A84, ワクチン一般接種!$A:$G, K$4, FALSE), 0)</f>
        <v>0</v>
      </c>
      <c r="L84" s="55">
        <f>IFERROR(VLOOKUP($A84, ワクチン一般接種!$A:$G, L$4, FALSE), 0)</f>
        <v>0</v>
      </c>
      <c r="M84" s="57">
        <f t="shared" si="5"/>
        <v>44375</v>
      </c>
      <c r="N84" s="56">
        <f t="shared" si="3"/>
        <v>0</v>
      </c>
      <c r="O84" s="56">
        <f t="shared" si="4"/>
        <v>0</v>
      </c>
    </row>
    <row r="85" spans="1:15" x14ac:dyDescent="0.55000000000000004">
      <c r="A85" s="87">
        <v>44376</v>
      </c>
      <c r="B85" s="54" t="str">
        <f>IFERROR(VLOOKUP($A85, ワクチン医療従事者等!$A:$J, $B$4, FALSE), TEXT(A85, "aaa"))</f>
        <v>火</v>
      </c>
      <c r="C85" s="54">
        <f>IFERROR(VLOOKUP($A85, ワクチン医療従事者等!$A:$J, $C$4, FALSE), 0)</f>
        <v>0</v>
      </c>
      <c r="D85" s="54">
        <f>IFERROR(VLOOKUP($A85, ワクチン医療従事者等!$A:$J, $D$4, FALSE), 0)</f>
        <v>0</v>
      </c>
      <c r="E85" s="54">
        <f>IFERROR(VLOOKUP($A85, ワクチン医療従事者等!$A:$J, $E$4, FALSE), 0)</f>
        <v>0</v>
      </c>
      <c r="F85" s="54">
        <f>IFERROR(VLOOKUP($A85, ワクチン医療従事者等!$A:$J, $F$4, FALSE), 0)</f>
        <v>0</v>
      </c>
      <c r="G85" s="54">
        <f>IFERROR(VLOOKUP($A85, ワクチン医療従事者等!$A:$J, $G$4, FALSE), 0)</f>
        <v>0</v>
      </c>
      <c r="H85" s="55">
        <f>IFERROR(VLOOKUP($A85, ワクチン一般接種!$A:$G, H$4, FALSE), 0)</f>
        <v>0</v>
      </c>
      <c r="I85" s="55">
        <f>IFERROR(VLOOKUP($A85, ワクチン一般接種!$A:$G, I$4, FALSE), 0)</f>
        <v>0</v>
      </c>
      <c r="J85" s="55">
        <f>IFERROR(VLOOKUP($A85, ワクチン一般接種!$A:$G, J$4, FALSE), 0)</f>
        <v>0</v>
      </c>
      <c r="K85" s="55">
        <f>IFERROR(VLOOKUP($A85, ワクチン一般接種!$A:$G, K$4, FALSE), 0)</f>
        <v>0</v>
      </c>
      <c r="L85" s="55">
        <f>IFERROR(VLOOKUP($A85, ワクチン一般接種!$A:$G, L$4, FALSE), 0)</f>
        <v>0</v>
      </c>
      <c r="M85" s="57">
        <f t="shared" si="5"/>
        <v>44376</v>
      </c>
      <c r="N85" s="56">
        <f t="shared" si="3"/>
        <v>0</v>
      </c>
      <c r="O85" s="56">
        <f t="shared" si="4"/>
        <v>0</v>
      </c>
    </row>
    <row r="86" spans="1:15" x14ac:dyDescent="0.55000000000000004">
      <c r="A86" s="87">
        <v>44377</v>
      </c>
      <c r="B86" s="54" t="str">
        <f>IFERROR(VLOOKUP($A86, ワクチン医療従事者等!$A:$J, $B$4, FALSE), TEXT(A86, "aaa"))</f>
        <v>水</v>
      </c>
      <c r="C86" s="54">
        <f>IFERROR(VLOOKUP($A86, ワクチン医療従事者等!$A:$J, $C$4, FALSE), 0)</f>
        <v>0</v>
      </c>
      <c r="D86" s="54">
        <f>IFERROR(VLOOKUP($A86, ワクチン医療従事者等!$A:$J, $D$4, FALSE), 0)</f>
        <v>0</v>
      </c>
      <c r="E86" s="54">
        <f>IFERROR(VLOOKUP($A86, ワクチン医療従事者等!$A:$J, $E$4, FALSE), 0)</f>
        <v>0</v>
      </c>
      <c r="F86" s="54">
        <f>IFERROR(VLOOKUP($A86, ワクチン医療従事者等!$A:$J, $F$4, FALSE), 0)</f>
        <v>0</v>
      </c>
      <c r="G86" s="54">
        <f>IFERROR(VLOOKUP($A86, ワクチン医療従事者等!$A:$J, $G$4, FALSE), 0)</f>
        <v>0</v>
      </c>
      <c r="H86" s="55">
        <f>IFERROR(VLOOKUP($A86, ワクチン一般接種!$A:$G, H$4, FALSE), 0)</f>
        <v>0</v>
      </c>
      <c r="I86" s="55">
        <f>IFERROR(VLOOKUP($A86, ワクチン一般接種!$A:$G, I$4, FALSE), 0)</f>
        <v>0</v>
      </c>
      <c r="J86" s="55">
        <f>IFERROR(VLOOKUP($A86, ワクチン一般接種!$A:$G, J$4, FALSE), 0)</f>
        <v>0</v>
      </c>
      <c r="K86" s="55">
        <f>IFERROR(VLOOKUP($A86, ワクチン一般接種!$A:$G, K$4, FALSE), 0)</f>
        <v>0</v>
      </c>
      <c r="L86" s="55">
        <f>IFERROR(VLOOKUP($A86, ワクチン一般接種!$A:$G, L$4, FALSE), 0)</f>
        <v>0</v>
      </c>
      <c r="M86" s="57">
        <f t="shared" si="5"/>
        <v>44377</v>
      </c>
      <c r="N86" s="56">
        <f t="shared" si="3"/>
        <v>0</v>
      </c>
      <c r="O86" s="56">
        <f t="shared" si="4"/>
        <v>0</v>
      </c>
    </row>
    <row r="87" spans="1:15" x14ac:dyDescent="0.55000000000000004">
      <c r="A87" s="87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ワクチン一般接種!$A:$G, H$4, FALSE), 0)</f>
        <v>0</v>
      </c>
      <c r="I87" s="55">
        <f>IFERROR(VLOOKUP($A87, ワクチン一般接種!$A:$G, I$4, FALSE), 0)</f>
        <v>0</v>
      </c>
      <c r="J87" s="55">
        <f>IFERROR(VLOOKUP($A87, ワクチン一般接種!$A:$G, J$4, FALSE), 0)</f>
        <v>0</v>
      </c>
      <c r="K87" s="55">
        <f>IFERROR(VLOOKUP($A87, ワクチン一般接種!$A:$G, K$4, FALSE), 0)</f>
        <v>0</v>
      </c>
      <c r="L87" s="55">
        <f>IFERROR(VLOOKUP($A87, ワクチン一般接種!$A:$G, L$4, FALSE), 0)</f>
        <v>0</v>
      </c>
      <c r="M87" s="57">
        <f t="shared" si="5"/>
        <v>44378</v>
      </c>
      <c r="N87" s="56">
        <f t="shared" si="3"/>
        <v>0</v>
      </c>
      <c r="O87" s="56">
        <f t="shared" si="4"/>
        <v>0</v>
      </c>
    </row>
    <row r="88" spans="1:15" x14ac:dyDescent="0.55000000000000004">
      <c r="A88" s="87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ワクチン一般接種!$A:$G, H$4, FALSE), 0)</f>
        <v>0</v>
      </c>
      <c r="I88" s="55">
        <f>IFERROR(VLOOKUP($A88, ワクチン一般接種!$A:$G, I$4, FALSE), 0)</f>
        <v>0</v>
      </c>
      <c r="J88" s="55">
        <f>IFERROR(VLOOKUP($A88, ワクチン一般接種!$A:$G, J$4, FALSE), 0)</f>
        <v>0</v>
      </c>
      <c r="K88" s="55">
        <f>IFERROR(VLOOKUP($A88, ワクチン一般接種!$A:$G, K$4, FALSE), 0)</f>
        <v>0</v>
      </c>
      <c r="L88" s="55">
        <f>IFERROR(VLOOKUP($A88, ワクチン一般接種!$A:$G,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87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ワクチン一般接種!$A:$G, H$4, FALSE), 0)</f>
        <v>0</v>
      </c>
      <c r="I89" s="55">
        <f>IFERROR(VLOOKUP($A89, ワクチン一般接種!$A:$G, I$4, FALSE), 0)</f>
        <v>0</v>
      </c>
      <c r="J89" s="55">
        <f>IFERROR(VLOOKUP($A89, ワクチン一般接種!$A:$G, J$4, FALSE), 0)</f>
        <v>0</v>
      </c>
      <c r="K89" s="55">
        <f>IFERROR(VLOOKUP($A89, ワクチン一般接種!$A:$G, K$4, FALSE), 0)</f>
        <v>0</v>
      </c>
      <c r="L89" s="55">
        <f>IFERROR(VLOOKUP($A89, ワクチン一般接種!$A:$G,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87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ワクチン一般接種!$A:$G, H$4, FALSE), 0)</f>
        <v>0</v>
      </c>
      <c r="I90" s="55">
        <f>IFERROR(VLOOKUP($A90, ワクチン一般接種!$A:$G, I$4, FALSE), 0)</f>
        <v>0</v>
      </c>
      <c r="J90" s="55">
        <f>IFERROR(VLOOKUP($A90, ワクチン一般接種!$A:$G, J$4, FALSE), 0)</f>
        <v>0</v>
      </c>
      <c r="K90" s="55">
        <f>IFERROR(VLOOKUP($A90, ワクチン一般接種!$A:$G, K$4, FALSE), 0)</f>
        <v>0</v>
      </c>
      <c r="L90" s="55">
        <f>IFERROR(VLOOKUP($A90, ワクチン一般接種!$A:$G,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87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ワクチン一般接種!$A:$G, H$4, FALSE), 0)</f>
        <v>0</v>
      </c>
      <c r="I91" s="55">
        <f>IFERROR(VLOOKUP($A91, ワクチン一般接種!$A:$G, I$4, FALSE), 0)</f>
        <v>0</v>
      </c>
      <c r="J91" s="55">
        <f>IFERROR(VLOOKUP($A91, ワクチン一般接種!$A:$G, J$4, FALSE), 0)</f>
        <v>0</v>
      </c>
      <c r="K91" s="55">
        <f>IFERROR(VLOOKUP($A91, ワクチン一般接種!$A:$G, K$4, FALSE), 0)</f>
        <v>0</v>
      </c>
      <c r="L91" s="55">
        <f>IFERROR(VLOOKUP($A91, ワクチン一般接種!$A:$G,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87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ワクチン一般接種!$A:$G, H$4, FALSE), 0)</f>
        <v>0</v>
      </c>
      <c r="I92" s="55">
        <f>IFERROR(VLOOKUP($A92, ワクチン一般接種!$A:$G, I$4, FALSE), 0)</f>
        <v>0</v>
      </c>
      <c r="J92" s="55">
        <f>IFERROR(VLOOKUP($A92, ワクチン一般接種!$A:$G, J$4, FALSE), 0)</f>
        <v>0</v>
      </c>
      <c r="K92" s="55">
        <f>IFERROR(VLOOKUP($A92, ワクチン一般接種!$A:$G, K$4, FALSE), 0)</f>
        <v>0</v>
      </c>
      <c r="L92" s="55">
        <f>IFERROR(VLOOKUP($A92, ワクチン一般接種!$A:$G,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87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ワクチン一般接種!$A:$G, H$4, FALSE), 0)</f>
        <v>0</v>
      </c>
      <c r="I93" s="55">
        <f>IFERROR(VLOOKUP($A93, ワクチン一般接種!$A:$G, I$4, FALSE), 0)</f>
        <v>0</v>
      </c>
      <c r="J93" s="55">
        <f>IFERROR(VLOOKUP($A93, ワクチン一般接種!$A:$G, J$4, FALSE), 0)</f>
        <v>0</v>
      </c>
      <c r="K93" s="55">
        <f>IFERROR(VLOOKUP($A93, ワクチン一般接種!$A:$G, K$4, FALSE), 0)</f>
        <v>0</v>
      </c>
      <c r="L93" s="55">
        <f>IFERROR(VLOOKUP($A93, ワクチン一般接種!$A:$G,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87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ワクチン一般接種!$A:$G, H$4, FALSE), 0)</f>
        <v>0</v>
      </c>
      <c r="I94" s="55">
        <f>IFERROR(VLOOKUP($A94, ワクチン一般接種!$A:$G, I$4, FALSE), 0)</f>
        <v>0</v>
      </c>
      <c r="J94" s="55">
        <f>IFERROR(VLOOKUP($A94, ワクチン一般接種!$A:$G, J$4, FALSE), 0)</f>
        <v>0</v>
      </c>
      <c r="K94" s="55">
        <f>IFERROR(VLOOKUP($A94, ワクチン一般接種!$A:$G, K$4, FALSE), 0)</f>
        <v>0</v>
      </c>
      <c r="L94" s="55">
        <f>IFERROR(VLOOKUP($A94, ワクチン一般接種!$A:$G,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87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ワクチン一般接種!$A:$G, H$4, FALSE), 0)</f>
        <v>0</v>
      </c>
      <c r="I95" s="55">
        <f>IFERROR(VLOOKUP($A95, ワクチン一般接種!$A:$G, I$4, FALSE), 0)</f>
        <v>0</v>
      </c>
      <c r="J95" s="55">
        <f>IFERROR(VLOOKUP($A95, ワクチン一般接種!$A:$G, J$4, FALSE), 0)</f>
        <v>0</v>
      </c>
      <c r="K95" s="55">
        <f>IFERROR(VLOOKUP($A95, ワクチン一般接種!$A:$G, K$4, FALSE), 0)</f>
        <v>0</v>
      </c>
      <c r="L95" s="55">
        <f>IFERROR(VLOOKUP($A95, ワクチン一般接種!$A:$G,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87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ワクチン一般接種!$A:$G, H$4, FALSE), 0)</f>
        <v>0</v>
      </c>
      <c r="I96" s="55">
        <f>IFERROR(VLOOKUP($A96, ワクチン一般接種!$A:$G, I$4, FALSE), 0)</f>
        <v>0</v>
      </c>
      <c r="J96" s="55">
        <f>IFERROR(VLOOKUP($A96, ワクチン一般接種!$A:$G, J$4, FALSE), 0)</f>
        <v>0</v>
      </c>
      <c r="K96" s="55">
        <f>IFERROR(VLOOKUP($A96, ワクチン一般接種!$A:$G, K$4, FALSE), 0)</f>
        <v>0</v>
      </c>
      <c r="L96" s="55">
        <f>IFERROR(VLOOKUP($A96, ワクチン一般接種!$A:$G,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87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ワクチン一般接種!$A:$G, H$4, FALSE), 0)</f>
        <v>0</v>
      </c>
      <c r="I97" s="55">
        <f>IFERROR(VLOOKUP($A97, ワクチン一般接種!$A:$G, I$4, FALSE), 0)</f>
        <v>0</v>
      </c>
      <c r="J97" s="55">
        <f>IFERROR(VLOOKUP($A97, ワクチン一般接種!$A:$G, J$4, FALSE), 0)</f>
        <v>0</v>
      </c>
      <c r="K97" s="55">
        <f>IFERROR(VLOOKUP($A97, ワクチン一般接種!$A:$G, K$4, FALSE), 0)</f>
        <v>0</v>
      </c>
      <c r="L97" s="55">
        <f>IFERROR(VLOOKUP($A97, ワクチン一般接種!$A:$G,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87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ワクチン一般接種!$A:$G, H$4, FALSE), 0)</f>
        <v>0</v>
      </c>
      <c r="I98" s="55">
        <f>IFERROR(VLOOKUP($A98, ワクチン一般接種!$A:$G, I$4, FALSE), 0)</f>
        <v>0</v>
      </c>
      <c r="J98" s="55">
        <f>IFERROR(VLOOKUP($A98, ワクチン一般接種!$A:$G, J$4, FALSE), 0)</f>
        <v>0</v>
      </c>
      <c r="K98" s="55">
        <f>IFERROR(VLOOKUP($A98, ワクチン一般接種!$A:$G, K$4, FALSE), 0)</f>
        <v>0</v>
      </c>
      <c r="L98" s="55">
        <f>IFERROR(VLOOKUP($A98, ワクチン一般接種!$A:$G,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87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ワクチン一般接種!$A:$G, H$4, FALSE), 0)</f>
        <v>0</v>
      </c>
      <c r="I99" s="55">
        <f>IFERROR(VLOOKUP($A99, ワクチン一般接種!$A:$G, I$4, FALSE), 0)</f>
        <v>0</v>
      </c>
      <c r="J99" s="55">
        <f>IFERROR(VLOOKUP($A99, ワクチン一般接種!$A:$G, J$4, FALSE), 0)</f>
        <v>0</v>
      </c>
      <c r="K99" s="55">
        <f>IFERROR(VLOOKUP($A99, ワクチン一般接種!$A:$G, K$4, FALSE), 0)</f>
        <v>0</v>
      </c>
      <c r="L99" s="55">
        <f>IFERROR(VLOOKUP($A99, ワクチン一般接種!$A:$G,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87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ワクチン一般接種!$A:$G, H$4, FALSE), 0)</f>
        <v>0</v>
      </c>
      <c r="I100" s="55">
        <f>IFERROR(VLOOKUP($A100, ワクチン一般接種!$A:$G, I$4, FALSE), 0)</f>
        <v>0</v>
      </c>
      <c r="J100" s="55">
        <f>IFERROR(VLOOKUP($A100, ワクチン一般接種!$A:$G, J$4, FALSE), 0)</f>
        <v>0</v>
      </c>
      <c r="K100" s="55">
        <f>IFERROR(VLOOKUP($A100, ワクチン一般接種!$A:$G, K$4, FALSE), 0)</f>
        <v>0</v>
      </c>
      <c r="L100" s="55">
        <f>IFERROR(VLOOKUP($A100, ワクチン一般接種!$A:$G,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87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ワクチン一般接種!$A:$G, H$4, FALSE), 0)</f>
        <v>0</v>
      </c>
      <c r="I101" s="55">
        <f>IFERROR(VLOOKUP($A101, ワクチン一般接種!$A:$G, I$4, FALSE), 0)</f>
        <v>0</v>
      </c>
      <c r="J101" s="55">
        <f>IFERROR(VLOOKUP($A101, ワクチン一般接種!$A:$G, J$4, FALSE), 0)</f>
        <v>0</v>
      </c>
      <c r="K101" s="55">
        <f>IFERROR(VLOOKUP($A101, ワクチン一般接種!$A:$G, K$4, FALSE), 0)</f>
        <v>0</v>
      </c>
      <c r="L101" s="55">
        <f>IFERROR(VLOOKUP($A101, ワクチン一般接種!$A:$G,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87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ワクチン一般接種!$A:$G, H$4, FALSE), 0)</f>
        <v>0</v>
      </c>
      <c r="I102" s="55">
        <f>IFERROR(VLOOKUP($A102, ワクチン一般接種!$A:$G, I$4, FALSE), 0)</f>
        <v>0</v>
      </c>
      <c r="J102" s="55">
        <f>IFERROR(VLOOKUP($A102, ワクチン一般接種!$A:$G, J$4, FALSE), 0)</f>
        <v>0</v>
      </c>
      <c r="K102" s="55">
        <f>IFERROR(VLOOKUP($A102, ワクチン一般接種!$A:$G, K$4, FALSE), 0)</f>
        <v>0</v>
      </c>
      <c r="L102" s="55">
        <f>IFERROR(VLOOKUP($A102, ワクチン一般接種!$A:$G,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87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ワクチン一般接種!$A:$G, H$4, FALSE), 0)</f>
        <v>0</v>
      </c>
      <c r="I103" s="55">
        <f>IFERROR(VLOOKUP($A103, ワクチン一般接種!$A:$G, I$4, FALSE), 0)</f>
        <v>0</v>
      </c>
      <c r="J103" s="55">
        <f>IFERROR(VLOOKUP($A103, ワクチン一般接種!$A:$G, J$4, FALSE), 0)</f>
        <v>0</v>
      </c>
      <c r="K103" s="55">
        <f>IFERROR(VLOOKUP($A103, ワクチン一般接種!$A:$G, K$4, FALSE), 0)</f>
        <v>0</v>
      </c>
      <c r="L103" s="55">
        <f>IFERROR(VLOOKUP($A103, ワクチン一般接種!$A:$G,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87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ワクチン一般接種!$A:$G, H$4, FALSE), 0)</f>
        <v>0</v>
      </c>
      <c r="I104" s="55">
        <f>IFERROR(VLOOKUP($A104, ワクチン一般接種!$A:$G, I$4, FALSE), 0)</f>
        <v>0</v>
      </c>
      <c r="J104" s="55">
        <f>IFERROR(VLOOKUP($A104, ワクチン一般接種!$A:$G, J$4, FALSE), 0)</f>
        <v>0</v>
      </c>
      <c r="K104" s="55">
        <f>IFERROR(VLOOKUP($A104, ワクチン一般接種!$A:$G, K$4, FALSE), 0)</f>
        <v>0</v>
      </c>
      <c r="L104" s="55">
        <f>IFERROR(VLOOKUP($A104, ワクチン一般接種!$A:$G,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87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ワクチン一般接種!$A:$G, H$4, FALSE), 0)</f>
        <v>0</v>
      </c>
      <c r="I105" s="55">
        <f>IFERROR(VLOOKUP($A105, ワクチン一般接種!$A:$G, I$4, FALSE), 0)</f>
        <v>0</v>
      </c>
      <c r="J105" s="55">
        <f>IFERROR(VLOOKUP($A105, ワクチン一般接種!$A:$G, J$4, FALSE), 0)</f>
        <v>0</v>
      </c>
      <c r="K105" s="55">
        <f>IFERROR(VLOOKUP($A105, ワクチン一般接種!$A:$G, K$4, FALSE), 0)</f>
        <v>0</v>
      </c>
      <c r="L105" s="55">
        <f>IFERROR(VLOOKUP($A105, ワクチン一般接種!$A:$G,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87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ワクチン一般接種!$A:$G, H$4, FALSE), 0)</f>
        <v>0</v>
      </c>
      <c r="I106" s="55">
        <f>IFERROR(VLOOKUP($A106, ワクチン一般接種!$A:$G, I$4, FALSE), 0)</f>
        <v>0</v>
      </c>
      <c r="J106" s="55">
        <f>IFERROR(VLOOKUP($A106, ワクチン一般接種!$A:$G, J$4, FALSE), 0)</f>
        <v>0</v>
      </c>
      <c r="K106" s="55">
        <f>IFERROR(VLOOKUP($A106, ワクチン一般接種!$A:$G, K$4, FALSE), 0)</f>
        <v>0</v>
      </c>
      <c r="L106" s="55">
        <f>IFERROR(VLOOKUP($A106, ワクチン一般接種!$A:$G,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87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ワクチン一般接種!$A:$G, H$4, FALSE), 0)</f>
        <v>0</v>
      </c>
      <c r="I107" s="55">
        <f>IFERROR(VLOOKUP($A107, ワクチン一般接種!$A:$G, I$4, FALSE), 0)</f>
        <v>0</v>
      </c>
      <c r="J107" s="55">
        <f>IFERROR(VLOOKUP($A107, ワクチン一般接種!$A:$G, J$4, FALSE), 0)</f>
        <v>0</v>
      </c>
      <c r="K107" s="55">
        <f>IFERROR(VLOOKUP($A107, ワクチン一般接種!$A:$G, K$4, FALSE), 0)</f>
        <v>0</v>
      </c>
      <c r="L107" s="55">
        <f>IFERROR(VLOOKUP($A107, ワクチン一般接種!$A:$G,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87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ワクチン一般接種!$A:$G, H$4, FALSE), 0)</f>
        <v>0</v>
      </c>
      <c r="I108" s="55">
        <f>IFERROR(VLOOKUP($A108, ワクチン一般接種!$A:$G, I$4, FALSE), 0)</f>
        <v>0</v>
      </c>
      <c r="J108" s="55">
        <f>IFERROR(VLOOKUP($A108, ワクチン一般接種!$A:$G, J$4, FALSE), 0)</f>
        <v>0</v>
      </c>
      <c r="K108" s="55">
        <f>IFERROR(VLOOKUP($A108, ワクチン一般接種!$A:$G, K$4, FALSE), 0)</f>
        <v>0</v>
      </c>
      <c r="L108" s="55">
        <f>IFERROR(VLOOKUP($A108, ワクチン一般接種!$A:$G,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87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ワクチン一般接種!$A:$G, H$4, FALSE), 0)</f>
        <v>0</v>
      </c>
      <c r="I109" s="55">
        <f>IFERROR(VLOOKUP($A109, ワクチン一般接種!$A:$G, I$4, FALSE), 0)</f>
        <v>0</v>
      </c>
      <c r="J109" s="55">
        <f>IFERROR(VLOOKUP($A109, ワクチン一般接種!$A:$G, J$4, FALSE), 0)</f>
        <v>0</v>
      </c>
      <c r="K109" s="55">
        <f>IFERROR(VLOOKUP($A109, ワクチン一般接種!$A:$G, K$4, FALSE), 0)</f>
        <v>0</v>
      </c>
      <c r="L109" s="55">
        <f>IFERROR(VLOOKUP($A109, ワクチン一般接種!$A:$G,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87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ワクチン一般接種!$A:$G, H$4, FALSE), 0)</f>
        <v>0</v>
      </c>
      <c r="I110" s="55">
        <f>IFERROR(VLOOKUP($A110, ワクチン一般接種!$A:$G, I$4, FALSE), 0)</f>
        <v>0</v>
      </c>
      <c r="J110" s="55">
        <f>IFERROR(VLOOKUP($A110, ワクチン一般接種!$A:$G, J$4, FALSE), 0)</f>
        <v>0</v>
      </c>
      <c r="K110" s="55">
        <f>IFERROR(VLOOKUP($A110, ワクチン一般接種!$A:$G, K$4, FALSE), 0)</f>
        <v>0</v>
      </c>
      <c r="L110" s="55">
        <f>IFERROR(VLOOKUP($A110, ワクチン一般接種!$A:$G,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87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ワクチン一般接種!$A:$G, H$4, FALSE), 0)</f>
        <v>0</v>
      </c>
      <c r="I111" s="55">
        <f>IFERROR(VLOOKUP($A111, ワクチン一般接種!$A:$G, I$4, FALSE), 0)</f>
        <v>0</v>
      </c>
      <c r="J111" s="55">
        <f>IFERROR(VLOOKUP($A111, ワクチン一般接種!$A:$G, J$4, FALSE), 0)</f>
        <v>0</v>
      </c>
      <c r="K111" s="55">
        <f>IFERROR(VLOOKUP($A111, ワクチン一般接種!$A:$G, K$4, FALSE), 0)</f>
        <v>0</v>
      </c>
      <c r="L111" s="55">
        <f>IFERROR(VLOOKUP($A111, ワクチン一般接種!$A:$G,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87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ワクチン一般接種!$A:$G, H$4, FALSE), 0)</f>
        <v>0</v>
      </c>
      <c r="I112" s="55">
        <f>IFERROR(VLOOKUP($A112, ワクチン一般接種!$A:$G, I$4, FALSE), 0)</f>
        <v>0</v>
      </c>
      <c r="J112" s="55">
        <f>IFERROR(VLOOKUP($A112, ワクチン一般接種!$A:$G, J$4, FALSE), 0)</f>
        <v>0</v>
      </c>
      <c r="K112" s="55">
        <f>IFERROR(VLOOKUP($A112, ワクチン一般接種!$A:$G, K$4, FALSE), 0)</f>
        <v>0</v>
      </c>
      <c r="L112" s="55">
        <f>IFERROR(VLOOKUP($A112, ワクチン一般接種!$A:$G,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87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ワクチン一般接種!$A:$G, H$4, FALSE), 0)</f>
        <v>0</v>
      </c>
      <c r="I113" s="55">
        <f>IFERROR(VLOOKUP($A113, ワクチン一般接種!$A:$G, I$4, FALSE), 0)</f>
        <v>0</v>
      </c>
      <c r="J113" s="55">
        <f>IFERROR(VLOOKUP($A113, ワクチン一般接種!$A:$G, J$4, FALSE), 0)</f>
        <v>0</v>
      </c>
      <c r="K113" s="55">
        <f>IFERROR(VLOOKUP($A113, ワクチン一般接種!$A:$G, K$4, FALSE), 0)</f>
        <v>0</v>
      </c>
      <c r="L113" s="55">
        <f>IFERROR(VLOOKUP($A113, ワクチン一般接種!$A:$G,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87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ワクチン一般接種!$A:$G, H$4, FALSE), 0)</f>
        <v>0</v>
      </c>
      <c r="I114" s="55">
        <f>IFERROR(VLOOKUP($A114, ワクチン一般接種!$A:$G, I$4, FALSE), 0)</f>
        <v>0</v>
      </c>
      <c r="J114" s="55">
        <f>IFERROR(VLOOKUP($A114, ワクチン一般接種!$A:$G, J$4, FALSE), 0)</f>
        <v>0</v>
      </c>
      <c r="K114" s="55">
        <f>IFERROR(VLOOKUP($A114, ワクチン一般接種!$A:$G, K$4, FALSE), 0)</f>
        <v>0</v>
      </c>
      <c r="L114" s="55">
        <f>IFERROR(VLOOKUP($A114, ワクチン一般接種!$A:$G,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87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ワクチン一般接種!$A:$G, H$4, FALSE), 0)</f>
        <v>0</v>
      </c>
      <c r="I115" s="55">
        <f>IFERROR(VLOOKUP($A115, ワクチン一般接種!$A:$G, I$4, FALSE), 0)</f>
        <v>0</v>
      </c>
      <c r="J115" s="55">
        <f>IFERROR(VLOOKUP($A115, ワクチン一般接種!$A:$G, J$4, FALSE), 0)</f>
        <v>0</v>
      </c>
      <c r="K115" s="55">
        <f>IFERROR(VLOOKUP($A115, ワクチン一般接種!$A:$G, K$4, FALSE), 0)</f>
        <v>0</v>
      </c>
      <c r="L115" s="55">
        <f>IFERROR(VLOOKUP($A115, ワクチン一般接種!$A:$G,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87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ワクチン一般接種!$A:$G, H$4, FALSE), 0)</f>
        <v>0</v>
      </c>
      <c r="I116" s="55">
        <f>IFERROR(VLOOKUP($A116, ワクチン一般接種!$A:$G, I$4, FALSE), 0)</f>
        <v>0</v>
      </c>
      <c r="J116" s="55">
        <f>IFERROR(VLOOKUP($A116, ワクチン一般接種!$A:$G, J$4, FALSE), 0)</f>
        <v>0</v>
      </c>
      <c r="K116" s="55">
        <f>IFERROR(VLOOKUP($A116, ワクチン一般接種!$A:$G, K$4, FALSE), 0)</f>
        <v>0</v>
      </c>
      <c r="L116" s="55">
        <f>IFERROR(VLOOKUP($A116, ワクチン一般接種!$A:$G,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87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ワクチン一般接種!$A:$G, H$4, FALSE), 0)</f>
        <v>0</v>
      </c>
      <c r="I117" s="55">
        <f>IFERROR(VLOOKUP($A117, ワクチン一般接種!$A:$G, I$4, FALSE), 0)</f>
        <v>0</v>
      </c>
      <c r="J117" s="55">
        <f>IFERROR(VLOOKUP($A117, ワクチン一般接種!$A:$G, J$4, FALSE), 0)</f>
        <v>0</v>
      </c>
      <c r="K117" s="55">
        <f>IFERROR(VLOOKUP($A117, ワクチン一般接種!$A:$G, K$4, FALSE), 0)</f>
        <v>0</v>
      </c>
      <c r="L117" s="55">
        <f>IFERROR(VLOOKUP($A117, ワクチン一般接種!$A:$G,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87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ワクチン一般接種!$A:$G, H$4, FALSE), 0)</f>
        <v>0</v>
      </c>
      <c r="I118" s="55">
        <f>IFERROR(VLOOKUP($A118, ワクチン一般接種!$A:$G, I$4, FALSE), 0)</f>
        <v>0</v>
      </c>
      <c r="J118" s="55">
        <f>IFERROR(VLOOKUP($A118, ワクチン一般接種!$A:$G, J$4, FALSE), 0)</f>
        <v>0</v>
      </c>
      <c r="K118" s="55">
        <f>IFERROR(VLOOKUP($A118, ワクチン一般接種!$A:$G, K$4, FALSE), 0)</f>
        <v>0</v>
      </c>
      <c r="L118" s="55">
        <f>IFERROR(VLOOKUP($A118, ワクチン一般接種!$A:$G,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87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ワクチン一般接種!$A:$G, H$4, FALSE), 0)</f>
        <v>0</v>
      </c>
      <c r="I119" s="55">
        <f>IFERROR(VLOOKUP($A119, ワクチン一般接種!$A:$G, I$4, FALSE), 0)</f>
        <v>0</v>
      </c>
      <c r="J119" s="55">
        <f>IFERROR(VLOOKUP($A119, ワクチン一般接種!$A:$G, J$4, FALSE), 0)</f>
        <v>0</v>
      </c>
      <c r="K119" s="55">
        <f>IFERROR(VLOOKUP($A119, ワクチン一般接種!$A:$G, K$4, FALSE), 0)</f>
        <v>0</v>
      </c>
      <c r="L119" s="55">
        <f>IFERROR(VLOOKUP($A119, ワクチン一般接種!$A:$G,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87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ワクチン一般接種!$A:$G, H$4, FALSE), 0)</f>
        <v>0</v>
      </c>
      <c r="I120" s="55">
        <f>IFERROR(VLOOKUP($A120, ワクチン一般接種!$A:$G, I$4, FALSE), 0)</f>
        <v>0</v>
      </c>
      <c r="J120" s="55">
        <f>IFERROR(VLOOKUP($A120, ワクチン一般接種!$A:$G, J$4, FALSE), 0)</f>
        <v>0</v>
      </c>
      <c r="K120" s="55">
        <f>IFERROR(VLOOKUP($A120, ワクチン一般接種!$A:$G, K$4, FALSE), 0)</f>
        <v>0</v>
      </c>
      <c r="L120" s="55">
        <f>IFERROR(VLOOKUP($A120, ワクチン一般接種!$A:$G,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87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ワクチン一般接種!$A:$G, H$4, FALSE), 0)</f>
        <v>0</v>
      </c>
      <c r="I121" s="55">
        <f>IFERROR(VLOOKUP($A121, ワクチン一般接種!$A:$G, I$4, FALSE), 0)</f>
        <v>0</v>
      </c>
      <c r="J121" s="55">
        <f>IFERROR(VLOOKUP($A121, ワクチン一般接種!$A:$G, J$4, FALSE), 0)</f>
        <v>0</v>
      </c>
      <c r="K121" s="55">
        <f>IFERROR(VLOOKUP($A121, ワクチン一般接種!$A:$G, K$4, FALSE), 0)</f>
        <v>0</v>
      </c>
      <c r="L121" s="55">
        <f>IFERROR(VLOOKUP($A121, ワクチン一般接種!$A:$G,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87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ワクチン一般接種!$A:$G, H$4, FALSE), 0)</f>
        <v>0</v>
      </c>
      <c r="I122" s="55">
        <f>IFERROR(VLOOKUP($A122, ワクチン一般接種!$A:$G, I$4, FALSE), 0)</f>
        <v>0</v>
      </c>
      <c r="J122" s="55">
        <f>IFERROR(VLOOKUP($A122, ワクチン一般接種!$A:$G, J$4, FALSE), 0)</f>
        <v>0</v>
      </c>
      <c r="K122" s="55">
        <f>IFERROR(VLOOKUP($A122, ワクチン一般接種!$A:$G, K$4, FALSE), 0)</f>
        <v>0</v>
      </c>
      <c r="L122" s="55">
        <f>IFERROR(VLOOKUP($A122, ワクチン一般接種!$A:$G,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87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ワクチン一般接種!$A:$G, H$4, FALSE), 0)</f>
        <v>0</v>
      </c>
      <c r="I123" s="55">
        <f>IFERROR(VLOOKUP($A123, ワクチン一般接種!$A:$G, I$4, FALSE), 0)</f>
        <v>0</v>
      </c>
      <c r="J123" s="55">
        <f>IFERROR(VLOOKUP($A123, ワクチン一般接種!$A:$G, J$4, FALSE), 0)</f>
        <v>0</v>
      </c>
      <c r="K123" s="55">
        <f>IFERROR(VLOOKUP($A123, ワクチン一般接種!$A:$G, K$4, FALSE), 0)</f>
        <v>0</v>
      </c>
      <c r="L123" s="55">
        <f>IFERROR(VLOOKUP($A123, ワクチン一般接種!$A:$G,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87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ワクチン一般接種!$A:$G, H$4, FALSE), 0)</f>
        <v>0</v>
      </c>
      <c r="I124" s="55">
        <f>IFERROR(VLOOKUP($A124, ワクチン一般接種!$A:$G, I$4, FALSE), 0)</f>
        <v>0</v>
      </c>
      <c r="J124" s="55">
        <f>IFERROR(VLOOKUP($A124, ワクチン一般接種!$A:$G, J$4, FALSE), 0)</f>
        <v>0</v>
      </c>
      <c r="K124" s="55">
        <f>IFERROR(VLOOKUP($A124, ワクチン一般接種!$A:$G, K$4, FALSE), 0)</f>
        <v>0</v>
      </c>
      <c r="L124" s="55">
        <f>IFERROR(VLOOKUP($A124, ワクチン一般接種!$A:$G,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87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ワクチン一般接種!$A:$G, H$4, FALSE), 0)</f>
        <v>0</v>
      </c>
      <c r="I125" s="55">
        <f>IFERROR(VLOOKUP($A125, ワクチン一般接種!$A:$G, I$4, FALSE), 0)</f>
        <v>0</v>
      </c>
      <c r="J125" s="55">
        <f>IFERROR(VLOOKUP($A125, ワクチン一般接種!$A:$G, J$4, FALSE), 0)</f>
        <v>0</v>
      </c>
      <c r="K125" s="55">
        <f>IFERROR(VLOOKUP($A125, ワクチン一般接種!$A:$G, K$4, FALSE), 0)</f>
        <v>0</v>
      </c>
      <c r="L125" s="55">
        <f>IFERROR(VLOOKUP($A125, ワクチン一般接種!$A:$G,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87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ワクチン一般接種!$A:$G, H$4, FALSE), 0)</f>
        <v>0</v>
      </c>
      <c r="I126" s="55">
        <f>IFERROR(VLOOKUP($A126, ワクチン一般接種!$A:$G, I$4, FALSE), 0)</f>
        <v>0</v>
      </c>
      <c r="J126" s="55">
        <f>IFERROR(VLOOKUP($A126, ワクチン一般接種!$A:$G, J$4, FALSE), 0)</f>
        <v>0</v>
      </c>
      <c r="K126" s="55">
        <f>IFERROR(VLOOKUP($A126, ワクチン一般接種!$A:$G, K$4, FALSE), 0)</f>
        <v>0</v>
      </c>
      <c r="L126" s="55">
        <f>IFERROR(VLOOKUP($A126, ワクチン一般接種!$A:$G,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87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ワクチン一般接種!$A:$G, H$4, FALSE), 0)</f>
        <v>0</v>
      </c>
      <c r="I127" s="55">
        <f>IFERROR(VLOOKUP($A127, ワクチン一般接種!$A:$G, I$4, FALSE), 0)</f>
        <v>0</v>
      </c>
      <c r="J127" s="55">
        <f>IFERROR(VLOOKUP($A127, ワクチン一般接種!$A:$G, J$4, FALSE), 0)</f>
        <v>0</v>
      </c>
      <c r="K127" s="55">
        <f>IFERROR(VLOOKUP($A127, ワクチン一般接種!$A:$G, K$4, FALSE), 0)</f>
        <v>0</v>
      </c>
      <c r="L127" s="55">
        <f>IFERROR(VLOOKUP($A127, ワクチン一般接種!$A:$G,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87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ワクチン一般接種!$A:$G, H$4, FALSE), 0)</f>
        <v>0</v>
      </c>
      <c r="I128" s="55">
        <f>IFERROR(VLOOKUP($A128, ワクチン一般接種!$A:$G, I$4, FALSE), 0)</f>
        <v>0</v>
      </c>
      <c r="J128" s="55">
        <f>IFERROR(VLOOKUP($A128, ワクチン一般接種!$A:$G, J$4, FALSE), 0)</f>
        <v>0</v>
      </c>
      <c r="K128" s="55">
        <f>IFERROR(VLOOKUP($A128, ワクチン一般接種!$A:$G, K$4, FALSE), 0)</f>
        <v>0</v>
      </c>
      <c r="L128" s="55">
        <f>IFERROR(VLOOKUP($A128, ワクチン一般接種!$A:$G,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87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ワクチン一般接種!$A:$G, H$4, FALSE), 0)</f>
        <v>0</v>
      </c>
      <c r="I129" s="55">
        <f>IFERROR(VLOOKUP($A129, ワクチン一般接種!$A:$G, I$4, FALSE), 0)</f>
        <v>0</v>
      </c>
      <c r="J129" s="55">
        <f>IFERROR(VLOOKUP($A129, ワクチン一般接種!$A:$G, J$4, FALSE), 0)</f>
        <v>0</v>
      </c>
      <c r="K129" s="55">
        <f>IFERROR(VLOOKUP($A129, ワクチン一般接種!$A:$G, K$4, FALSE), 0)</f>
        <v>0</v>
      </c>
      <c r="L129" s="55">
        <f>IFERROR(VLOOKUP($A129, ワクチン一般接種!$A:$G,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87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ワクチン一般接種!$A:$G, H$4, FALSE), 0)</f>
        <v>0</v>
      </c>
      <c r="I130" s="55">
        <f>IFERROR(VLOOKUP($A130, ワクチン一般接種!$A:$G, I$4, FALSE), 0)</f>
        <v>0</v>
      </c>
      <c r="J130" s="55">
        <f>IFERROR(VLOOKUP($A130, ワクチン一般接種!$A:$G, J$4, FALSE), 0)</f>
        <v>0</v>
      </c>
      <c r="K130" s="55">
        <f>IFERROR(VLOOKUP($A130, ワクチン一般接種!$A:$G, K$4, FALSE), 0)</f>
        <v>0</v>
      </c>
      <c r="L130" s="55">
        <f>IFERROR(VLOOKUP($A130, ワクチン一般接種!$A:$G,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87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ワクチン一般接種!$A:$G, H$4, FALSE), 0)</f>
        <v>0</v>
      </c>
      <c r="I131" s="55">
        <f>IFERROR(VLOOKUP($A131, ワクチン一般接種!$A:$G, I$4, FALSE), 0)</f>
        <v>0</v>
      </c>
      <c r="J131" s="55">
        <f>IFERROR(VLOOKUP($A131, ワクチン一般接種!$A:$G, J$4, FALSE), 0)</f>
        <v>0</v>
      </c>
      <c r="K131" s="55">
        <f>IFERROR(VLOOKUP($A131, ワクチン一般接種!$A:$G, K$4, FALSE), 0)</f>
        <v>0</v>
      </c>
      <c r="L131" s="55">
        <f>IFERROR(VLOOKUP($A131, ワクチン一般接種!$A:$G,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87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ワクチン一般接種!$A:$G, H$4, FALSE), 0)</f>
        <v>0</v>
      </c>
      <c r="I132" s="55">
        <f>IFERROR(VLOOKUP($A132, ワクチン一般接種!$A:$G, I$4, FALSE), 0)</f>
        <v>0</v>
      </c>
      <c r="J132" s="55">
        <f>IFERROR(VLOOKUP($A132, ワクチン一般接種!$A:$G, J$4, FALSE), 0)</f>
        <v>0</v>
      </c>
      <c r="K132" s="55">
        <f>IFERROR(VLOOKUP($A132, ワクチン一般接種!$A:$G, K$4, FALSE), 0)</f>
        <v>0</v>
      </c>
      <c r="L132" s="55">
        <f>IFERROR(VLOOKUP($A132, ワクチン一般接種!$A:$G,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87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ワクチン一般接種!$A:$G, H$4, FALSE), 0)</f>
        <v>0</v>
      </c>
      <c r="I133" s="55">
        <f>IFERROR(VLOOKUP($A133, ワクチン一般接種!$A:$G, I$4, FALSE), 0)</f>
        <v>0</v>
      </c>
      <c r="J133" s="55">
        <f>IFERROR(VLOOKUP($A133, ワクチン一般接種!$A:$G, J$4, FALSE), 0)</f>
        <v>0</v>
      </c>
      <c r="K133" s="55">
        <f>IFERROR(VLOOKUP($A133, ワクチン一般接種!$A:$G, K$4, FALSE), 0)</f>
        <v>0</v>
      </c>
      <c r="L133" s="55">
        <f>IFERROR(VLOOKUP($A133, ワクチン一般接種!$A:$G,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87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ワクチン一般接種!$A:$G, H$4, FALSE), 0)</f>
        <v>0</v>
      </c>
      <c r="I134" s="55">
        <f>IFERROR(VLOOKUP($A134, ワクチン一般接種!$A:$G, I$4, FALSE), 0)</f>
        <v>0</v>
      </c>
      <c r="J134" s="55">
        <f>IFERROR(VLOOKUP($A134, ワクチン一般接種!$A:$G, J$4, FALSE), 0)</f>
        <v>0</v>
      </c>
      <c r="K134" s="55">
        <f>IFERROR(VLOOKUP($A134, ワクチン一般接種!$A:$G, K$4, FALSE), 0)</f>
        <v>0</v>
      </c>
      <c r="L134" s="55">
        <f>IFERROR(VLOOKUP($A134, ワクチン一般接種!$A:$G,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87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ワクチン一般接種!$A:$G, H$4, FALSE), 0)</f>
        <v>0</v>
      </c>
      <c r="I135" s="55">
        <f>IFERROR(VLOOKUP($A135, ワクチン一般接種!$A:$G, I$4, FALSE), 0)</f>
        <v>0</v>
      </c>
      <c r="J135" s="55">
        <f>IFERROR(VLOOKUP($A135, ワクチン一般接種!$A:$G, J$4, FALSE), 0)</f>
        <v>0</v>
      </c>
      <c r="K135" s="55">
        <f>IFERROR(VLOOKUP($A135, ワクチン一般接種!$A:$G, K$4, FALSE), 0)</f>
        <v>0</v>
      </c>
      <c r="L135" s="55">
        <f>IFERROR(VLOOKUP($A135, ワクチン一般接種!$A:$G,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87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ワクチン一般接種!$A:$G, H$4, FALSE), 0)</f>
        <v>0</v>
      </c>
      <c r="I136" s="55">
        <f>IFERROR(VLOOKUP($A136, ワクチン一般接種!$A:$G, I$4, FALSE), 0)</f>
        <v>0</v>
      </c>
      <c r="J136" s="55">
        <f>IFERROR(VLOOKUP($A136, ワクチン一般接種!$A:$G, J$4, FALSE), 0)</f>
        <v>0</v>
      </c>
      <c r="K136" s="55">
        <f>IFERROR(VLOOKUP($A136, ワクチン一般接種!$A:$G, K$4, FALSE), 0)</f>
        <v>0</v>
      </c>
      <c r="L136" s="55">
        <f>IFERROR(VLOOKUP($A136, ワクチン一般接種!$A:$G,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87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ワクチン一般接種!$A:$G, H$4, FALSE), 0)</f>
        <v>0</v>
      </c>
      <c r="I137" s="55">
        <f>IFERROR(VLOOKUP($A137, ワクチン一般接種!$A:$G, I$4, FALSE), 0)</f>
        <v>0</v>
      </c>
      <c r="J137" s="55">
        <f>IFERROR(VLOOKUP($A137, ワクチン一般接種!$A:$G, J$4, FALSE), 0)</f>
        <v>0</v>
      </c>
      <c r="K137" s="55">
        <f>IFERROR(VLOOKUP($A137, ワクチン一般接種!$A:$G, K$4, FALSE), 0)</f>
        <v>0</v>
      </c>
      <c r="L137" s="55">
        <f>IFERROR(VLOOKUP($A137, ワクチン一般接種!$A:$G,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87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ワクチン一般接種!$A:$G, H$4, FALSE), 0)</f>
        <v>0</v>
      </c>
      <c r="I138" s="55">
        <f>IFERROR(VLOOKUP($A138, ワクチン一般接種!$A:$G, I$4, FALSE), 0)</f>
        <v>0</v>
      </c>
      <c r="J138" s="55">
        <f>IFERROR(VLOOKUP($A138, ワクチン一般接種!$A:$G, J$4, FALSE), 0)</f>
        <v>0</v>
      </c>
      <c r="K138" s="55">
        <f>IFERROR(VLOOKUP($A138, ワクチン一般接種!$A:$G, K$4, FALSE), 0)</f>
        <v>0</v>
      </c>
      <c r="L138" s="55">
        <f>IFERROR(VLOOKUP($A138, ワクチン一般接種!$A:$G,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87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ワクチン一般接種!$A:$G, H$4, FALSE), 0)</f>
        <v>0</v>
      </c>
      <c r="I139" s="55">
        <f>IFERROR(VLOOKUP($A139, ワクチン一般接種!$A:$G, I$4, FALSE), 0)</f>
        <v>0</v>
      </c>
      <c r="J139" s="55">
        <f>IFERROR(VLOOKUP($A139, ワクチン一般接種!$A:$G, J$4, FALSE), 0)</f>
        <v>0</v>
      </c>
      <c r="K139" s="55">
        <f>IFERROR(VLOOKUP($A139, ワクチン一般接種!$A:$G, K$4, FALSE), 0)</f>
        <v>0</v>
      </c>
      <c r="L139" s="55">
        <f>IFERROR(VLOOKUP($A139, ワクチン一般接種!$A:$G,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87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ワクチン一般接種!$A:$G, H$4, FALSE), 0)</f>
        <v>0</v>
      </c>
      <c r="I140" s="55">
        <f>IFERROR(VLOOKUP($A140, ワクチン一般接種!$A:$G, I$4, FALSE), 0)</f>
        <v>0</v>
      </c>
      <c r="J140" s="55">
        <f>IFERROR(VLOOKUP($A140, ワクチン一般接種!$A:$G, J$4, FALSE), 0)</f>
        <v>0</v>
      </c>
      <c r="K140" s="55">
        <f>IFERROR(VLOOKUP($A140, ワクチン一般接種!$A:$G, K$4, FALSE), 0)</f>
        <v>0</v>
      </c>
      <c r="L140" s="55">
        <f>IFERROR(VLOOKUP($A140, ワクチン一般接種!$A:$G,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87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ワクチン一般接種!$A:$G, H$4, FALSE), 0)</f>
        <v>0</v>
      </c>
      <c r="I141" s="55">
        <f>IFERROR(VLOOKUP($A141, ワクチン一般接種!$A:$G, I$4, FALSE), 0)</f>
        <v>0</v>
      </c>
      <c r="J141" s="55">
        <f>IFERROR(VLOOKUP($A141, ワクチン一般接種!$A:$G, J$4, FALSE), 0)</f>
        <v>0</v>
      </c>
      <c r="K141" s="55">
        <f>IFERROR(VLOOKUP($A141, ワクチン一般接種!$A:$G, K$4, FALSE), 0)</f>
        <v>0</v>
      </c>
      <c r="L141" s="55">
        <f>IFERROR(VLOOKUP($A141, ワクチン一般接種!$A:$G,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87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ワクチン一般接種!$A:$G, H$4, FALSE), 0)</f>
        <v>0</v>
      </c>
      <c r="I142" s="55">
        <f>IFERROR(VLOOKUP($A142, ワクチン一般接種!$A:$G, I$4, FALSE), 0)</f>
        <v>0</v>
      </c>
      <c r="J142" s="55">
        <f>IFERROR(VLOOKUP($A142, ワクチン一般接種!$A:$G, J$4, FALSE), 0)</f>
        <v>0</v>
      </c>
      <c r="K142" s="55">
        <f>IFERROR(VLOOKUP($A142, ワクチン一般接種!$A:$G, K$4, FALSE), 0)</f>
        <v>0</v>
      </c>
      <c r="L142" s="55">
        <f>IFERROR(VLOOKUP($A142, ワクチン一般接種!$A:$G,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87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ワクチン一般接種!$A:$G, H$4, FALSE), 0)</f>
        <v>0</v>
      </c>
      <c r="I143" s="55">
        <f>IFERROR(VLOOKUP($A143, ワクチン一般接種!$A:$G, I$4, FALSE), 0)</f>
        <v>0</v>
      </c>
      <c r="J143" s="55">
        <f>IFERROR(VLOOKUP($A143, ワクチン一般接種!$A:$G, J$4, FALSE), 0)</f>
        <v>0</v>
      </c>
      <c r="K143" s="55">
        <f>IFERROR(VLOOKUP($A143, ワクチン一般接種!$A:$G, K$4, FALSE), 0)</f>
        <v>0</v>
      </c>
      <c r="L143" s="55">
        <f>IFERROR(VLOOKUP($A143, ワクチン一般接種!$A:$G,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87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ワクチン一般接種!$A:$G, H$4, FALSE), 0)</f>
        <v>0</v>
      </c>
      <c r="I144" s="55">
        <f>IFERROR(VLOOKUP($A144, ワクチン一般接種!$A:$G, I$4, FALSE), 0)</f>
        <v>0</v>
      </c>
      <c r="J144" s="55">
        <f>IFERROR(VLOOKUP($A144, ワクチン一般接種!$A:$G, J$4, FALSE), 0)</f>
        <v>0</v>
      </c>
      <c r="K144" s="55">
        <f>IFERROR(VLOOKUP($A144, ワクチン一般接種!$A:$G, K$4, FALSE), 0)</f>
        <v>0</v>
      </c>
      <c r="L144" s="55">
        <f>IFERROR(VLOOKUP($A144, ワクチン一般接種!$A:$G,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87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ワクチン一般接種!$A:$G, H$4, FALSE), 0)</f>
        <v>0</v>
      </c>
      <c r="I145" s="55">
        <f>IFERROR(VLOOKUP($A145, ワクチン一般接種!$A:$G, I$4, FALSE), 0)</f>
        <v>0</v>
      </c>
      <c r="J145" s="55">
        <f>IFERROR(VLOOKUP($A145, ワクチン一般接種!$A:$G, J$4, FALSE), 0)</f>
        <v>0</v>
      </c>
      <c r="K145" s="55">
        <f>IFERROR(VLOOKUP($A145, ワクチン一般接種!$A:$G, K$4, FALSE), 0)</f>
        <v>0</v>
      </c>
      <c r="L145" s="55">
        <f>IFERROR(VLOOKUP($A145, ワクチン一般接種!$A:$G,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87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ワクチン一般接種!$A:$G, H$4, FALSE), 0)</f>
        <v>0</v>
      </c>
      <c r="I146" s="55">
        <f>IFERROR(VLOOKUP($A146, ワクチン一般接種!$A:$G, I$4, FALSE), 0)</f>
        <v>0</v>
      </c>
      <c r="J146" s="55">
        <f>IFERROR(VLOOKUP($A146, ワクチン一般接種!$A:$G, J$4, FALSE), 0)</f>
        <v>0</v>
      </c>
      <c r="K146" s="55">
        <f>IFERROR(VLOOKUP($A146, ワクチン一般接種!$A:$G, K$4, FALSE), 0)</f>
        <v>0</v>
      </c>
      <c r="L146" s="55">
        <f>IFERROR(VLOOKUP($A146, ワクチン一般接種!$A:$G,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87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ワクチン一般接種!$A:$G, H$4, FALSE), 0)</f>
        <v>0</v>
      </c>
      <c r="I147" s="55">
        <f>IFERROR(VLOOKUP($A147, ワクチン一般接種!$A:$G, I$4, FALSE), 0)</f>
        <v>0</v>
      </c>
      <c r="J147" s="55">
        <f>IFERROR(VLOOKUP($A147, ワクチン一般接種!$A:$G, J$4, FALSE), 0)</f>
        <v>0</v>
      </c>
      <c r="K147" s="55">
        <f>IFERROR(VLOOKUP($A147, ワクチン一般接種!$A:$G, K$4, FALSE), 0)</f>
        <v>0</v>
      </c>
      <c r="L147" s="55">
        <f>IFERROR(VLOOKUP($A147, ワクチン一般接種!$A:$G,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87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ワクチン一般接種!$A:$G, H$4, FALSE), 0)</f>
        <v>0</v>
      </c>
      <c r="I148" s="55">
        <f>IFERROR(VLOOKUP($A148, ワクチン一般接種!$A:$G, I$4, FALSE), 0)</f>
        <v>0</v>
      </c>
      <c r="J148" s="55">
        <f>IFERROR(VLOOKUP($A148, ワクチン一般接種!$A:$G, J$4, FALSE), 0)</f>
        <v>0</v>
      </c>
      <c r="K148" s="55">
        <f>IFERROR(VLOOKUP($A148, ワクチン一般接種!$A:$G, K$4, FALSE), 0)</f>
        <v>0</v>
      </c>
      <c r="L148" s="55">
        <f>IFERROR(VLOOKUP($A148, ワクチン一般接種!$A:$G,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87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ワクチン一般接種!$A:$G, H$4, FALSE), 0)</f>
        <v>0</v>
      </c>
      <c r="I149" s="55">
        <f>IFERROR(VLOOKUP($A149, ワクチン一般接種!$A:$G, I$4, FALSE), 0)</f>
        <v>0</v>
      </c>
      <c r="J149" s="55">
        <f>IFERROR(VLOOKUP($A149, ワクチン一般接種!$A:$G, J$4, FALSE), 0)</f>
        <v>0</v>
      </c>
      <c r="K149" s="55">
        <f>IFERROR(VLOOKUP($A149, ワクチン一般接種!$A:$G, K$4, FALSE), 0)</f>
        <v>0</v>
      </c>
      <c r="L149" s="55">
        <f>IFERROR(VLOOKUP($A149, ワクチン一般接種!$A:$G,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87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ワクチン一般接種!$A:$G, H$4, FALSE), 0)</f>
        <v>0</v>
      </c>
      <c r="I150" s="55">
        <f>IFERROR(VLOOKUP($A150, ワクチン一般接種!$A:$G, I$4, FALSE), 0)</f>
        <v>0</v>
      </c>
      <c r="J150" s="55">
        <f>IFERROR(VLOOKUP($A150, ワクチン一般接種!$A:$G, J$4, FALSE), 0)</f>
        <v>0</v>
      </c>
      <c r="K150" s="55">
        <f>IFERROR(VLOOKUP($A150, ワクチン一般接種!$A:$G, K$4, FALSE), 0)</f>
        <v>0</v>
      </c>
      <c r="L150" s="55">
        <f>IFERROR(VLOOKUP($A150, ワクチン一般接種!$A:$G,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87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ワクチン一般接種!$A:$G, H$4, FALSE), 0)</f>
        <v>0</v>
      </c>
      <c r="I151" s="55">
        <f>IFERROR(VLOOKUP($A151, ワクチン一般接種!$A:$G, I$4, FALSE), 0)</f>
        <v>0</v>
      </c>
      <c r="J151" s="55">
        <f>IFERROR(VLOOKUP($A151, ワクチン一般接種!$A:$G, J$4, FALSE), 0)</f>
        <v>0</v>
      </c>
      <c r="K151" s="55">
        <f>IFERROR(VLOOKUP($A151, ワクチン一般接種!$A:$G, K$4, FALSE), 0)</f>
        <v>0</v>
      </c>
      <c r="L151" s="55">
        <f>IFERROR(VLOOKUP($A151, ワクチン一般接種!$A:$G,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87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ワクチン一般接種!$A:$G, H$4, FALSE), 0)</f>
        <v>0</v>
      </c>
      <c r="I152" s="55">
        <f>IFERROR(VLOOKUP($A152, ワクチン一般接種!$A:$G, I$4, FALSE), 0)</f>
        <v>0</v>
      </c>
      <c r="J152" s="55">
        <f>IFERROR(VLOOKUP($A152, ワクチン一般接種!$A:$G, J$4, FALSE), 0)</f>
        <v>0</v>
      </c>
      <c r="K152" s="55">
        <f>IFERROR(VLOOKUP($A152, ワクチン一般接種!$A:$G, K$4, FALSE), 0)</f>
        <v>0</v>
      </c>
      <c r="L152" s="55">
        <f>IFERROR(VLOOKUP($A152, ワクチン一般接種!$A:$G,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87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ワクチン一般接種!$A:$G, H$4, FALSE), 0)</f>
        <v>0</v>
      </c>
      <c r="I153" s="55">
        <f>IFERROR(VLOOKUP($A153, ワクチン一般接種!$A:$G, I$4, FALSE), 0)</f>
        <v>0</v>
      </c>
      <c r="J153" s="55">
        <f>IFERROR(VLOOKUP($A153, ワクチン一般接種!$A:$G, J$4, FALSE), 0)</f>
        <v>0</v>
      </c>
      <c r="K153" s="55">
        <f>IFERROR(VLOOKUP($A153, ワクチン一般接種!$A:$G, K$4, FALSE), 0)</f>
        <v>0</v>
      </c>
      <c r="L153" s="55">
        <f>IFERROR(VLOOKUP($A153, ワクチン一般接種!$A:$G,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87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ワクチン一般接種!$A:$G, H$4, FALSE), 0)</f>
        <v>0</v>
      </c>
      <c r="I154" s="55">
        <f>IFERROR(VLOOKUP($A154, ワクチン一般接種!$A:$G, I$4, FALSE), 0)</f>
        <v>0</v>
      </c>
      <c r="J154" s="55">
        <f>IFERROR(VLOOKUP($A154, ワクチン一般接種!$A:$G, J$4, FALSE), 0)</f>
        <v>0</v>
      </c>
      <c r="K154" s="55">
        <f>IFERROR(VLOOKUP($A154, ワクチン一般接種!$A:$G, K$4, FALSE), 0)</f>
        <v>0</v>
      </c>
      <c r="L154" s="55">
        <f>IFERROR(VLOOKUP($A154, ワクチン一般接種!$A:$G,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87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ワクチン一般接種!$A:$G, H$4, FALSE), 0)</f>
        <v>0</v>
      </c>
      <c r="I155" s="55">
        <f>IFERROR(VLOOKUP($A155, ワクチン一般接種!$A:$G, I$4, FALSE), 0)</f>
        <v>0</v>
      </c>
      <c r="J155" s="55">
        <f>IFERROR(VLOOKUP($A155, ワクチン一般接種!$A:$G, J$4, FALSE), 0)</f>
        <v>0</v>
      </c>
      <c r="K155" s="55">
        <f>IFERROR(VLOOKUP($A155, ワクチン一般接種!$A:$G, K$4, FALSE), 0)</f>
        <v>0</v>
      </c>
      <c r="L155" s="55">
        <f>IFERROR(VLOOKUP($A155, ワクチン一般接種!$A:$G,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87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ワクチン一般接種!$A:$G, H$4, FALSE), 0)</f>
        <v>0</v>
      </c>
      <c r="I156" s="55">
        <f>IFERROR(VLOOKUP($A156, ワクチン一般接種!$A:$G, I$4, FALSE), 0)</f>
        <v>0</v>
      </c>
      <c r="J156" s="55">
        <f>IFERROR(VLOOKUP($A156, ワクチン一般接種!$A:$G, J$4, FALSE), 0)</f>
        <v>0</v>
      </c>
      <c r="K156" s="55">
        <f>IFERROR(VLOOKUP($A156, ワクチン一般接種!$A:$G, K$4, FALSE), 0)</f>
        <v>0</v>
      </c>
      <c r="L156" s="55">
        <f>IFERROR(VLOOKUP($A156, ワクチン一般接種!$A:$G,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87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ワクチン一般接種!$A:$G, H$4, FALSE), 0)</f>
        <v>0</v>
      </c>
      <c r="I157" s="55">
        <f>IFERROR(VLOOKUP($A157, ワクチン一般接種!$A:$G, I$4, FALSE), 0)</f>
        <v>0</v>
      </c>
      <c r="J157" s="55">
        <f>IFERROR(VLOOKUP($A157, ワクチン一般接種!$A:$G, J$4, FALSE), 0)</f>
        <v>0</v>
      </c>
      <c r="K157" s="55">
        <f>IFERROR(VLOOKUP($A157, ワクチン一般接種!$A:$G, K$4, FALSE), 0)</f>
        <v>0</v>
      </c>
      <c r="L157" s="55">
        <f>IFERROR(VLOOKUP($A157, ワクチン一般接種!$A:$G,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87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ワクチン一般接種!$A:$G, H$4, FALSE), 0)</f>
        <v>0</v>
      </c>
      <c r="I158" s="55">
        <f>IFERROR(VLOOKUP($A158, ワクチン一般接種!$A:$G, I$4, FALSE), 0)</f>
        <v>0</v>
      </c>
      <c r="J158" s="55">
        <f>IFERROR(VLOOKUP($A158, ワクチン一般接種!$A:$G, J$4, FALSE), 0)</f>
        <v>0</v>
      </c>
      <c r="K158" s="55">
        <f>IFERROR(VLOOKUP($A158, ワクチン一般接種!$A:$G, K$4, FALSE), 0)</f>
        <v>0</v>
      </c>
      <c r="L158" s="55">
        <f>IFERROR(VLOOKUP($A158, ワクチン一般接種!$A:$G,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87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ワクチン一般接種!$A:$G, H$4, FALSE), 0)</f>
        <v>0</v>
      </c>
      <c r="I159" s="55">
        <f>IFERROR(VLOOKUP($A159, ワクチン一般接種!$A:$G, I$4, FALSE), 0)</f>
        <v>0</v>
      </c>
      <c r="J159" s="55">
        <f>IFERROR(VLOOKUP($A159, ワクチン一般接種!$A:$G, J$4, FALSE), 0)</f>
        <v>0</v>
      </c>
      <c r="K159" s="55">
        <f>IFERROR(VLOOKUP($A159, ワクチン一般接種!$A:$G, K$4, FALSE), 0)</f>
        <v>0</v>
      </c>
      <c r="L159" s="55">
        <f>IFERROR(VLOOKUP($A159, ワクチン一般接種!$A:$G,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87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ワクチン一般接種!$A:$G, H$4, FALSE), 0)</f>
        <v>0</v>
      </c>
      <c r="I160" s="55">
        <f>IFERROR(VLOOKUP($A160, ワクチン一般接種!$A:$G, I$4, FALSE), 0)</f>
        <v>0</v>
      </c>
      <c r="J160" s="55">
        <f>IFERROR(VLOOKUP($A160, ワクチン一般接種!$A:$G, J$4, FALSE), 0)</f>
        <v>0</v>
      </c>
      <c r="K160" s="55">
        <f>IFERROR(VLOOKUP($A160, ワクチン一般接種!$A:$G, K$4, FALSE), 0)</f>
        <v>0</v>
      </c>
      <c r="L160" s="55">
        <f>IFERROR(VLOOKUP($A160, ワクチン一般接種!$A:$G,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87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ワクチン一般接種!$A:$G, H$4, FALSE), 0)</f>
        <v>0</v>
      </c>
      <c r="I161" s="55">
        <f>IFERROR(VLOOKUP($A161, ワクチン一般接種!$A:$G, I$4, FALSE), 0)</f>
        <v>0</v>
      </c>
      <c r="J161" s="55">
        <f>IFERROR(VLOOKUP($A161, ワクチン一般接種!$A:$G, J$4, FALSE), 0)</f>
        <v>0</v>
      </c>
      <c r="K161" s="55">
        <f>IFERROR(VLOOKUP($A161, ワクチン一般接種!$A:$G, K$4, FALSE), 0)</f>
        <v>0</v>
      </c>
      <c r="L161" s="55">
        <f>IFERROR(VLOOKUP($A161, ワクチン一般接種!$A:$G,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87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ワクチン一般接種!$A:$G, H$4, FALSE), 0)</f>
        <v>0</v>
      </c>
      <c r="I162" s="55">
        <f>IFERROR(VLOOKUP($A162, ワクチン一般接種!$A:$G, I$4, FALSE), 0)</f>
        <v>0</v>
      </c>
      <c r="J162" s="55">
        <f>IFERROR(VLOOKUP($A162, ワクチン一般接種!$A:$G, J$4, FALSE), 0)</f>
        <v>0</v>
      </c>
      <c r="K162" s="55">
        <f>IFERROR(VLOOKUP($A162, ワクチン一般接種!$A:$G, K$4, FALSE), 0)</f>
        <v>0</v>
      </c>
      <c r="L162" s="55">
        <f>IFERROR(VLOOKUP($A162, ワクチン一般接種!$A:$G,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87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ワクチン一般接種!$A:$G, H$4, FALSE), 0)</f>
        <v>0</v>
      </c>
      <c r="I163" s="55">
        <f>IFERROR(VLOOKUP($A163, ワクチン一般接種!$A:$G, I$4, FALSE), 0)</f>
        <v>0</v>
      </c>
      <c r="J163" s="55">
        <f>IFERROR(VLOOKUP($A163, ワクチン一般接種!$A:$G, J$4, FALSE), 0)</f>
        <v>0</v>
      </c>
      <c r="K163" s="55">
        <f>IFERROR(VLOOKUP($A163, ワクチン一般接種!$A:$G, K$4, FALSE), 0)</f>
        <v>0</v>
      </c>
      <c r="L163" s="55">
        <f>IFERROR(VLOOKUP($A163, ワクチン一般接種!$A:$G,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87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ワクチン一般接種!$A:$G, H$4, FALSE), 0)</f>
        <v>0</v>
      </c>
      <c r="I164" s="55">
        <f>IFERROR(VLOOKUP($A164, ワクチン一般接種!$A:$G, I$4, FALSE), 0)</f>
        <v>0</v>
      </c>
      <c r="J164" s="55">
        <f>IFERROR(VLOOKUP($A164, ワクチン一般接種!$A:$G, J$4, FALSE), 0)</f>
        <v>0</v>
      </c>
      <c r="K164" s="55">
        <f>IFERROR(VLOOKUP($A164, ワクチン一般接種!$A:$G, K$4, FALSE), 0)</f>
        <v>0</v>
      </c>
      <c r="L164" s="55">
        <f>IFERROR(VLOOKUP($A164, ワクチン一般接種!$A:$G,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87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ワクチン一般接種!$A:$G, H$4, FALSE), 0)</f>
        <v>0</v>
      </c>
      <c r="I165" s="55">
        <f>IFERROR(VLOOKUP($A165, ワクチン一般接種!$A:$G, I$4, FALSE), 0)</f>
        <v>0</v>
      </c>
      <c r="J165" s="55">
        <f>IFERROR(VLOOKUP($A165, ワクチン一般接種!$A:$G, J$4, FALSE), 0)</f>
        <v>0</v>
      </c>
      <c r="K165" s="55">
        <f>IFERROR(VLOOKUP($A165, ワクチン一般接種!$A:$G, K$4, FALSE), 0)</f>
        <v>0</v>
      </c>
      <c r="L165" s="55">
        <f>IFERROR(VLOOKUP($A165, ワクチン一般接種!$A:$G,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87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ワクチン一般接種!$A:$G, H$4, FALSE), 0)</f>
        <v>0</v>
      </c>
      <c r="I166" s="55">
        <f>IFERROR(VLOOKUP($A166, ワクチン一般接種!$A:$G, I$4, FALSE), 0)</f>
        <v>0</v>
      </c>
      <c r="J166" s="55">
        <f>IFERROR(VLOOKUP($A166, ワクチン一般接種!$A:$G, J$4, FALSE), 0)</f>
        <v>0</v>
      </c>
      <c r="K166" s="55">
        <f>IFERROR(VLOOKUP($A166, ワクチン一般接種!$A:$G, K$4, FALSE), 0)</f>
        <v>0</v>
      </c>
      <c r="L166" s="55">
        <f>IFERROR(VLOOKUP($A166, ワクチン一般接種!$A:$G,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87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ワクチン一般接種!$A:$G, H$4, FALSE), 0)</f>
        <v>0</v>
      </c>
      <c r="I167" s="55">
        <f>IFERROR(VLOOKUP($A167, ワクチン一般接種!$A:$G, I$4, FALSE), 0)</f>
        <v>0</v>
      </c>
      <c r="J167" s="55">
        <f>IFERROR(VLOOKUP($A167, ワクチン一般接種!$A:$G, J$4, FALSE), 0)</f>
        <v>0</v>
      </c>
      <c r="K167" s="55">
        <f>IFERROR(VLOOKUP($A167, ワクチン一般接種!$A:$G, K$4, FALSE), 0)</f>
        <v>0</v>
      </c>
      <c r="L167" s="55">
        <f>IFERROR(VLOOKUP($A167, ワクチン一般接種!$A:$G,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87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ワクチン一般接種!$A:$G, H$4, FALSE), 0)</f>
        <v>0</v>
      </c>
      <c r="I168" s="55">
        <f>IFERROR(VLOOKUP($A168, ワクチン一般接種!$A:$G, I$4, FALSE), 0)</f>
        <v>0</v>
      </c>
      <c r="J168" s="55">
        <f>IFERROR(VLOOKUP($A168, ワクチン一般接種!$A:$G, J$4, FALSE), 0)</f>
        <v>0</v>
      </c>
      <c r="K168" s="55">
        <f>IFERROR(VLOOKUP($A168, ワクチン一般接種!$A:$G, K$4, FALSE), 0)</f>
        <v>0</v>
      </c>
      <c r="L168" s="55">
        <f>IFERROR(VLOOKUP($A168, ワクチン一般接種!$A:$G,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87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ワクチン一般接種!$A:$G, H$4, FALSE), 0)</f>
        <v>0</v>
      </c>
      <c r="I169" s="55">
        <f>IFERROR(VLOOKUP($A169, ワクチン一般接種!$A:$G, I$4, FALSE), 0)</f>
        <v>0</v>
      </c>
      <c r="J169" s="55">
        <f>IFERROR(VLOOKUP($A169, ワクチン一般接種!$A:$G, J$4, FALSE), 0)</f>
        <v>0</v>
      </c>
      <c r="K169" s="55">
        <f>IFERROR(VLOOKUP($A169, ワクチン一般接種!$A:$G, K$4, FALSE), 0)</f>
        <v>0</v>
      </c>
      <c r="L169" s="55">
        <f>IFERROR(VLOOKUP($A169, ワクチン一般接種!$A:$G,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87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ワクチン一般接種!$A:$G, H$4, FALSE), 0)</f>
        <v>0</v>
      </c>
      <c r="I170" s="55">
        <f>IFERROR(VLOOKUP($A170, ワクチン一般接種!$A:$G, I$4, FALSE), 0)</f>
        <v>0</v>
      </c>
      <c r="J170" s="55">
        <f>IFERROR(VLOOKUP($A170, ワクチン一般接種!$A:$G, J$4, FALSE), 0)</f>
        <v>0</v>
      </c>
      <c r="K170" s="55">
        <f>IFERROR(VLOOKUP($A170, ワクチン一般接種!$A:$G, K$4, FALSE), 0)</f>
        <v>0</v>
      </c>
      <c r="L170" s="55">
        <f>IFERROR(VLOOKUP($A170, ワクチン一般接種!$A:$G,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87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ワクチン一般接種!$A:$G, H$4, FALSE), 0)</f>
        <v>0</v>
      </c>
      <c r="I171" s="55">
        <f>IFERROR(VLOOKUP($A171, ワクチン一般接種!$A:$G, I$4, FALSE), 0)</f>
        <v>0</v>
      </c>
      <c r="J171" s="55">
        <f>IFERROR(VLOOKUP($A171, ワクチン一般接種!$A:$G, J$4, FALSE), 0)</f>
        <v>0</v>
      </c>
      <c r="K171" s="55">
        <f>IFERROR(VLOOKUP($A171, ワクチン一般接種!$A:$G, K$4, FALSE), 0)</f>
        <v>0</v>
      </c>
      <c r="L171" s="55">
        <f>IFERROR(VLOOKUP($A171, ワクチン一般接種!$A:$G,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87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ワクチン一般接種!$A:$G, H$4, FALSE), 0)</f>
        <v>0</v>
      </c>
      <c r="I172" s="55">
        <f>IFERROR(VLOOKUP($A172, ワクチン一般接種!$A:$G, I$4, FALSE), 0)</f>
        <v>0</v>
      </c>
      <c r="J172" s="55">
        <f>IFERROR(VLOOKUP($A172, ワクチン一般接種!$A:$G, J$4, FALSE), 0)</f>
        <v>0</v>
      </c>
      <c r="K172" s="55">
        <f>IFERROR(VLOOKUP($A172, ワクチン一般接種!$A:$G, K$4, FALSE), 0)</f>
        <v>0</v>
      </c>
      <c r="L172" s="55">
        <f>IFERROR(VLOOKUP($A172, ワクチン一般接種!$A:$G,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87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ワクチン一般接種!$A:$G, H$4, FALSE), 0)</f>
        <v>0</v>
      </c>
      <c r="I173" s="55">
        <f>IFERROR(VLOOKUP($A173, ワクチン一般接種!$A:$G, I$4, FALSE), 0)</f>
        <v>0</v>
      </c>
      <c r="J173" s="55">
        <f>IFERROR(VLOOKUP($A173, ワクチン一般接種!$A:$G, J$4, FALSE), 0)</f>
        <v>0</v>
      </c>
      <c r="K173" s="55">
        <f>IFERROR(VLOOKUP($A173, ワクチン一般接種!$A:$G, K$4, FALSE), 0)</f>
        <v>0</v>
      </c>
      <c r="L173" s="55">
        <f>IFERROR(VLOOKUP($A173, ワクチン一般接種!$A:$G,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87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ワクチン一般接種!$A:$G, H$4, FALSE), 0)</f>
        <v>0</v>
      </c>
      <c r="I174" s="55">
        <f>IFERROR(VLOOKUP($A174, ワクチン一般接種!$A:$G, I$4, FALSE), 0)</f>
        <v>0</v>
      </c>
      <c r="J174" s="55">
        <f>IFERROR(VLOOKUP($A174, ワクチン一般接種!$A:$G, J$4, FALSE), 0)</f>
        <v>0</v>
      </c>
      <c r="K174" s="55">
        <f>IFERROR(VLOOKUP($A174, ワクチン一般接種!$A:$G, K$4, FALSE), 0)</f>
        <v>0</v>
      </c>
      <c r="L174" s="55">
        <f>IFERROR(VLOOKUP($A174, ワクチン一般接種!$A:$G,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87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ワクチン一般接種!$A:$G, H$4, FALSE), 0)</f>
        <v>0</v>
      </c>
      <c r="I175" s="55">
        <f>IFERROR(VLOOKUP($A175, ワクチン一般接種!$A:$G, I$4, FALSE), 0)</f>
        <v>0</v>
      </c>
      <c r="J175" s="55">
        <f>IFERROR(VLOOKUP($A175, ワクチン一般接種!$A:$G, J$4, FALSE), 0)</f>
        <v>0</v>
      </c>
      <c r="K175" s="55">
        <f>IFERROR(VLOOKUP($A175, ワクチン一般接種!$A:$G, K$4, FALSE), 0)</f>
        <v>0</v>
      </c>
      <c r="L175" s="55">
        <f>IFERROR(VLOOKUP($A175, ワクチン一般接種!$A:$G,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87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ワクチン一般接種!$A:$G, H$4, FALSE), 0)</f>
        <v>0</v>
      </c>
      <c r="I176" s="55">
        <f>IFERROR(VLOOKUP($A176, ワクチン一般接種!$A:$G, I$4, FALSE), 0)</f>
        <v>0</v>
      </c>
      <c r="J176" s="55">
        <f>IFERROR(VLOOKUP($A176, ワクチン一般接種!$A:$G, J$4, FALSE), 0)</f>
        <v>0</v>
      </c>
      <c r="K176" s="55">
        <f>IFERROR(VLOOKUP($A176, ワクチン一般接種!$A:$G, K$4, FALSE), 0)</f>
        <v>0</v>
      </c>
      <c r="L176" s="55">
        <f>IFERROR(VLOOKUP($A176, ワクチン一般接種!$A:$G,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87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ワクチン一般接種!$A:$G, H$4, FALSE), 0)</f>
        <v>0</v>
      </c>
      <c r="I177" s="55">
        <f>IFERROR(VLOOKUP($A177, ワクチン一般接種!$A:$G, I$4, FALSE), 0)</f>
        <v>0</v>
      </c>
      <c r="J177" s="55">
        <f>IFERROR(VLOOKUP($A177, ワクチン一般接種!$A:$G, J$4, FALSE), 0)</f>
        <v>0</v>
      </c>
      <c r="K177" s="55">
        <f>IFERROR(VLOOKUP($A177, ワクチン一般接種!$A:$G, K$4, FALSE), 0)</f>
        <v>0</v>
      </c>
      <c r="L177" s="55">
        <f>IFERROR(VLOOKUP($A177, ワクチン一般接種!$A:$G,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87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ワクチン一般接種!$A:$G, H$4, FALSE), 0)</f>
        <v>0</v>
      </c>
      <c r="I178" s="55">
        <f>IFERROR(VLOOKUP($A178, ワクチン一般接種!$A:$G, I$4, FALSE), 0)</f>
        <v>0</v>
      </c>
      <c r="J178" s="55">
        <f>IFERROR(VLOOKUP($A178, ワクチン一般接種!$A:$G, J$4, FALSE), 0)</f>
        <v>0</v>
      </c>
      <c r="K178" s="55">
        <f>IFERROR(VLOOKUP($A178, ワクチン一般接種!$A:$G, K$4, FALSE), 0)</f>
        <v>0</v>
      </c>
      <c r="L178" s="55">
        <f>IFERROR(VLOOKUP($A178, ワクチン一般接種!$A:$G,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87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ワクチン一般接種!$A:$G, H$4, FALSE), 0)</f>
        <v>0</v>
      </c>
      <c r="I179" s="55">
        <f>IFERROR(VLOOKUP($A179, ワクチン一般接種!$A:$G, I$4, FALSE), 0)</f>
        <v>0</v>
      </c>
      <c r="J179" s="55">
        <f>IFERROR(VLOOKUP($A179, ワクチン一般接種!$A:$G, J$4, FALSE), 0)</f>
        <v>0</v>
      </c>
      <c r="K179" s="55">
        <f>IFERROR(VLOOKUP($A179, ワクチン一般接種!$A:$G, K$4, FALSE), 0)</f>
        <v>0</v>
      </c>
      <c r="L179" s="55">
        <f>IFERROR(VLOOKUP($A179, ワクチン一般接種!$A:$G,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87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ワクチン一般接種!$A:$G, H$4, FALSE), 0)</f>
        <v>0</v>
      </c>
      <c r="I180" s="55">
        <f>IFERROR(VLOOKUP($A180, ワクチン一般接種!$A:$G, I$4, FALSE), 0)</f>
        <v>0</v>
      </c>
      <c r="J180" s="55">
        <f>IFERROR(VLOOKUP($A180, ワクチン一般接種!$A:$G, J$4, FALSE), 0)</f>
        <v>0</v>
      </c>
      <c r="K180" s="55">
        <f>IFERROR(VLOOKUP($A180, ワクチン一般接種!$A:$G, K$4, FALSE), 0)</f>
        <v>0</v>
      </c>
      <c r="L180" s="55">
        <f>IFERROR(VLOOKUP($A180, ワクチン一般接種!$A:$G,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87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ワクチン一般接種!$A:$G, H$4, FALSE), 0)</f>
        <v>0</v>
      </c>
      <c r="I181" s="55">
        <f>IFERROR(VLOOKUP($A181, ワクチン一般接種!$A:$G, I$4, FALSE), 0)</f>
        <v>0</v>
      </c>
      <c r="J181" s="55">
        <f>IFERROR(VLOOKUP($A181, ワクチン一般接種!$A:$G, J$4, FALSE), 0)</f>
        <v>0</v>
      </c>
      <c r="K181" s="55">
        <f>IFERROR(VLOOKUP($A181, ワクチン一般接種!$A:$G, K$4, FALSE), 0)</f>
        <v>0</v>
      </c>
      <c r="L181" s="55">
        <f>IFERROR(VLOOKUP($A181, ワクチン一般接種!$A:$G,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87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ワクチン一般接種!$A:$G, H$4, FALSE), 0)</f>
        <v>0</v>
      </c>
      <c r="I182" s="55">
        <f>IFERROR(VLOOKUP($A182, ワクチン一般接種!$A:$G, I$4, FALSE), 0)</f>
        <v>0</v>
      </c>
      <c r="J182" s="55">
        <f>IFERROR(VLOOKUP($A182, ワクチン一般接種!$A:$G, J$4, FALSE), 0)</f>
        <v>0</v>
      </c>
      <c r="K182" s="55">
        <f>IFERROR(VLOOKUP($A182, ワクチン一般接種!$A:$G, K$4, FALSE), 0)</f>
        <v>0</v>
      </c>
      <c r="L182" s="55">
        <f>IFERROR(VLOOKUP($A182, ワクチン一般接種!$A:$G,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87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ワクチン一般接種!$A:$G, H$4, FALSE), 0)</f>
        <v>0</v>
      </c>
      <c r="I183" s="55">
        <f>IFERROR(VLOOKUP($A183, ワクチン一般接種!$A:$G, I$4, FALSE), 0)</f>
        <v>0</v>
      </c>
      <c r="J183" s="55">
        <f>IFERROR(VLOOKUP($A183, ワクチン一般接種!$A:$G, J$4, FALSE), 0)</f>
        <v>0</v>
      </c>
      <c r="K183" s="55">
        <f>IFERROR(VLOOKUP($A183, ワクチン一般接種!$A:$G, K$4, FALSE), 0)</f>
        <v>0</v>
      </c>
      <c r="L183" s="55">
        <f>IFERROR(VLOOKUP($A183, ワクチン一般接種!$A:$G,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87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ワクチン一般接種!$A:$G, H$4, FALSE), 0)</f>
        <v>0</v>
      </c>
      <c r="I184" s="55">
        <f>IFERROR(VLOOKUP($A184, ワクチン一般接種!$A:$G, I$4, FALSE), 0)</f>
        <v>0</v>
      </c>
      <c r="J184" s="55">
        <f>IFERROR(VLOOKUP($A184, ワクチン一般接種!$A:$G, J$4, FALSE), 0)</f>
        <v>0</v>
      </c>
      <c r="K184" s="55">
        <f>IFERROR(VLOOKUP($A184, ワクチン一般接種!$A:$G, K$4, FALSE), 0)</f>
        <v>0</v>
      </c>
      <c r="L184" s="55">
        <f>IFERROR(VLOOKUP($A184, ワクチン一般接種!$A:$G,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87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ワクチン一般接種!$A:$G, H$4, FALSE), 0)</f>
        <v>0</v>
      </c>
      <c r="I185" s="55">
        <f>IFERROR(VLOOKUP($A185, ワクチン一般接種!$A:$G, I$4, FALSE), 0)</f>
        <v>0</v>
      </c>
      <c r="J185" s="55">
        <f>IFERROR(VLOOKUP($A185, ワクチン一般接種!$A:$G, J$4, FALSE), 0)</f>
        <v>0</v>
      </c>
      <c r="K185" s="55">
        <f>IFERROR(VLOOKUP($A185, ワクチン一般接種!$A:$G, K$4, FALSE), 0)</f>
        <v>0</v>
      </c>
      <c r="L185" s="55">
        <f>IFERROR(VLOOKUP($A185, ワクチン一般接種!$A:$G,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87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ワクチン一般接種!$A:$G, H$4, FALSE), 0)</f>
        <v>0</v>
      </c>
      <c r="I186" s="55">
        <f>IFERROR(VLOOKUP($A186, ワクチン一般接種!$A:$G, I$4, FALSE), 0)</f>
        <v>0</v>
      </c>
      <c r="J186" s="55">
        <f>IFERROR(VLOOKUP($A186, ワクチン一般接種!$A:$G, J$4, FALSE), 0)</f>
        <v>0</v>
      </c>
      <c r="K186" s="55">
        <f>IFERROR(VLOOKUP($A186, ワクチン一般接種!$A:$G, K$4, FALSE), 0)</f>
        <v>0</v>
      </c>
      <c r="L186" s="55">
        <f>IFERROR(VLOOKUP($A186, ワクチン一般接種!$A:$G,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87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ワクチン一般接種!$A:$G, H$4, FALSE), 0)</f>
        <v>0</v>
      </c>
      <c r="I187" s="55">
        <f>IFERROR(VLOOKUP($A187, ワクチン一般接種!$A:$G, I$4, FALSE), 0)</f>
        <v>0</v>
      </c>
      <c r="J187" s="55">
        <f>IFERROR(VLOOKUP($A187, ワクチン一般接種!$A:$G, J$4, FALSE), 0)</f>
        <v>0</v>
      </c>
      <c r="K187" s="55">
        <f>IFERROR(VLOOKUP($A187, ワクチン一般接種!$A:$G, K$4, FALSE), 0)</f>
        <v>0</v>
      </c>
      <c r="L187" s="55">
        <f>IFERROR(VLOOKUP($A187, ワクチン一般接種!$A:$G,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87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ワクチン一般接種!$A:$G, H$4, FALSE), 0)</f>
        <v>0</v>
      </c>
      <c r="I188" s="55">
        <f>IFERROR(VLOOKUP($A188, ワクチン一般接種!$A:$G, I$4, FALSE), 0)</f>
        <v>0</v>
      </c>
      <c r="J188" s="55">
        <f>IFERROR(VLOOKUP($A188, ワクチン一般接種!$A:$G, J$4, FALSE), 0)</f>
        <v>0</v>
      </c>
      <c r="K188" s="55">
        <f>IFERROR(VLOOKUP($A188, ワクチン一般接種!$A:$G, K$4, FALSE), 0)</f>
        <v>0</v>
      </c>
      <c r="L188" s="55">
        <f>IFERROR(VLOOKUP($A188, ワクチン一般接種!$A:$G,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87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ワクチン一般接種!$A:$G, H$4, FALSE), 0)</f>
        <v>0</v>
      </c>
      <c r="I189" s="55">
        <f>IFERROR(VLOOKUP($A189, ワクチン一般接種!$A:$G, I$4, FALSE), 0)</f>
        <v>0</v>
      </c>
      <c r="J189" s="55">
        <f>IFERROR(VLOOKUP($A189, ワクチン一般接種!$A:$G, J$4, FALSE), 0)</f>
        <v>0</v>
      </c>
      <c r="K189" s="55">
        <f>IFERROR(VLOOKUP($A189, ワクチン一般接種!$A:$G, K$4, FALSE), 0)</f>
        <v>0</v>
      </c>
      <c r="L189" s="55">
        <f>IFERROR(VLOOKUP($A189, ワクチン一般接種!$A:$G,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87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ワクチン一般接種!$A:$G, H$4, FALSE), 0)</f>
        <v>0</v>
      </c>
      <c r="I190" s="55">
        <f>IFERROR(VLOOKUP($A190, ワクチン一般接種!$A:$G, I$4, FALSE), 0)</f>
        <v>0</v>
      </c>
      <c r="J190" s="55">
        <f>IFERROR(VLOOKUP($A190, ワクチン一般接種!$A:$G, J$4, FALSE), 0)</f>
        <v>0</v>
      </c>
      <c r="K190" s="55">
        <f>IFERROR(VLOOKUP($A190, ワクチン一般接種!$A:$G, K$4, FALSE), 0)</f>
        <v>0</v>
      </c>
      <c r="L190" s="55">
        <f>IFERROR(VLOOKUP($A190, ワクチン一般接種!$A:$G,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87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ワクチン一般接種!$A:$G, H$4, FALSE), 0)</f>
        <v>0</v>
      </c>
      <c r="I191" s="55">
        <f>IFERROR(VLOOKUP($A191, ワクチン一般接種!$A:$G, I$4, FALSE), 0)</f>
        <v>0</v>
      </c>
      <c r="J191" s="55">
        <f>IFERROR(VLOOKUP($A191, ワクチン一般接種!$A:$G, J$4, FALSE), 0)</f>
        <v>0</v>
      </c>
      <c r="K191" s="55">
        <f>IFERROR(VLOOKUP($A191, ワクチン一般接種!$A:$G, K$4, FALSE), 0)</f>
        <v>0</v>
      </c>
      <c r="L191" s="55">
        <f>IFERROR(VLOOKUP($A191, ワクチン一般接種!$A:$G,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87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ワクチン一般接種!$A:$G, H$4, FALSE), 0)</f>
        <v>0</v>
      </c>
      <c r="I192" s="55">
        <f>IFERROR(VLOOKUP($A192, ワクチン一般接種!$A:$G, I$4, FALSE), 0)</f>
        <v>0</v>
      </c>
      <c r="J192" s="55">
        <f>IFERROR(VLOOKUP($A192, ワクチン一般接種!$A:$G, J$4, FALSE), 0)</f>
        <v>0</v>
      </c>
      <c r="K192" s="55">
        <f>IFERROR(VLOOKUP($A192, ワクチン一般接種!$A:$G, K$4, FALSE), 0)</f>
        <v>0</v>
      </c>
      <c r="L192" s="55">
        <f>IFERROR(VLOOKUP($A192, ワクチン一般接種!$A:$G,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87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ワクチン一般接種!$A:$G, H$4, FALSE), 0)</f>
        <v>0</v>
      </c>
      <c r="I193" s="55">
        <f>IFERROR(VLOOKUP($A193, ワクチン一般接種!$A:$G, I$4, FALSE), 0)</f>
        <v>0</v>
      </c>
      <c r="J193" s="55">
        <f>IFERROR(VLOOKUP($A193, ワクチン一般接種!$A:$G, J$4, FALSE), 0)</f>
        <v>0</v>
      </c>
      <c r="K193" s="55">
        <f>IFERROR(VLOOKUP($A193, ワクチン一般接種!$A:$G, K$4, FALSE), 0)</f>
        <v>0</v>
      </c>
      <c r="L193" s="55">
        <f>IFERROR(VLOOKUP($A193, ワクチン一般接種!$A:$G,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87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ワクチン一般接種!$A:$G, H$4, FALSE), 0)</f>
        <v>0</v>
      </c>
      <c r="I194" s="55">
        <f>IFERROR(VLOOKUP($A194, ワクチン一般接種!$A:$G, I$4, FALSE), 0)</f>
        <v>0</v>
      </c>
      <c r="J194" s="55">
        <f>IFERROR(VLOOKUP($A194, ワクチン一般接種!$A:$G, J$4, FALSE), 0)</f>
        <v>0</v>
      </c>
      <c r="K194" s="55">
        <f>IFERROR(VLOOKUP($A194, ワクチン一般接種!$A:$G, K$4, FALSE), 0)</f>
        <v>0</v>
      </c>
      <c r="L194" s="55">
        <f>IFERROR(VLOOKUP($A194, ワクチン一般接種!$A:$G,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87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ワクチン一般接種!$A:$G, H$4, FALSE), 0)</f>
        <v>0</v>
      </c>
      <c r="I195" s="55">
        <f>IFERROR(VLOOKUP($A195, ワクチン一般接種!$A:$G, I$4, FALSE), 0)</f>
        <v>0</v>
      </c>
      <c r="J195" s="55">
        <f>IFERROR(VLOOKUP($A195, ワクチン一般接種!$A:$G, J$4, FALSE), 0)</f>
        <v>0</v>
      </c>
      <c r="K195" s="55">
        <f>IFERROR(VLOOKUP($A195, ワクチン一般接種!$A:$G, K$4, FALSE), 0)</f>
        <v>0</v>
      </c>
      <c r="L195" s="55">
        <f>IFERROR(VLOOKUP($A195, ワクチン一般接種!$A:$G,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87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ワクチン一般接種!$A:$G, H$4, FALSE), 0)</f>
        <v>0</v>
      </c>
      <c r="I196" s="55">
        <f>IFERROR(VLOOKUP($A196, ワクチン一般接種!$A:$G, I$4, FALSE), 0)</f>
        <v>0</v>
      </c>
      <c r="J196" s="55">
        <f>IFERROR(VLOOKUP($A196, ワクチン一般接種!$A:$G, J$4, FALSE), 0)</f>
        <v>0</v>
      </c>
      <c r="K196" s="55">
        <f>IFERROR(VLOOKUP($A196, ワクチン一般接種!$A:$G, K$4, FALSE), 0)</f>
        <v>0</v>
      </c>
      <c r="L196" s="55">
        <f>IFERROR(VLOOKUP($A196, ワクチン一般接種!$A:$G,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87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ワクチン一般接種!$A:$G, H$4, FALSE), 0)</f>
        <v>0</v>
      </c>
      <c r="I197" s="55">
        <f>IFERROR(VLOOKUP($A197, ワクチン一般接種!$A:$G, I$4, FALSE), 0)</f>
        <v>0</v>
      </c>
      <c r="J197" s="55">
        <f>IFERROR(VLOOKUP($A197, ワクチン一般接種!$A:$G, J$4, FALSE), 0)</f>
        <v>0</v>
      </c>
      <c r="K197" s="55">
        <f>IFERROR(VLOOKUP($A197, ワクチン一般接種!$A:$G, K$4, FALSE), 0)</f>
        <v>0</v>
      </c>
      <c r="L197" s="55">
        <f>IFERROR(VLOOKUP($A197, ワクチン一般接種!$A:$G,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87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ワクチン一般接種!$A:$G, H$4, FALSE), 0)</f>
        <v>0</v>
      </c>
      <c r="I198" s="55">
        <f>IFERROR(VLOOKUP($A198, ワクチン一般接種!$A:$G, I$4, FALSE), 0)</f>
        <v>0</v>
      </c>
      <c r="J198" s="55">
        <f>IFERROR(VLOOKUP($A198, ワクチン一般接種!$A:$G, J$4, FALSE), 0)</f>
        <v>0</v>
      </c>
      <c r="K198" s="55">
        <f>IFERROR(VLOOKUP($A198, ワクチン一般接種!$A:$G, K$4, FALSE), 0)</f>
        <v>0</v>
      </c>
      <c r="L198" s="55">
        <f>IFERROR(VLOOKUP($A198, ワクチン一般接種!$A:$G,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87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ワクチン一般接種!$A:$G, H$4, FALSE), 0)</f>
        <v>0</v>
      </c>
      <c r="I199" s="55">
        <f>IFERROR(VLOOKUP($A199, ワクチン一般接種!$A:$G, I$4, FALSE), 0)</f>
        <v>0</v>
      </c>
      <c r="J199" s="55">
        <f>IFERROR(VLOOKUP($A199, ワクチン一般接種!$A:$G, J$4, FALSE), 0)</f>
        <v>0</v>
      </c>
      <c r="K199" s="55">
        <f>IFERROR(VLOOKUP($A199, ワクチン一般接種!$A:$G, K$4, FALSE), 0)</f>
        <v>0</v>
      </c>
      <c r="L199" s="55">
        <f>IFERROR(VLOOKUP($A199, ワクチン一般接種!$A:$G,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87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ワクチン一般接種!$A:$G, H$4, FALSE), 0)</f>
        <v>0</v>
      </c>
      <c r="I200" s="55">
        <f>IFERROR(VLOOKUP($A200, ワクチン一般接種!$A:$G, I$4, FALSE), 0)</f>
        <v>0</v>
      </c>
      <c r="J200" s="55">
        <f>IFERROR(VLOOKUP($A200, ワクチン一般接種!$A:$G, J$4, FALSE), 0)</f>
        <v>0</v>
      </c>
      <c r="K200" s="55">
        <f>IFERROR(VLOOKUP($A200, ワクチン一般接種!$A:$G, K$4, FALSE), 0)</f>
        <v>0</v>
      </c>
      <c r="L200" s="55">
        <f>IFERROR(VLOOKUP($A200, ワクチン一般接種!$A:$G,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87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ワクチン一般接種!$A:$G, H$4, FALSE), 0)</f>
        <v>0</v>
      </c>
      <c r="I201" s="55">
        <f>IFERROR(VLOOKUP($A201, ワクチン一般接種!$A:$G, I$4, FALSE), 0)</f>
        <v>0</v>
      </c>
      <c r="J201" s="55">
        <f>IFERROR(VLOOKUP($A201, ワクチン一般接種!$A:$G, J$4, FALSE), 0)</f>
        <v>0</v>
      </c>
      <c r="K201" s="55">
        <f>IFERROR(VLOOKUP($A201, ワクチン一般接種!$A:$G, K$4, FALSE), 0)</f>
        <v>0</v>
      </c>
      <c r="L201" s="55">
        <f>IFERROR(VLOOKUP($A201, ワクチン一般接種!$A:$G,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87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ワクチン一般接種!$A:$G, H$4, FALSE), 0)</f>
        <v>0</v>
      </c>
      <c r="I202" s="55">
        <f>IFERROR(VLOOKUP($A202, ワクチン一般接種!$A:$G, I$4, FALSE), 0)</f>
        <v>0</v>
      </c>
      <c r="J202" s="55">
        <f>IFERROR(VLOOKUP($A202, ワクチン一般接種!$A:$G, J$4, FALSE), 0)</f>
        <v>0</v>
      </c>
      <c r="K202" s="55">
        <f>IFERROR(VLOOKUP($A202, ワクチン一般接種!$A:$G, K$4, FALSE), 0)</f>
        <v>0</v>
      </c>
      <c r="L202" s="55">
        <f>IFERROR(VLOOKUP($A202, ワクチン一般接種!$A:$G,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87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ワクチン一般接種!$A:$G, H$4, FALSE), 0)</f>
        <v>0</v>
      </c>
      <c r="I203" s="55">
        <f>IFERROR(VLOOKUP($A203, ワクチン一般接種!$A:$G, I$4, FALSE), 0)</f>
        <v>0</v>
      </c>
      <c r="J203" s="55">
        <f>IFERROR(VLOOKUP($A203, ワクチン一般接種!$A:$G, J$4, FALSE), 0)</f>
        <v>0</v>
      </c>
      <c r="K203" s="55">
        <f>IFERROR(VLOOKUP($A203, ワクチン一般接種!$A:$G, K$4, FALSE), 0)</f>
        <v>0</v>
      </c>
      <c r="L203" s="55">
        <f>IFERROR(VLOOKUP($A203, ワクチン一般接種!$A:$G,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87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ワクチン一般接種!$A:$G, H$4, FALSE), 0)</f>
        <v>0</v>
      </c>
      <c r="I204" s="55">
        <f>IFERROR(VLOOKUP($A204, ワクチン一般接種!$A:$G, I$4, FALSE), 0)</f>
        <v>0</v>
      </c>
      <c r="J204" s="55">
        <f>IFERROR(VLOOKUP($A204, ワクチン一般接種!$A:$G, J$4, FALSE), 0)</f>
        <v>0</v>
      </c>
      <c r="K204" s="55">
        <f>IFERROR(VLOOKUP($A204, ワクチン一般接種!$A:$G, K$4, FALSE), 0)</f>
        <v>0</v>
      </c>
      <c r="L204" s="55">
        <f>IFERROR(VLOOKUP($A204, ワクチン一般接種!$A:$G,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87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ワクチン一般接種!$A:$G, H$4, FALSE), 0)</f>
        <v>0</v>
      </c>
      <c r="I205" s="55">
        <f>IFERROR(VLOOKUP($A205, ワクチン一般接種!$A:$G, I$4, FALSE), 0)</f>
        <v>0</v>
      </c>
      <c r="J205" s="55">
        <f>IFERROR(VLOOKUP($A205, ワクチン一般接種!$A:$G, J$4, FALSE), 0)</f>
        <v>0</v>
      </c>
      <c r="K205" s="55">
        <f>IFERROR(VLOOKUP($A205, ワクチン一般接種!$A:$G, K$4, FALSE), 0)</f>
        <v>0</v>
      </c>
      <c r="L205" s="55">
        <f>IFERROR(VLOOKUP($A205, ワクチン一般接種!$A:$G,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87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ワクチン一般接種!$A:$G, H$4, FALSE), 0)</f>
        <v>0</v>
      </c>
      <c r="I206" s="55">
        <f>IFERROR(VLOOKUP($A206, ワクチン一般接種!$A:$G, I$4, FALSE), 0)</f>
        <v>0</v>
      </c>
      <c r="J206" s="55">
        <f>IFERROR(VLOOKUP($A206, ワクチン一般接種!$A:$G, J$4, FALSE), 0)</f>
        <v>0</v>
      </c>
      <c r="K206" s="55">
        <f>IFERROR(VLOOKUP($A206, ワクチン一般接種!$A:$G, K$4, FALSE), 0)</f>
        <v>0</v>
      </c>
      <c r="L206" s="55">
        <f>IFERROR(VLOOKUP($A206, ワクチン一般接種!$A:$G,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87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ワクチン一般接種!$A:$G, H$4, FALSE), 0)</f>
        <v>0</v>
      </c>
      <c r="I207" s="55">
        <f>IFERROR(VLOOKUP($A207, ワクチン一般接種!$A:$G, I$4, FALSE), 0)</f>
        <v>0</v>
      </c>
      <c r="J207" s="55">
        <f>IFERROR(VLOOKUP($A207, ワクチン一般接種!$A:$G, J$4, FALSE), 0)</f>
        <v>0</v>
      </c>
      <c r="K207" s="55">
        <f>IFERROR(VLOOKUP($A207, ワクチン一般接種!$A:$G, K$4, FALSE), 0)</f>
        <v>0</v>
      </c>
      <c r="L207" s="55">
        <f>IFERROR(VLOOKUP($A207, ワクチン一般接種!$A:$G,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87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ワクチン一般接種!$A:$G, H$4, FALSE), 0)</f>
        <v>0</v>
      </c>
      <c r="I208" s="55">
        <f>IFERROR(VLOOKUP($A208, ワクチン一般接種!$A:$G, I$4, FALSE), 0)</f>
        <v>0</v>
      </c>
      <c r="J208" s="55">
        <f>IFERROR(VLOOKUP($A208, ワクチン一般接種!$A:$G, J$4, FALSE), 0)</f>
        <v>0</v>
      </c>
      <c r="K208" s="55">
        <f>IFERROR(VLOOKUP($A208, ワクチン一般接種!$A:$G, K$4, FALSE), 0)</f>
        <v>0</v>
      </c>
      <c r="L208" s="55">
        <f>IFERROR(VLOOKUP($A208, ワクチン一般接種!$A:$G,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87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ワクチン一般接種!$A:$G, H$4, FALSE), 0)</f>
        <v>0</v>
      </c>
      <c r="I209" s="55">
        <f>IFERROR(VLOOKUP($A209, ワクチン一般接種!$A:$G, I$4, FALSE), 0)</f>
        <v>0</v>
      </c>
      <c r="J209" s="55">
        <f>IFERROR(VLOOKUP($A209, ワクチン一般接種!$A:$G, J$4, FALSE), 0)</f>
        <v>0</v>
      </c>
      <c r="K209" s="55">
        <f>IFERROR(VLOOKUP($A209, ワクチン一般接種!$A:$G, K$4, FALSE), 0)</f>
        <v>0</v>
      </c>
      <c r="L209" s="55">
        <f>IFERROR(VLOOKUP($A209, ワクチン一般接種!$A:$G,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87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ワクチン一般接種!$A:$G, H$4, FALSE), 0)</f>
        <v>0</v>
      </c>
      <c r="I210" s="55">
        <f>IFERROR(VLOOKUP($A210, ワクチン一般接種!$A:$G, I$4, FALSE), 0)</f>
        <v>0</v>
      </c>
      <c r="J210" s="55">
        <f>IFERROR(VLOOKUP($A210, ワクチン一般接種!$A:$G, J$4, FALSE), 0)</f>
        <v>0</v>
      </c>
      <c r="K210" s="55">
        <f>IFERROR(VLOOKUP($A210, ワクチン一般接種!$A:$G, K$4, FALSE), 0)</f>
        <v>0</v>
      </c>
      <c r="L210" s="55">
        <f>IFERROR(VLOOKUP($A210, ワクチン一般接種!$A:$G,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87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ワクチン一般接種!$A:$G, H$4, FALSE), 0)</f>
        <v>0</v>
      </c>
      <c r="I211" s="55">
        <f>IFERROR(VLOOKUP($A211, ワクチン一般接種!$A:$G, I$4, FALSE), 0)</f>
        <v>0</v>
      </c>
      <c r="J211" s="55">
        <f>IFERROR(VLOOKUP($A211, ワクチン一般接種!$A:$G, J$4, FALSE), 0)</f>
        <v>0</v>
      </c>
      <c r="K211" s="55">
        <f>IFERROR(VLOOKUP($A211, ワクチン一般接種!$A:$G, K$4, FALSE), 0)</f>
        <v>0</v>
      </c>
      <c r="L211" s="55">
        <f>IFERROR(VLOOKUP($A211, ワクチン一般接種!$A:$G,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87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ワクチン一般接種!$A:$G, H$4, FALSE), 0)</f>
        <v>0</v>
      </c>
      <c r="I212" s="55">
        <f>IFERROR(VLOOKUP($A212, ワクチン一般接種!$A:$G, I$4, FALSE), 0)</f>
        <v>0</v>
      </c>
      <c r="J212" s="55">
        <f>IFERROR(VLOOKUP($A212, ワクチン一般接種!$A:$G, J$4, FALSE), 0)</f>
        <v>0</v>
      </c>
      <c r="K212" s="55">
        <f>IFERROR(VLOOKUP($A212, ワクチン一般接種!$A:$G, K$4, FALSE), 0)</f>
        <v>0</v>
      </c>
      <c r="L212" s="55">
        <f>IFERROR(VLOOKUP($A212, ワクチン一般接種!$A:$G,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87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ワクチン一般接種!$A:$G, H$4, FALSE), 0)</f>
        <v>0</v>
      </c>
      <c r="I213" s="55">
        <f>IFERROR(VLOOKUP($A213, ワクチン一般接種!$A:$G, I$4, FALSE), 0)</f>
        <v>0</v>
      </c>
      <c r="J213" s="55">
        <f>IFERROR(VLOOKUP($A213, ワクチン一般接種!$A:$G, J$4, FALSE), 0)</f>
        <v>0</v>
      </c>
      <c r="K213" s="55">
        <f>IFERROR(VLOOKUP($A213, ワクチン一般接種!$A:$G, K$4, FALSE), 0)</f>
        <v>0</v>
      </c>
      <c r="L213" s="55">
        <f>IFERROR(VLOOKUP($A213, ワクチン一般接種!$A:$G,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87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ワクチン一般接種!$A:$G, H$4, FALSE), 0)</f>
        <v>0</v>
      </c>
      <c r="I214" s="55">
        <f>IFERROR(VLOOKUP($A214, ワクチン一般接種!$A:$G, I$4, FALSE), 0)</f>
        <v>0</v>
      </c>
      <c r="J214" s="55">
        <f>IFERROR(VLOOKUP($A214, ワクチン一般接種!$A:$G, J$4, FALSE), 0)</f>
        <v>0</v>
      </c>
      <c r="K214" s="55">
        <f>IFERROR(VLOOKUP($A214, ワクチン一般接種!$A:$G, K$4, FALSE), 0)</f>
        <v>0</v>
      </c>
      <c r="L214" s="55">
        <f>IFERROR(VLOOKUP($A214, ワクチン一般接種!$A:$G,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87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ワクチン一般接種!$A:$G, H$4, FALSE), 0)</f>
        <v>0</v>
      </c>
      <c r="I215" s="55">
        <f>IFERROR(VLOOKUP($A215, ワクチン一般接種!$A:$G, I$4, FALSE), 0)</f>
        <v>0</v>
      </c>
      <c r="J215" s="55">
        <f>IFERROR(VLOOKUP($A215, ワクチン一般接種!$A:$G, J$4, FALSE), 0)</f>
        <v>0</v>
      </c>
      <c r="K215" s="55">
        <f>IFERROR(VLOOKUP($A215, ワクチン一般接種!$A:$G, K$4, FALSE), 0)</f>
        <v>0</v>
      </c>
      <c r="L215" s="55">
        <f>IFERROR(VLOOKUP($A215, ワクチン一般接種!$A:$G,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87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ワクチン一般接種!$A:$G, H$4, FALSE), 0)</f>
        <v>0</v>
      </c>
      <c r="I216" s="55">
        <f>IFERROR(VLOOKUP($A216, ワクチン一般接種!$A:$G, I$4, FALSE), 0)</f>
        <v>0</v>
      </c>
      <c r="J216" s="55">
        <f>IFERROR(VLOOKUP($A216, ワクチン一般接種!$A:$G, J$4, FALSE), 0)</f>
        <v>0</v>
      </c>
      <c r="K216" s="55">
        <f>IFERROR(VLOOKUP($A216, ワクチン一般接種!$A:$G, K$4, FALSE), 0)</f>
        <v>0</v>
      </c>
      <c r="L216" s="55">
        <f>IFERROR(VLOOKUP($A216, ワクチン一般接種!$A:$G,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87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ワクチン一般接種!$A:$G, H$4, FALSE), 0)</f>
        <v>0</v>
      </c>
      <c r="I217" s="55">
        <f>IFERROR(VLOOKUP($A217, ワクチン一般接種!$A:$G, I$4, FALSE), 0)</f>
        <v>0</v>
      </c>
      <c r="J217" s="55">
        <f>IFERROR(VLOOKUP($A217, ワクチン一般接種!$A:$G, J$4, FALSE), 0)</f>
        <v>0</v>
      </c>
      <c r="K217" s="55">
        <f>IFERROR(VLOOKUP($A217, ワクチン一般接種!$A:$G, K$4, FALSE), 0)</f>
        <v>0</v>
      </c>
      <c r="L217" s="55">
        <f>IFERROR(VLOOKUP($A217, ワクチン一般接種!$A:$G,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87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ワクチン一般接種!$A:$G, H$4, FALSE), 0)</f>
        <v>0</v>
      </c>
      <c r="I218" s="55">
        <f>IFERROR(VLOOKUP($A218, ワクチン一般接種!$A:$G, I$4, FALSE), 0)</f>
        <v>0</v>
      </c>
      <c r="J218" s="55">
        <f>IFERROR(VLOOKUP($A218, ワクチン一般接種!$A:$G, J$4, FALSE), 0)</f>
        <v>0</v>
      </c>
      <c r="K218" s="55">
        <f>IFERROR(VLOOKUP($A218, ワクチン一般接種!$A:$G, K$4, FALSE), 0)</f>
        <v>0</v>
      </c>
      <c r="L218" s="55">
        <f>IFERROR(VLOOKUP($A218, ワクチン一般接種!$A:$G,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87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ワクチン一般接種!$A:$G, H$4, FALSE), 0)</f>
        <v>0</v>
      </c>
      <c r="I219" s="55">
        <f>IFERROR(VLOOKUP($A219, ワクチン一般接種!$A:$G, I$4, FALSE), 0)</f>
        <v>0</v>
      </c>
      <c r="J219" s="55">
        <f>IFERROR(VLOOKUP($A219, ワクチン一般接種!$A:$G, J$4, FALSE), 0)</f>
        <v>0</v>
      </c>
      <c r="K219" s="55">
        <f>IFERROR(VLOOKUP($A219, ワクチン一般接種!$A:$G, K$4, FALSE), 0)</f>
        <v>0</v>
      </c>
      <c r="L219" s="55">
        <f>IFERROR(VLOOKUP($A219, ワクチン一般接種!$A:$G,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87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ワクチン一般接種!$A:$G, H$4, FALSE), 0)</f>
        <v>0</v>
      </c>
      <c r="I220" s="55">
        <f>IFERROR(VLOOKUP($A220, ワクチン一般接種!$A:$G, I$4, FALSE), 0)</f>
        <v>0</v>
      </c>
      <c r="J220" s="55">
        <f>IFERROR(VLOOKUP($A220, ワクチン一般接種!$A:$G, J$4, FALSE), 0)</f>
        <v>0</v>
      </c>
      <c r="K220" s="55">
        <f>IFERROR(VLOOKUP($A220, ワクチン一般接種!$A:$G, K$4, FALSE), 0)</f>
        <v>0</v>
      </c>
      <c r="L220" s="55">
        <f>IFERROR(VLOOKUP($A220, ワクチン一般接種!$A:$G,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87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ワクチン一般接種!$A:$G, H$4, FALSE), 0)</f>
        <v>0</v>
      </c>
      <c r="I221" s="55">
        <f>IFERROR(VLOOKUP($A221, ワクチン一般接種!$A:$G, I$4, FALSE), 0)</f>
        <v>0</v>
      </c>
      <c r="J221" s="55">
        <f>IFERROR(VLOOKUP($A221, ワクチン一般接種!$A:$G, J$4, FALSE), 0)</f>
        <v>0</v>
      </c>
      <c r="K221" s="55">
        <f>IFERROR(VLOOKUP($A221, ワクチン一般接種!$A:$G, K$4, FALSE), 0)</f>
        <v>0</v>
      </c>
      <c r="L221" s="55">
        <f>IFERROR(VLOOKUP($A221, ワクチン一般接種!$A:$G,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87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ワクチン一般接種!$A:$G, H$4, FALSE), 0)</f>
        <v>0</v>
      </c>
      <c r="I222" s="55">
        <f>IFERROR(VLOOKUP($A222, ワクチン一般接種!$A:$G, I$4, FALSE), 0)</f>
        <v>0</v>
      </c>
      <c r="J222" s="55">
        <f>IFERROR(VLOOKUP($A222, ワクチン一般接種!$A:$G, J$4, FALSE), 0)</f>
        <v>0</v>
      </c>
      <c r="K222" s="55">
        <f>IFERROR(VLOOKUP($A222, ワクチン一般接種!$A:$G, K$4, FALSE), 0)</f>
        <v>0</v>
      </c>
      <c r="L222" s="55">
        <f>IFERROR(VLOOKUP($A222, ワクチン一般接種!$A:$G,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87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ワクチン一般接種!$A:$G, H$4, FALSE), 0)</f>
        <v>0</v>
      </c>
      <c r="I223" s="55">
        <f>IFERROR(VLOOKUP($A223, ワクチン一般接種!$A:$G, I$4, FALSE), 0)</f>
        <v>0</v>
      </c>
      <c r="J223" s="55">
        <f>IFERROR(VLOOKUP($A223, ワクチン一般接種!$A:$G, J$4, FALSE), 0)</f>
        <v>0</v>
      </c>
      <c r="K223" s="55">
        <f>IFERROR(VLOOKUP($A223, ワクチン一般接種!$A:$G, K$4, FALSE), 0)</f>
        <v>0</v>
      </c>
      <c r="L223" s="55">
        <f>IFERROR(VLOOKUP($A223, ワクチン一般接種!$A:$G,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87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ワクチン一般接種!$A:$G, H$4, FALSE), 0)</f>
        <v>0</v>
      </c>
      <c r="I224" s="55">
        <f>IFERROR(VLOOKUP($A224, ワクチン一般接種!$A:$G, I$4, FALSE), 0)</f>
        <v>0</v>
      </c>
      <c r="J224" s="55">
        <f>IFERROR(VLOOKUP($A224, ワクチン一般接種!$A:$G, J$4, FALSE), 0)</f>
        <v>0</v>
      </c>
      <c r="K224" s="55">
        <f>IFERROR(VLOOKUP($A224, ワクチン一般接種!$A:$G, K$4, FALSE), 0)</f>
        <v>0</v>
      </c>
      <c r="L224" s="55">
        <f>IFERROR(VLOOKUP($A224, ワクチン一般接種!$A:$G,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87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ワクチン一般接種!$A:$G, H$4, FALSE), 0)</f>
        <v>0</v>
      </c>
      <c r="I225" s="55">
        <f>IFERROR(VLOOKUP($A225, ワクチン一般接種!$A:$G, I$4, FALSE), 0)</f>
        <v>0</v>
      </c>
      <c r="J225" s="55">
        <f>IFERROR(VLOOKUP($A225, ワクチン一般接種!$A:$G, J$4, FALSE), 0)</f>
        <v>0</v>
      </c>
      <c r="K225" s="55">
        <f>IFERROR(VLOOKUP($A225, ワクチン一般接種!$A:$G, K$4, FALSE), 0)</f>
        <v>0</v>
      </c>
      <c r="L225" s="55">
        <f>IFERROR(VLOOKUP($A225, ワクチン一般接種!$A:$G,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87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ワクチン一般接種!$A:$G, H$4, FALSE), 0)</f>
        <v>0</v>
      </c>
      <c r="I226" s="55">
        <f>IFERROR(VLOOKUP($A226, ワクチン一般接種!$A:$G, I$4, FALSE), 0)</f>
        <v>0</v>
      </c>
      <c r="J226" s="55">
        <f>IFERROR(VLOOKUP($A226, ワクチン一般接種!$A:$G, J$4, FALSE), 0)</f>
        <v>0</v>
      </c>
      <c r="K226" s="55">
        <f>IFERROR(VLOOKUP($A226, ワクチン一般接種!$A:$G, K$4, FALSE), 0)</f>
        <v>0</v>
      </c>
      <c r="L226" s="55">
        <f>IFERROR(VLOOKUP($A226, ワクチン一般接種!$A:$G,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87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ワクチン一般接種!$A:$G, H$4, FALSE), 0)</f>
        <v>0</v>
      </c>
      <c r="I227" s="55">
        <f>IFERROR(VLOOKUP($A227, ワクチン一般接種!$A:$G, I$4, FALSE), 0)</f>
        <v>0</v>
      </c>
      <c r="J227" s="55">
        <f>IFERROR(VLOOKUP($A227, ワクチン一般接種!$A:$G, J$4, FALSE), 0)</f>
        <v>0</v>
      </c>
      <c r="K227" s="55">
        <f>IFERROR(VLOOKUP($A227, ワクチン一般接種!$A:$G, K$4, FALSE), 0)</f>
        <v>0</v>
      </c>
      <c r="L227" s="55">
        <f>IFERROR(VLOOKUP($A227, ワクチン一般接種!$A:$G,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87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ワクチン一般接種!$A:$G, H$4, FALSE), 0)</f>
        <v>0</v>
      </c>
      <c r="I228" s="55">
        <f>IFERROR(VLOOKUP($A228, ワクチン一般接種!$A:$G, I$4, FALSE), 0)</f>
        <v>0</v>
      </c>
      <c r="J228" s="55">
        <f>IFERROR(VLOOKUP($A228, ワクチン一般接種!$A:$G, J$4, FALSE), 0)</f>
        <v>0</v>
      </c>
      <c r="K228" s="55">
        <f>IFERROR(VLOOKUP($A228, ワクチン一般接種!$A:$G, K$4, FALSE), 0)</f>
        <v>0</v>
      </c>
      <c r="L228" s="55">
        <f>IFERROR(VLOOKUP($A228, ワクチン一般接種!$A:$G,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87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ワクチン一般接種!$A:$G, H$4, FALSE), 0)</f>
        <v>0</v>
      </c>
      <c r="I229" s="55">
        <f>IFERROR(VLOOKUP($A229, ワクチン一般接種!$A:$G, I$4, FALSE), 0)</f>
        <v>0</v>
      </c>
      <c r="J229" s="55">
        <f>IFERROR(VLOOKUP($A229, ワクチン一般接種!$A:$G, J$4, FALSE), 0)</f>
        <v>0</v>
      </c>
      <c r="K229" s="55">
        <f>IFERROR(VLOOKUP($A229, ワクチン一般接種!$A:$G, K$4, FALSE), 0)</f>
        <v>0</v>
      </c>
      <c r="L229" s="55">
        <f>IFERROR(VLOOKUP($A229, ワクチン一般接種!$A:$G,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87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ワクチン一般接種!$A:$G, H$4, FALSE), 0)</f>
        <v>0</v>
      </c>
      <c r="I230" s="55">
        <f>IFERROR(VLOOKUP($A230, ワクチン一般接種!$A:$G, I$4, FALSE), 0)</f>
        <v>0</v>
      </c>
      <c r="J230" s="55">
        <f>IFERROR(VLOOKUP($A230, ワクチン一般接種!$A:$G, J$4, FALSE), 0)</f>
        <v>0</v>
      </c>
      <c r="K230" s="55">
        <f>IFERROR(VLOOKUP($A230, ワクチン一般接種!$A:$G, K$4, FALSE), 0)</f>
        <v>0</v>
      </c>
      <c r="L230" s="55">
        <f>IFERROR(VLOOKUP($A230, ワクチン一般接種!$A:$G,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87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ワクチン一般接種!$A:$G, H$4, FALSE), 0)</f>
        <v>0</v>
      </c>
      <c r="I231" s="55">
        <f>IFERROR(VLOOKUP($A231, ワクチン一般接種!$A:$G, I$4, FALSE), 0)</f>
        <v>0</v>
      </c>
      <c r="J231" s="55">
        <f>IFERROR(VLOOKUP($A231, ワクチン一般接種!$A:$G, J$4, FALSE), 0)</f>
        <v>0</v>
      </c>
      <c r="K231" s="55">
        <f>IFERROR(VLOOKUP($A231, ワクチン一般接種!$A:$G, K$4, FALSE), 0)</f>
        <v>0</v>
      </c>
      <c r="L231" s="55">
        <f>IFERROR(VLOOKUP($A231, ワクチン一般接種!$A:$G,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87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ワクチン一般接種!$A:$G, H$4, FALSE), 0)</f>
        <v>0</v>
      </c>
      <c r="I232" s="55">
        <f>IFERROR(VLOOKUP($A232, ワクチン一般接種!$A:$G, I$4, FALSE), 0)</f>
        <v>0</v>
      </c>
      <c r="J232" s="55">
        <f>IFERROR(VLOOKUP($A232, ワクチン一般接種!$A:$G, J$4, FALSE), 0)</f>
        <v>0</v>
      </c>
      <c r="K232" s="55">
        <f>IFERROR(VLOOKUP($A232, ワクチン一般接種!$A:$G, K$4, FALSE), 0)</f>
        <v>0</v>
      </c>
      <c r="L232" s="55">
        <f>IFERROR(VLOOKUP($A232, ワクチン一般接種!$A:$G,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87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ワクチン一般接種!$A:$G, H$4, FALSE), 0)</f>
        <v>0</v>
      </c>
      <c r="I233" s="55">
        <f>IFERROR(VLOOKUP($A233, ワクチン一般接種!$A:$G, I$4, FALSE), 0)</f>
        <v>0</v>
      </c>
      <c r="J233" s="55">
        <f>IFERROR(VLOOKUP($A233, ワクチン一般接種!$A:$G, J$4, FALSE), 0)</f>
        <v>0</v>
      </c>
      <c r="K233" s="55">
        <f>IFERROR(VLOOKUP($A233, ワクチン一般接種!$A:$G, K$4, FALSE), 0)</f>
        <v>0</v>
      </c>
      <c r="L233" s="55">
        <f>IFERROR(VLOOKUP($A233, ワクチン一般接種!$A:$G,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87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ワクチン一般接種!$A:$G, H$4, FALSE), 0)</f>
        <v>0</v>
      </c>
      <c r="I234" s="55">
        <f>IFERROR(VLOOKUP($A234, ワクチン一般接種!$A:$G, I$4, FALSE), 0)</f>
        <v>0</v>
      </c>
      <c r="J234" s="55">
        <f>IFERROR(VLOOKUP($A234, ワクチン一般接種!$A:$G, J$4, FALSE), 0)</f>
        <v>0</v>
      </c>
      <c r="K234" s="55">
        <f>IFERROR(VLOOKUP($A234, ワクチン一般接種!$A:$G, K$4, FALSE), 0)</f>
        <v>0</v>
      </c>
      <c r="L234" s="55">
        <f>IFERROR(VLOOKUP($A234, ワクチン一般接種!$A:$G,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87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ワクチン一般接種!$A:$G, H$4, FALSE), 0)</f>
        <v>0</v>
      </c>
      <c r="I235" s="55">
        <f>IFERROR(VLOOKUP($A235, ワクチン一般接種!$A:$G, I$4, FALSE), 0)</f>
        <v>0</v>
      </c>
      <c r="J235" s="55">
        <f>IFERROR(VLOOKUP($A235, ワクチン一般接種!$A:$G, J$4, FALSE), 0)</f>
        <v>0</v>
      </c>
      <c r="K235" s="55">
        <f>IFERROR(VLOOKUP($A235, ワクチン一般接種!$A:$G, K$4, FALSE), 0)</f>
        <v>0</v>
      </c>
      <c r="L235" s="55">
        <f>IFERROR(VLOOKUP($A235, ワクチン一般接種!$A:$G,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87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ワクチン一般接種!$A:$G, H$4, FALSE), 0)</f>
        <v>0</v>
      </c>
      <c r="I236" s="55">
        <f>IFERROR(VLOOKUP($A236, ワクチン一般接種!$A:$G, I$4, FALSE), 0)</f>
        <v>0</v>
      </c>
      <c r="J236" s="55">
        <f>IFERROR(VLOOKUP($A236, ワクチン一般接種!$A:$G, J$4, FALSE), 0)</f>
        <v>0</v>
      </c>
      <c r="K236" s="55">
        <f>IFERROR(VLOOKUP($A236, ワクチン一般接種!$A:$G, K$4, FALSE), 0)</f>
        <v>0</v>
      </c>
      <c r="L236" s="55">
        <f>IFERROR(VLOOKUP($A236, ワクチン一般接種!$A:$G,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87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ワクチン一般接種!$A:$G, H$4, FALSE), 0)</f>
        <v>0</v>
      </c>
      <c r="I237" s="55">
        <f>IFERROR(VLOOKUP($A237, ワクチン一般接種!$A:$G, I$4, FALSE), 0)</f>
        <v>0</v>
      </c>
      <c r="J237" s="55">
        <f>IFERROR(VLOOKUP($A237, ワクチン一般接種!$A:$G, J$4, FALSE), 0)</f>
        <v>0</v>
      </c>
      <c r="K237" s="55">
        <f>IFERROR(VLOOKUP($A237, ワクチン一般接種!$A:$G, K$4, FALSE), 0)</f>
        <v>0</v>
      </c>
      <c r="L237" s="55">
        <f>IFERROR(VLOOKUP($A237, ワクチン一般接種!$A:$G,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87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ワクチン一般接種!$A:$G, H$4, FALSE), 0)</f>
        <v>0</v>
      </c>
      <c r="I238" s="55">
        <f>IFERROR(VLOOKUP($A238, ワクチン一般接種!$A:$G, I$4, FALSE), 0)</f>
        <v>0</v>
      </c>
      <c r="J238" s="55">
        <f>IFERROR(VLOOKUP($A238, ワクチン一般接種!$A:$G, J$4, FALSE), 0)</f>
        <v>0</v>
      </c>
      <c r="K238" s="55">
        <f>IFERROR(VLOOKUP($A238, ワクチン一般接種!$A:$G, K$4, FALSE), 0)</f>
        <v>0</v>
      </c>
      <c r="L238" s="55">
        <f>IFERROR(VLOOKUP($A238, ワクチン一般接種!$A:$G,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87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ワクチン一般接種!$A:$G, H$4, FALSE), 0)</f>
        <v>0</v>
      </c>
      <c r="I239" s="55">
        <f>IFERROR(VLOOKUP($A239, ワクチン一般接種!$A:$G, I$4, FALSE), 0)</f>
        <v>0</v>
      </c>
      <c r="J239" s="55">
        <f>IFERROR(VLOOKUP($A239, ワクチン一般接種!$A:$G, J$4, FALSE), 0)</f>
        <v>0</v>
      </c>
      <c r="K239" s="55">
        <f>IFERROR(VLOOKUP($A239, ワクチン一般接種!$A:$G, K$4, FALSE), 0)</f>
        <v>0</v>
      </c>
      <c r="L239" s="55">
        <f>IFERROR(VLOOKUP($A239, ワクチン一般接種!$A:$G,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87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ワクチン一般接種!$A:$G, H$4, FALSE), 0)</f>
        <v>0</v>
      </c>
      <c r="I240" s="55">
        <f>IFERROR(VLOOKUP($A240, ワクチン一般接種!$A:$G, I$4, FALSE), 0)</f>
        <v>0</v>
      </c>
      <c r="J240" s="55">
        <f>IFERROR(VLOOKUP($A240, ワクチン一般接種!$A:$G, J$4, FALSE), 0)</f>
        <v>0</v>
      </c>
      <c r="K240" s="55">
        <f>IFERROR(VLOOKUP($A240, ワクチン一般接種!$A:$G, K$4, FALSE), 0)</f>
        <v>0</v>
      </c>
      <c r="L240" s="55">
        <f>IFERROR(VLOOKUP($A240, ワクチン一般接種!$A:$G,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87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ワクチン一般接種!$A:$G, H$4, FALSE), 0)</f>
        <v>0</v>
      </c>
      <c r="I241" s="55">
        <f>IFERROR(VLOOKUP($A241, ワクチン一般接種!$A:$G, I$4, FALSE), 0)</f>
        <v>0</v>
      </c>
      <c r="J241" s="55">
        <f>IFERROR(VLOOKUP($A241, ワクチン一般接種!$A:$G, J$4, FALSE), 0)</f>
        <v>0</v>
      </c>
      <c r="K241" s="55">
        <f>IFERROR(VLOOKUP($A241, ワクチン一般接種!$A:$G, K$4, FALSE), 0)</f>
        <v>0</v>
      </c>
      <c r="L241" s="55">
        <f>IFERROR(VLOOKUP($A241, ワクチン一般接種!$A:$G,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87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ワクチン一般接種!$A:$G, H$4, FALSE), 0)</f>
        <v>0</v>
      </c>
      <c r="I242" s="55">
        <f>IFERROR(VLOOKUP($A242, ワクチン一般接種!$A:$G, I$4, FALSE), 0)</f>
        <v>0</v>
      </c>
      <c r="J242" s="55">
        <f>IFERROR(VLOOKUP($A242, ワクチン一般接種!$A:$G, J$4, FALSE), 0)</f>
        <v>0</v>
      </c>
      <c r="K242" s="55">
        <f>IFERROR(VLOOKUP($A242, ワクチン一般接種!$A:$G, K$4, FALSE), 0)</f>
        <v>0</v>
      </c>
      <c r="L242" s="55">
        <f>IFERROR(VLOOKUP($A242, ワクチン一般接種!$A:$G,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87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ワクチン一般接種!$A:$G, H$4, FALSE), 0)</f>
        <v>0</v>
      </c>
      <c r="I243" s="55">
        <f>IFERROR(VLOOKUP($A243, ワクチン一般接種!$A:$G, I$4, FALSE), 0)</f>
        <v>0</v>
      </c>
      <c r="J243" s="55">
        <f>IFERROR(VLOOKUP($A243, ワクチン一般接種!$A:$G, J$4, FALSE), 0)</f>
        <v>0</v>
      </c>
      <c r="K243" s="55">
        <f>IFERROR(VLOOKUP($A243, ワクチン一般接種!$A:$G, K$4, FALSE), 0)</f>
        <v>0</v>
      </c>
      <c r="L243" s="55">
        <f>IFERROR(VLOOKUP($A243, ワクチン一般接種!$A:$G,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87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ワクチン一般接種!$A:$G, H$4, FALSE), 0)</f>
        <v>0</v>
      </c>
      <c r="I244" s="55">
        <f>IFERROR(VLOOKUP($A244, ワクチン一般接種!$A:$G, I$4, FALSE), 0)</f>
        <v>0</v>
      </c>
      <c r="J244" s="55">
        <f>IFERROR(VLOOKUP($A244, ワクチン一般接種!$A:$G, J$4, FALSE), 0)</f>
        <v>0</v>
      </c>
      <c r="K244" s="55">
        <f>IFERROR(VLOOKUP($A244, ワクチン一般接種!$A:$G, K$4, FALSE), 0)</f>
        <v>0</v>
      </c>
      <c r="L244" s="55">
        <f>IFERROR(VLOOKUP($A244, ワクチン一般接種!$A:$G,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87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ワクチン一般接種!$A:$G, H$4, FALSE), 0)</f>
        <v>0</v>
      </c>
      <c r="I245" s="55">
        <f>IFERROR(VLOOKUP($A245, ワクチン一般接種!$A:$G, I$4, FALSE), 0)</f>
        <v>0</v>
      </c>
      <c r="J245" s="55">
        <f>IFERROR(VLOOKUP($A245, ワクチン一般接種!$A:$G, J$4, FALSE), 0)</f>
        <v>0</v>
      </c>
      <c r="K245" s="55">
        <f>IFERROR(VLOOKUP($A245, ワクチン一般接種!$A:$G, K$4, FALSE), 0)</f>
        <v>0</v>
      </c>
      <c r="L245" s="55">
        <f>IFERROR(VLOOKUP($A245, ワクチン一般接種!$A:$G,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87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ワクチン一般接種!$A:$G, H$4, FALSE), 0)</f>
        <v>0</v>
      </c>
      <c r="I246" s="55">
        <f>IFERROR(VLOOKUP($A246, ワクチン一般接種!$A:$G, I$4, FALSE), 0)</f>
        <v>0</v>
      </c>
      <c r="J246" s="55">
        <f>IFERROR(VLOOKUP($A246, ワクチン一般接種!$A:$G, J$4, FALSE), 0)</f>
        <v>0</v>
      </c>
      <c r="K246" s="55">
        <f>IFERROR(VLOOKUP($A246, ワクチン一般接種!$A:$G, K$4, FALSE), 0)</f>
        <v>0</v>
      </c>
      <c r="L246" s="55">
        <f>IFERROR(VLOOKUP($A246, ワクチン一般接種!$A:$G,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87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ワクチン一般接種!$A:$G, H$4, FALSE), 0)</f>
        <v>0</v>
      </c>
      <c r="I247" s="55">
        <f>IFERROR(VLOOKUP($A247, ワクチン一般接種!$A:$G, I$4, FALSE), 0)</f>
        <v>0</v>
      </c>
      <c r="J247" s="55">
        <f>IFERROR(VLOOKUP($A247, ワクチン一般接種!$A:$G, J$4, FALSE), 0)</f>
        <v>0</v>
      </c>
      <c r="K247" s="55">
        <f>IFERROR(VLOOKUP($A247, ワクチン一般接種!$A:$G, K$4, FALSE), 0)</f>
        <v>0</v>
      </c>
      <c r="L247" s="55">
        <f>IFERROR(VLOOKUP($A247, ワクチン一般接種!$A:$G,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87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ワクチン一般接種!$A:$G, H$4, FALSE), 0)</f>
        <v>0</v>
      </c>
      <c r="I248" s="55">
        <f>IFERROR(VLOOKUP($A248, ワクチン一般接種!$A:$G, I$4, FALSE), 0)</f>
        <v>0</v>
      </c>
      <c r="J248" s="55">
        <f>IFERROR(VLOOKUP($A248, ワクチン一般接種!$A:$G, J$4, FALSE), 0)</f>
        <v>0</v>
      </c>
      <c r="K248" s="55">
        <f>IFERROR(VLOOKUP($A248, ワクチン一般接種!$A:$G, K$4, FALSE), 0)</f>
        <v>0</v>
      </c>
      <c r="L248" s="55">
        <f>IFERROR(VLOOKUP($A248, ワクチン一般接種!$A:$G,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87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ワクチン一般接種!$A:$G, H$4, FALSE), 0)</f>
        <v>0</v>
      </c>
      <c r="I249" s="55">
        <f>IFERROR(VLOOKUP($A249, ワクチン一般接種!$A:$G, I$4, FALSE), 0)</f>
        <v>0</v>
      </c>
      <c r="J249" s="55">
        <f>IFERROR(VLOOKUP($A249, ワクチン一般接種!$A:$G, J$4, FALSE), 0)</f>
        <v>0</v>
      </c>
      <c r="K249" s="55">
        <f>IFERROR(VLOOKUP($A249, ワクチン一般接種!$A:$G, K$4, FALSE), 0)</f>
        <v>0</v>
      </c>
      <c r="L249" s="55">
        <f>IFERROR(VLOOKUP($A249, ワクチン一般接種!$A:$G,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87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ワクチン一般接種!$A:$G, H$4, FALSE), 0)</f>
        <v>0</v>
      </c>
      <c r="I250" s="55">
        <f>IFERROR(VLOOKUP($A250, ワクチン一般接種!$A:$G, I$4, FALSE), 0)</f>
        <v>0</v>
      </c>
      <c r="J250" s="55">
        <f>IFERROR(VLOOKUP($A250, ワクチン一般接種!$A:$G, J$4, FALSE), 0)</f>
        <v>0</v>
      </c>
      <c r="K250" s="55">
        <f>IFERROR(VLOOKUP($A250, ワクチン一般接種!$A:$G, K$4, FALSE), 0)</f>
        <v>0</v>
      </c>
      <c r="L250" s="55">
        <f>IFERROR(VLOOKUP($A250, ワクチン一般接種!$A:$G,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87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ワクチン一般接種!$A:$G, H$4, FALSE), 0)</f>
        <v>0</v>
      </c>
      <c r="I251" s="55">
        <f>IFERROR(VLOOKUP($A251, ワクチン一般接種!$A:$G, I$4, FALSE), 0)</f>
        <v>0</v>
      </c>
      <c r="J251" s="55">
        <f>IFERROR(VLOOKUP($A251, ワクチン一般接種!$A:$G, J$4, FALSE), 0)</f>
        <v>0</v>
      </c>
      <c r="K251" s="55">
        <f>IFERROR(VLOOKUP($A251, ワクチン一般接種!$A:$G, K$4, FALSE), 0)</f>
        <v>0</v>
      </c>
      <c r="L251" s="55">
        <f>IFERROR(VLOOKUP($A251, ワクチン一般接種!$A:$G,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87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ワクチン一般接種!$A:$G, H$4, FALSE), 0)</f>
        <v>0</v>
      </c>
      <c r="I252" s="55">
        <f>IFERROR(VLOOKUP($A252, ワクチン一般接種!$A:$G, I$4, FALSE), 0)</f>
        <v>0</v>
      </c>
      <c r="J252" s="55">
        <f>IFERROR(VLOOKUP($A252, ワクチン一般接種!$A:$G, J$4, FALSE), 0)</f>
        <v>0</v>
      </c>
      <c r="K252" s="55">
        <f>IFERROR(VLOOKUP($A252, ワクチン一般接種!$A:$G, K$4, FALSE), 0)</f>
        <v>0</v>
      </c>
      <c r="L252" s="55">
        <f>IFERROR(VLOOKUP($A252, ワクチン一般接種!$A:$G,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87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ワクチン一般接種!$A:$G, H$4, FALSE), 0)</f>
        <v>0</v>
      </c>
      <c r="I253" s="55">
        <f>IFERROR(VLOOKUP($A253, ワクチン一般接種!$A:$G, I$4, FALSE), 0)</f>
        <v>0</v>
      </c>
      <c r="J253" s="55">
        <f>IFERROR(VLOOKUP($A253, ワクチン一般接種!$A:$G, J$4, FALSE), 0)</f>
        <v>0</v>
      </c>
      <c r="K253" s="55">
        <f>IFERROR(VLOOKUP($A253, ワクチン一般接種!$A:$G, K$4, FALSE), 0)</f>
        <v>0</v>
      </c>
      <c r="L253" s="55">
        <f>IFERROR(VLOOKUP($A253, ワクチン一般接種!$A:$G,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87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ワクチン一般接種!$A:$G, H$4, FALSE), 0)</f>
        <v>0</v>
      </c>
      <c r="I254" s="55">
        <f>IFERROR(VLOOKUP($A254, ワクチン一般接種!$A:$G, I$4, FALSE), 0)</f>
        <v>0</v>
      </c>
      <c r="J254" s="55">
        <f>IFERROR(VLOOKUP($A254, ワクチン一般接種!$A:$G, J$4, FALSE), 0)</f>
        <v>0</v>
      </c>
      <c r="K254" s="55">
        <f>IFERROR(VLOOKUP($A254, ワクチン一般接種!$A:$G, K$4, FALSE), 0)</f>
        <v>0</v>
      </c>
      <c r="L254" s="55">
        <f>IFERROR(VLOOKUP($A254, ワクチン一般接種!$A:$G,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87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ワクチン一般接種!$A:$G, H$4, FALSE), 0)</f>
        <v>0</v>
      </c>
      <c r="I255" s="55">
        <f>IFERROR(VLOOKUP($A255, ワクチン一般接種!$A:$G, I$4, FALSE), 0)</f>
        <v>0</v>
      </c>
      <c r="J255" s="55">
        <f>IFERROR(VLOOKUP($A255, ワクチン一般接種!$A:$G, J$4, FALSE), 0)</f>
        <v>0</v>
      </c>
      <c r="K255" s="55">
        <f>IFERROR(VLOOKUP($A255, ワクチン一般接種!$A:$G, K$4, FALSE), 0)</f>
        <v>0</v>
      </c>
      <c r="L255" s="55">
        <f>IFERROR(VLOOKUP($A255, ワクチン一般接種!$A:$G,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87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ワクチン一般接種!$A:$G, H$4, FALSE), 0)</f>
        <v>0</v>
      </c>
      <c r="I256" s="55">
        <f>IFERROR(VLOOKUP($A256, ワクチン一般接種!$A:$G, I$4, FALSE), 0)</f>
        <v>0</v>
      </c>
      <c r="J256" s="55">
        <f>IFERROR(VLOOKUP($A256, ワクチン一般接種!$A:$G, J$4, FALSE), 0)</f>
        <v>0</v>
      </c>
      <c r="K256" s="55">
        <f>IFERROR(VLOOKUP($A256, ワクチン一般接種!$A:$G, K$4, FALSE), 0)</f>
        <v>0</v>
      </c>
      <c r="L256" s="55">
        <f>IFERROR(VLOOKUP($A256, ワクチン一般接種!$A:$G,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87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ワクチン一般接種!$A:$G, H$4, FALSE), 0)</f>
        <v>0</v>
      </c>
      <c r="I257" s="55">
        <f>IFERROR(VLOOKUP($A257, ワクチン一般接種!$A:$G, I$4, FALSE), 0)</f>
        <v>0</v>
      </c>
      <c r="J257" s="55">
        <f>IFERROR(VLOOKUP($A257, ワクチン一般接種!$A:$G, J$4, FALSE), 0)</f>
        <v>0</v>
      </c>
      <c r="K257" s="55">
        <f>IFERROR(VLOOKUP($A257, ワクチン一般接種!$A:$G, K$4, FALSE), 0)</f>
        <v>0</v>
      </c>
      <c r="L257" s="55">
        <f>IFERROR(VLOOKUP($A257, ワクチン一般接種!$A:$G,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87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ワクチン一般接種!$A:$G, H$4, FALSE), 0)</f>
        <v>0</v>
      </c>
      <c r="I258" s="55">
        <f>IFERROR(VLOOKUP($A258, ワクチン一般接種!$A:$G, I$4, FALSE), 0)</f>
        <v>0</v>
      </c>
      <c r="J258" s="55">
        <f>IFERROR(VLOOKUP($A258, ワクチン一般接種!$A:$G, J$4, FALSE), 0)</f>
        <v>0</v>
      </c>
      <c r="K258" s="55">
        <f>IFERROR(VLOOKUP($A258, ワクチン一般接種!$A:$G, K$4, FALSE), 0)</f>
        <v>0</v>
      </c>
      <c r="L258" s="55">
        <f>IFERROR(VLOOKUP($A258, ワクチン一般接種!$A:$G,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87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ワクチン一般接種!$A:$G, H$4, FALSE), 0)</f>
        <v>0</v>
      </c>
      <c r="I259" s="55">
        <f>IFERROR(VLOOKUP($A259, ワクチン一般接種!$A:$G, I$4, FALSE), 0)</f>
        <v>0</v>
      </c>
      <c r="J259" s="55">
        <f>IFERROR(VLOOKUP($A259, ワクチン一般接種!$A:$G, J$4, FALSE), 0)</f>
        <v>0</v>
      </c>
      <c r="K259" s="55">
        <f>IFERROR(VLOOKUP($A259, ワクチン一般接種!$A:$G, K$4, FALSE), 0)</f>
        <v>0</v>
      </c>
      <c r="L259" s="55">
        <f>IFERROR(VLOOKUP($A259, ワクチン一般接種!$A:$G,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87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ワクチン一般接種!$A:$G, H$4, FALSE), 0)</f>
        <v>0</v>
      </c>
      <c r="I260" s="55">
        <f>IFERROR(VLOOKUP($A260, ワクチン一般接種!$A:$G, I$4, FALSE), 0)</f>
        <v>0</v>
      </c>
      <c r="J260" s="55">
        <f>IFERROR(VLOOKUP($A260, ワクチン一般接種!$A:$G, J$4, FALSE), 0)</f>
        <v>0</v>
      </c>
      <c r="K260" s="55">
        <f>IFERROR(VLOOKUP($A260, ワクチン一般接種!$A:$G, K$4, FALSE), 0)</f>
        <v>0</v>
      </c>
      <c r="L260" s="55">
        <f>IFERROR(VLOOKUP($A260, ワクチン一般接種!$A:$G,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87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ワクチン一般接種!$A:$G, H$4, FALSE), 0)</f>
        <v>0</v>
      </c>
      <c r="I261" s="55">
        <f>IFERROR(VLOOKUP($A261, ワクチン一般接種!$A:$G, I$4, FALSE), 0)</f>
        <v>0</v>
      </c>
      <c r="J261" s="55">
        <f>IFERROR(VLOOKUP($A261, ワクチン一般接種!$A:$G, J$4, FALSE), 0)</f>
        <v>0</v>
      </c>
      <c r="K261" s="55">
        <f>IFERROR(VLOOKUP($A261, ワクチン一般接種!$A:$G, K$4, FALSE), 0)</f>
        <v>0</v>
      </c>
      <c r="L261" s="55">
        <f>IFERROR(VLOOKUP($A261, ワクチン一般接種!$A:$G,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87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ワクチン一般接種!$A:$G, H$4, FALSE), 0)</f>
        <v>0</v>
      </c>
      <c r="I262" s="55">
        <f>IFERROR(VLOOKUP($A262, ワクチン一般接種!$A:$G, I$4, FALSE), 0)</f>
        <v>0</v>
      </c>
      <c r="J262" s="55">
        <f>IFERROR(VLOOKUP($A262, ワクチン一般接種!$A:$G, J$4, FALSE), 0)</f>
        <v>0</v>
      </c>
      <c r="K262" s="55">
        <f>IFERROR(VLOOKUP($A262, ワクチン一般接種!$A:$G, K$4, FALSE), 0)</f>
        <v>0</v>
      </c>
      <c r="L262" s="55">
        <f>IFERROR(VLOOKUP($A262, ワクチン一般接種!$A:$G,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87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ワクチン一般接種!$A:$G, H$4, FALSE), 0)</f>
        <v>0</v>
      </c>
      <c r="I263" s="55">
        <f>IFERROR(VLOOKUP($A263, ワクチン一般接種!$A:$G, I$4, FALSE), 0)</f>
        <v>0</v>
      </c>
      <c r="J263" s="55">
        <f>IFERROR(VLOOKUP($A263, ワクチン一般接種!$A:$G, J$4, FALSE), 0)</f>
        <v>0</v>
      </c>
      <c r="K263" s="55">
        <f>IFERROR(VLOOKUP($A263, ワクチン一般接種!$A:$G, K$4, FALSE), 0)</f>
        <v>0</v>
      </c>
      <c r="L263" s="55">
        <f>IFERROR(VLOOKUP($A263, ワクチン一般接種!$A:$G,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87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ワクチン一般接種!$A:$G, H$4, FALSE), 0)</f>
        <v>0</v>
      </c>
      <c r="I264" s="55">
        <f>IFERROR(VLOOKUP($A264, ワクチン一般接種!$A:$G, I$4, FALSE), 0)</f>
        <v>0</v>
      </c>
      <c r="J264" s="55">
        <f>IFERROR(VLOOKUP($A264, ワクチン一般接種!$A:$G, J$4, FALSE), 0)</f>
        <v>0</v>
      </c>
      <c r="K264" s="55">
        <f>IFERROR(VLOOKUP($A264, ワクチン一般接種!$A:$G, K$4, FALSE), 0)</f>
        <v>0</v>
      </c>
      <c r="L264" s="55">
        <f>IFERROR(VLOOKUP($A264, ワクチン一般接種!$A:$G,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87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ワクチン一般接種!$A:$G, H$4, FALSE), 0)</f>
        <v>0</v>
      </c>
      <c r="I265" s="55">
        <f>IFERROR(VLOOKUP($A265, ワクチン一般接種!$A:$G, I$4, FALSE), 0)</f>
        <v>0</v>
      </c>
      <c r="J265" s="55">
        <f>IFERROR(VLOOKUP($A265, ワクチン一般接種!$A:$G, J$4, FALSE), 0)</f>
        <v>0</v>
      </c>
      <c r="K265" s="55">
        <f>IFERROR(VLOOKUP($A265, ワクチン一般接種!$A:$G, K$4, FALSE), 0)</f>
        <v>0</v>
      </c>
      <c r="L265" s="55">
        <f>IFERROR(VLOOKUP($A265, ワクチン一般接種!$A:$G,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87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ワクチン一般接種!$A:$G, H$4, FALSE), 0)</f>
        <v>0</v>
      </c>
      <c r="I266" s="55">
        <f>IFERROR(VLOOKUP($A266, ワクチン一般接種!$A:$G, I$4, FALSE), 0)</f>
        <v>0</v>
      </c>
      <c r="J266" s="55">
        <f>IFERROR(VLOOKUP($A266, ワクチン一般接種!$A:$G, J$4, FALSE), 0)</f>
        <v>0</v>
      </c>
      <c r="K266" s="55">
        <f>IFERROR(VLOOKUP($A266, ワクチン一般接種!$A:$G, K$4, FALSE), 0)</f>
        <v>0</v>
      </c>
      <c r="L266" s="55">
        <f>IFERROR(VLOOKUP($A266, ワクチン一般接種!$A:$G,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87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ワクチン一般接種!$A:$G, H$4, FALSE), 0)</f>
        <v>0</v>
      </c>
      <c r="I267" s="55">
        <f>IFERROR(VLOOKUP($A267, ワクチン一般接種!$A:$G, I$4, FALSE), 0)</f>
        <v>0</v>
      </c>
      <c r="J267" s="55">
        <f>IFERROR(VLOOKUP($A267, ワクチン一般接種!$A:$G, J$4, FALSE), 0)</f>
        <v>0</v>
      </c>
      <c r="K267" s="55">
        <f>IFERROR(VLOOKUP($A267, ワクチン一般接種!$A:$G, K$4, FALSE), 0)</f>
        <v>0</v>
      </c>
      <c r="L267" s="55">
        <f>IFERROR(VLOOKUP($A267, ワクチン一般接種!$A:$G,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87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ワクチン一般接種!$A:$G, H$4, FALSE), 0)</f>
        <v>0</v>
      </c>
      <c r="I268" s="55">
        <f>IFERROR(VLOOKUP($A268, ワクチン一般接種!$A:$G, I$4, FALSE), 0)</f>
        <v>0</v>
      </c>
      <c r="J268" s="55">
        <f>IFERROR(VLOOKUP($A268, ワクチン一般接種!$A:$G, J$4, FALSE), 0)</f>
        <v>0</v>
      </c>
      <c r="K268" s="55">
        <f>IFERROR(VLOOKUP($A268, ワクチン一般接種!$A:$G, K$4, FALSE), 0)</f>
        <v>0</v>
      </c>
      <c r="L268" s="55">
        <f>IFERROR(VLOOKUP($A268, ワクチン一般接種!$A:$G,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87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ワクチン一般接種!$A:$G, H$4, FALSE), 0)</f>
        <v>0</v>
      </c>
      <c r="I269" s="55">
        <f>IFERROR(VLOOKUP($A269, ワクチン一般接種!$A:$G, I$4, FALSE), 0)</f>
        <v>0</v>
      </c>
      <c r="J269" s="55">
        <f>IFERROR(VLOOKUP($A269, ワクチン一般接種!$A:$G, J$4, FALSE), 0)</f>
        <v>0</v>
      </c>
      <c r="K269" s="55">
        <f>IFERROR(VLOOKUP($A269, ワクチン一般接種!$A:$G, K$4, FALSE), 0)</f>
        <v>0</v>
      </c>
      <c r="L269" s="55">
        <f>IFERROR(VLOOKUP($A269, ワクチン一般接種!$A:$G,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87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ワクチン一般接種!$A:$G, H$4, FALSE), 0)</f>
        <v>0</v>
      </c>
      <c r="I270" s="55">
        <f>IFERROR(VLOOKUP($A270, ワクチン一般接種!$A:$G, I$4, FALSE), 0)</f>
        <v>0</v>
      </c>
      <c r="J270" s="55">
        <f>IFERROR(VLOOKUP($A270, ワクチン一般接種!$A:$G, J$4, FALSE), 0)</f>
        <v>0</v>
      </c>
      <c r="K270" s="55">
        <f>IFERROR(VLOOKUP($A270, ワクチン一般接種!$A:$G, K$4, FALSE), 0)</f>
        <v>0</v>
      </c>
      <c r="L270" s="55">
        <f>IFERROR(VLOOKUP($A270, ワクチン一般接種!$A:$G,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M4:O4"/>
    <mergeCell ref="D5:E5"/>
    <mergeCell ref="F5:G5"/>
    <mergeCell ref="I5:J5"/>
    <mergeCell ref="K5:L5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1" t="s">
        <v>146</v>
      </c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44370</v>
      </c>
      <c r="B3" s="26" t="s">
        <v>153</v>
      </c>
      <c r="C3" s="26">
        <f>IF(D21="", "", D21)</f>
        <v>784567</v>
      </c>
      <c r="D3" s="26">
        <f>IF(C21="", "", C21)</f>
        <v>15206904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18119</v>
      </c>
      <c r="I3" s="26" t="str">
        <f t="shared" si="1"/>
        <v/>
      </c>
      <c r="J3" s="26">
        <f t="shared" si="1"/>
        <v>646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751347</v>
      </c>
      <c r="N3" s="26">
        <f t="shared" si="2"/>
        <v>14491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44370</v>
      </c>
      <c r="B4" s="26" t="s">
        <v>154</v>
      </c>
      <c r="C4" s="26">
        <f>IF(D22="", "", D22)</f>
        <v>3068</v>
      </c>
      <c r="D4" s="26">
        <f>IF(C22="", "", C22)</f>
        <v>748599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91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2972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44370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1" t="s">
        <v>156</v>
      </c>
      <c r="B7" s="111"/>
      <c r="C7" s="111"/>
      <c r="D7" s="111"/>
      <c r="E7" s="111"/>
      <c r="F7" s="111"/>
      <c r="G7" s="111"/>
      <c r="H7" s="111"/>
      <c r="I7" s="111"/>
      <c r="M7" s="51"/>
      <c r="O7" s="27"/>
      <c r="P7" s="27"/>
    </row>
    <row r="8" spans="1:17" x14ac:dyDescent="0.55000000000000004">
      <c r="A8" s="111" t="s">
        <v>294</v>
      </c>
      <c r="B8" s="111"/>
      <c r="C8" s="111"/>
      <c r="D8" s="111"/>
      <c r="E8" s="111"/>
      <c r="F8" s="111"/>
      <c r="G8" s="111"/>
      <c r="H8" s="111"/>
      <c r="I8" s="111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6</v>
      </c>
      <c r="C9" s="4">
        <v>23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11" t="s">
        <v>157</v>
      </c>
      <c r="D10" s="111"/>
      <c r="E10" s="111" t="s">
        <v>158</v>
      </c>
      <c r="F10" s="111"/>
      <c r="G10" s="111" t="s">
        <v>159</v>
      </c>
      <c r="H10" s="111" t="s">
        <v>160</v>
      </c>
      <c r="I10" s="111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1"/>
      <c r="H11" s="111"/>
      <c r="I11" s="115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15206904</v>
      </c>
      <c r="D12" s="49">
        <v>784567</v>
      </c>
      <c r="E12" s="49">
        <v>18119</v>
      </c>
      <c r="F12" s="49">
        <v>646</v>
      </c>
      <c r="G12" s="49">
        <v>751347</v>
      </c>
      <c r="H12" s="49">
        <v>14491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748599</v>
      </c>
      <c r="D13" s="49">
        <v>3068</v>
      </c>
      <c r="E13" s="49">
        <v>91</v>
      </c>
      <c r="F13" s="49">
        <v>0</v>
      </c>
      <c r="G13" s="49">
        <v>2972</v>
      </c>
      <c r="H13" s="49">
        <v>5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15956332</v>
      </c>
      <c r="D15" s="48">
        <f t="shared" si="3"/>
        <v>787650</v>
      </c>
      <c r="E15" s="48">
        <f t="shared" si="3"/>
        <v>18210</v>
      </c>
      <c r="F15" s="48">
        <f t="shared" si="3"/>
        <v>646</v>
      </c>
      <c r="G15" s="48">
        <f t="shared" si="3"/>
        <v>754334</v>
      </c>
      <c r="H15" s="48">
        <f t="shared" si="3"/>
        <v>14496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11" t="s">
        <v>157</v>
      </c>
      <c r="D18" s="115"/>
      <c r="E18" s="111" t="s">
        <v>169</v>
      </c>
      <c r="F18" s="115"/>
      <c r="G18" s="115"/>
      <c r="H18" s="111" t="s">
        <v>170</v>
      </c>
      <c r="I18" s="115"/>
      <c r="J18" s="115"/>
      <c r="K18" s="115"/>
      <c r="L18" s="115"/>
      <c r="M18" s="115"/>
      <c r="N18" s="115"/>
      <c r="O18" s="115"/>
      <c r="P18" s="115"/>
    </row>
    <row r="19" spans="1:16" x14ac:dyDescent="0.55000000000000004">
      <c r="C19" s="115"/>
      <c r="D19" s="115"/>
      <c r="E19" s="115"/>
      <c r="F19" s="115"/>
      <c r="G19" s="115"/>
      <c r="H19" s="111" t="s">
        <v>158</v>
      </c>
      <c r="I19" s="115"/>
      <c r="J19" s="115"/>
      <c r="K19" s="115"/>
      <c r="L19" s="115"/>
      <c r="M19" s="115"/>
      <c r="N19" s="115"/>
      <c r="O19" s="111" t="s">
        <v>159</v>
      </c>
      <c r="P19" s="111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5"/>
      <c r="P20" s="115"/>
    </row>
    <row r="21" spans="1:16" x14ac:dyDescent="0.55000000000000004">
      <c r="B21" s="26" t="s">
        <v>166</v>
      </c>
      <c r="C21" s="28">
        <f t="shared" ref="C21:D23" si="4">C12</f>
        <v>15206904</v>
      </c>
      <c r="D21" s="28">
        <f t="shared" si="4"/>
        <v>784567</v>
      </c>
      <c r="E21" s="3"/>
      <c r="F21" s="3"/>
      <c r="G21" s="3"/>
      <c r="H21" s="3"/>
      <c r="I21" s="28">
        <f>E12</f>
        <v>18119</v>
      </c>
      <c r="J21" s="3"/>
      <c r="K21" s="28">
        <f>F12</f>
        <v>646</v>
      </c>
      <c r="L21" s="3"/>
      <c r="M21" s="3"/>
      <c r="N21" s="16">
        <f>G21</f>
        <v>0</v>
      </c>
      <c r="O21" s="28">
        <f t="shared" ref="O21:P23" si="5">G12</f>
        <v>751347</v>
      </c>
      <c r="P21" s="28">
        <f t="shared" si="5"/>
        <v>14491</v>
      </c>
    </row>
    <row r="22" spans="1:16" x14ac:dyDescent="0.55000000000000004">
      <c r="B22" s="26" t="s">
        <v>167</v>
      </c>
      <c r="C22" s="28">
        <f t="shared" si="4"/>
        <v>748599</v>
      </c>
      <c r="D22" s="28">
        <f t="shared" si="4"/>
        <v>3068</v>
      </c>
      <c r="E22" s="3"/>
      <c r="F22" s="3"/>
      <c r="G22" s="3"/>
      <c r="H22" s="3"/>
      <c r="I22" s="28">
        <f>E13</f>
        <v>91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2972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15956332</v>
      </c>
      <c r="D24" s="26">
        <f t="shared" si="6"/>
        <v>787650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18210</v>
      </c>
      <c r="J24" s="26">
        <f t="shared" si="6"/>
        <v>0</v>
      </c>
      <c r="K24" s="26">
        <f t="shared" si="6"/>
        <v>646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754334</v>
      </c>
      <c r="P24" s="26">
        <f t="shared" si="6"/>
        <v>14496</v>
      </c>
    </row>
    <row r="26" spans="1:16" x14ac:dyDescent="0.55000000000000004">
      <c r="F26" s="111" t="s">
        <v>278</v>
      </c>
      <c r="G26" s="115"/>
      <c r="H26" s="115"/>
      <c r="I26" s="115"/>
      <c r="J26" s="115"/>
      <c r="K26" s="115"/>
    </row>
    <row r="27" spans="1:16" x14ac:dyDescent="0.55000000000000004">
      <c r="E27" s="26" t="s">
        <v>291</v>
      </c>
      <c r="F27" s="114" t="s">
        <v>280</v>
      </c>
      <c r="G27" s="114"/>
      <c r="H27" s="114"/>
      <c r="I27" s="114"/>
      <c r="J27" s="114"/>
      <c r="K27" s="114"/>
      <c r="L27" s="114"/>
    </row>
    <row r="29" spans="1:16" x14ac:dyDescent="0.55000000000000004">
      <c r="F29" s="111" t="s">
        <v>286</v>
      </c>
      <c r="G29" s="111"/>
      <c r="H29" s="111"/>
      <c r="I29" s="111"/>
      <c r="J29" s="111"/>
      <c r="K29" s="111"/>
      <c r="L29" s="111"/>
    </row>
    <row r="30" spans="1:16" x14ac:dyDescent="0.55000000000000004">
      <c r="F30" s="114" t="s">
        <v>281</v>
      </c>
      <c r="G30" s="114"/>
      <c r="H30" s="114"/>
      <c r="I30" s="114"/>
      <c r="J30" s="114"/>
      <c r="K30" s="114"/>
      <c r="L30" s="114"/>
      <c r="M30" s="114"/>
      <c r="N30" s="114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11" t="s">
        <v>293</v>
      </c>
      <c r="H32" s="111"/>
      <c r="I32" s="111"/>
      <c r="J32" s="111"/>
      <c r="K32" s="111"/>
      <c r="L32" s="111"/>
    </row>
    <row r="33" spans="6:14" x14ac:dyDescent="0.55000000000000004">
      <c r="F33" s="111" t="s">
        <v>288</v>
      </c>
      <c r="G33" s="111"/>
      <c r="H33" s="111"/>
      <c r="I33" s="111"/>
      <c r="J33" s="111"/>
      <c r="K33" s="111"/>
      <c r="L33" s="111"/>
      <c r="M33" s="111"/>
      <c r="N33" s="111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1" t="s">
        <v>177</v>
      </c>
      <c r="B1" s="111"/>
      <c r="C1" s="111"/>
      <c r="D1" s="117"/>
      <c r="E1" s="117"/>
      <c r="F1" s="117"/>
      <c r="G1" s="117"/>
      <c r="H1" s="117"/>
      <c r="I1" s="117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22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44369</v>
      </c>
      <c r="C5" s="30" t="s">
        <v>7</v>
      </c>
      <c r="D5" s="40">
        <f>IFERROR(INT(TRIM(SUBSTITUTE(VLOOKUP($A5&amp;"*",各都道府県の状況!$A:$I,D$3,FALSE), "※5", ""))), "")</f>
        <v>41061</v>
      </c>
      <c r="E5" s="40">
        <f>IFERROR(INT(TRIM(SUBSTITUTE(VLOOKUP($A5&amp;"*",各都道府県の状況!$A:$I,E$3,FALSE), "※5", ""))), "")</f>
        <v>759366</v>
      </c>
      <c r="F5" s="40">
        <f>IFERROR(INT(TRIM(SUBSTITUTE(VLOOKUP($A5&amp;"*",各都道府県の状況!$A:$I,F$3,FALSE), "※5", ""))), "")</f>
        <v>37650</v>
      </c>
      <c r="G5" s="40">
        <f>IFERROR(INT(TRIM(SUBSTITUTE(VLOOKUP($A5&amp;"*",各都道府県の状況!$A:$I,G$3,FALSE), "※5", ""))), "")</f>
        <v>1358</v>
      </c>
      <c r="H5" s="40">
        <f>IFERROR(INT(TRIM(SUBSTITUTE(VLOOKUP($A5&amp;"*",各都道府県の状況!$A:$I,H$3,FALSE), "※5", ""))), "")</f>
        <v>2170</v>
      </c>
      <c r="I5" s="40">
        <f>IFERROR(INT(TRIM(SUBSTITUTE(VLOOKUP($A5&amp;"*",各都道府県の状況!$A:$I,I$3,FALSE), "※5", ""))), "")</f>
        <v>24</v>
      </c>
      <c r="J5" s="2"/>
    </row>
    <row r="6" spans="1:10" x14ac:dyDescent="0.55000000000000004">
      <c r="A6" s="12" t="s">
        <v>182</v>
      </c>
      <c r="B6" s="13">
        <f t="shared" si="0"/>
        <v>44369</v>
      </c>
      <c r="C6" s="30" t="s">
        <v>11</v>
      </c>
      <c r="D6" s="40">
        <f>IFERROR(INT(TRIM(SUBSTITUTE(VLOOKUP($A6&amp;"*",各都道府県の状況!$A:$I,D$3,FALSE), "※5", ""))), "")</f>
        <v>2453</v>
      </c>
      <c r="E6" s="40">
        <f>IFERROR(INT(TRIM(SUBSTITUTE(VLOOKUP($A6&amp;"*",各都道府県の状況!$A:$I,E$3,FALSE), "※5", ""))), "")</f>
        <v>49170</v>
      </c>
      <c r="F6" s="40">
        <f>IFERROR(INT(TRIM(SUBSTITUTE(VLOOKUP($A6&amp;"*",各都道府県の状況!$A:$I,F$3,FALSE), "※5", ""))), "")</f>
        <v>2401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21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44369</v>
      </c>
      <c r="C7" s="30" t="s">
        <v>12</v>
      </c>
      <c r="D7" s="40">
        <f>IFERROR(INT(TRIM(SUBSTITUTE(VLOOKUP($A7&amp;"*",各都道府県の状況!$A:$I,D$3,FALSE), "※5", ""))), "")</f>
        <v>1638</v>
      </c>
      <c r="E7" s="40">
        <f>IFERROR(INT(TRIM(SUBSTITUTE(VLOOKUP($A7&amp;"*",各都道府県の状況!$A:$I,E$3,FALSE), "※5", ""))), "")</f>
        <v>82466</v>
      </c>
      <c r="F7" s="40">
        <f>IFERROR(INT(TRIM(SUBSTITUTE(VLOOKUP($A7&amp;"*",各都道府県の状況!$A:$I,F$3,FALSE), "※5", ""))), "")</f>
        <v>1532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60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44369</v>
      </c>
      <c r="C8" s="30" t="s">
        <v>13</v>
      </c>
      <c r="D8" s="40">
        <f>IFERROR(INT(TRIM(SUBSTITUTE(VLOOKUP($A8&amp;"*",各都道府県の状況!$A:$I,D$3,FALSE), "※5", ""))), "")</f>
        <v>9075</v>
      </c>
      <c r="E8" s="40">
        <f>IFERROR(INT(TRIM(SUBSTITUTE(VLOOKUP($A8&amp;"*",各都道府県の状況!$A:$I,E$3,FALSE), "※5", ""))), "")</f>
        <v>154142</v>
      </c>
      <c r="F8" s="40">
        <f>IFERROR(INT(TRIM(SUBSTITUTE(VLOOKUP($A8&amp;"*",各都道府県の状況!$A:$I,F$3,FALSE), "※5", ""))), "")</f>
        <v>8921</v>
      </c>
      <c r="G8" s="40">
        <f>IFERROR(INT(TRIM(SUBSTITUTE(VLOOKUP($A8&amp;"*",各都道府県の状況!$A:$I,G$3,FALSE), "※5", ""))), "")</f>
        <v>86</v>
      </c>
      <c r="H8" s="40">
        <f>IFERROR(INT(TRIM(SUBSTITUTE(VLOOKUP($A8&amp;"*",各都道府県の状況!$A:$I,H$3,FALSE), "※5", ""))), "")</f>
        <v>63</v>
      </c>
      <c r="I8" s="40">
        <f>IFERROR(INT(TRIM(SUBSTITUTE(VLOOKUP($A8&amp;"*",各都道府県の状況!$A:$I,I$3,FALSE), "※5", ""))), "")</f>
        <v>5</v>
      </c>
    </row>
    <row r="9" spans="1:10" ht="21" customHeight="1" x14ac:dyDescent="0.55000000000000004">
      <c r="A9" s="12" t="s">
        <v>185</v>
      </c>
      <c r="B9" s="13">
        <f t="shared" si="0"/>
        <v>44369</v>
      </c>
      <c r="C9" s="30" t="s">
        <v>14</v>
      </c>
      <c r="D9" s="40">
        <f>IFERROR(INT(TRIM(SUBSTITUTE(VLOOKUP($A9&amp;"*",各都道府県の状況!$A:$I,D$3,FALSE), "※5", ""))), "")</f>
        <v>785</v>
      </c>
      <c r="E9" s="40">
        <f>IFERROR(INT(TRIM(SUBSTITUTE(VLOOKUP($A9&amp;"*",各都道府県の状況!$A:$I,E$3,FALSE), "※5", ""))), "")</f>
        <v>14431</v>
      </c>
      <c r="F9" s="40">
        <f>IFERROR(INT(TRIM(SUBSTITUTE(VLOOKUP($A9&amp;"*",各都道府県の状況!$A:$I,F$3,FALSE), "※5", ""))), "")</f>
        <v>740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25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44369</v>
      </c>
      <c r="C10" s="30" t="s">
        <v>15</v>
      </c>
      <c r="D10" s="40">
        <f>IFERROR(INT(TRIM(SUBSTITUTE(VLOOKUP($A10&amp;"*",各都道府県の状況!$A:$I,D$3,FALSE), "※5", ""))), "")</f>
        <v>2020</v>
      </c>
      <c r="E10" s="40">
        <f>IFERROR(INT(TRIM(SUBSTITUTE(VLOOKUP($A10&amp;"*",各都道府県の状況!$A:$I,E$3,FALSE), "※5", ""))), "")</f>
        <v>64223</v>
      </c>
      <c r="F10" s="40">
        <f>IFERROR(INT(TRIM(SUBSTITUTE(VLOOKUP($A10&amp;"*",各都道府県の状況!$A:$I,F$3,FALSE), "※5", ""))), "")</f>
        <v>1943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30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44369</v>
      </c>
      <c r="C11" s="30" t="s">
        <v>16</v>
      </c>
      <c r="D11" s="40">
        <f>IFERROR(INT(TRIM(SUBSTITUTE(VLOOKUP($A11&amp;"*",各都道府県の状況!$A:$I,D$3,FALSE), "※5", ""))), "")</f>
        <v>4791</v>
      </c>
      <c r="E11" s="40">
        <f>IFERROR(INT(TRIM(SUBSTITUTE(VLOOKUP($A11&amp;"*",各都道府県の状況!$A:$I,E$3,FALSE), "※5", ""))), "")</f>
        <v>270860</v>
      </c>
      <c r="F11" s="40">
        <f>IFERROR(INT(TRIM(SUBSTITUTE(VLOOKUP($A11&amp;"*",各都道府県の状況!$A:$I,F$3,FALSE), "※5", ""))), "")</f>
        <v>4522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108</v>
      </c>
      <c r="I11" s="40">
        <f>IFERROR(INT(TRIM(SUBSTITUTE(VLOOKUP($A11&amp;"*",各都道府県の状況!$A:$I,I$3,FALSE), "※5", ""))), "")</f>
        <v>5</v>
      </c>
    </row>
    <row r="12" spans="1:10" x14ac:dyDescent="0.55000000000000004">
      <c r="A12" s="12" t="s">
        <v>188</v>
      </c>
      <c r="B12" s="13">
        <f t="shared" si="0"/>
        <v>44369</v>
      </c>
      <c r="C12" s="30" t="s">
        <v>17</v>
      </c>
      <c r="D12" s="40">
        <f>IFERROR(INT(TRIM(SUBSTITUTE(VLOOKUP($A12&amp;"*",各都道府県の状況!$A:$I,D$3,FALSE), "※5", ""))), "")</f>
        <v>10295</v>
      </c>
      <c r="E12" s="40">
        <f>IFERROR(INT(TRIM(SUBSTITUTE(VLOOKUP($A12&amp;"*",各都道府県の状況!$A:$I,E$3,FALSE), "※5", ""))), "")</f>
        <v>33092</v>
      </c>
      <c r="F12" s="40">
        <f>IFERROR(INT(TRIM(SUBSTITUTE(VLOOKUP($A12&amp;"*",各都道府県の状況!$A:$I,F$3,FALSE), "※5", ""))), "")</f>
        <v>9931</v>
      </c>
      <c r="G12" s="40">
        <f>IFERROR(INT(TRIM(SUBSTITUTE(VLOOKUP($A12&amp;"*",各都道府県の状況!$A:$I,G$3,FALSE), "※5", ""))), "")</f>
        <v>162</v>
      </c>
      <c r="H12" s="40">
        <f>IFERROR(INT(TRIM(SUBSTITUTE(VLOOKUP($A12&amp;"*",各都道府県の状況!$A:$I,H$3,FALSE), "※5", ""))), "")</f>
        <v>202</v>
      </c>
      <c r="I12" s="40">
        <f>IFERROR(INT(TRIM(SUBSTITUTE(VLOOKUP($A12&amp;"*",各都道府県の状況!$A:$I,I$3,FALSE), "※5", ""))), "")</f>
        <v>5</v>
      </c>
    </row>
    <row r="13" spans="1:10" x14ac:dyDescent="0.55000000000000004">
      <c r="A13" s="12" t="s">
        <v>189</v>
      </c>
      <c r="B13" s="13">
        <f t="shared" si="0"/>
        <v>44369</v>
      </c>
      <c r="C13" s="30" t="s">
        <v>18</v>
      </c>
      <c r="D13" s="40">
        <f>IFERROR(INT(TRIM(SUBSTITUTE(VLOOKUP($A13&amp;"*",各都道府県の状況!$A:$I,D$3,FALSE), "※5", ""))), "")</f>
        <v>6835</v>
      </c>
      <c r="E13" s="40">
        <f>IFERROR(INT(TRIM(SUBSTITUTE(VLOOKUP($A13&amp;"*",各都道府県の状況!$A:$I,E$3,FALSE), "※5", ""))), "")</f>
        <v>279965</v>
      </c>
      <c r="F13" s="40">
        <f>IFERROR(INT(TRIM(SUBSTITUTE(VLOOKUP($A13&amp;"*",各都道府県の状況!$A:$I,F$3,FALSE), "※5", ""))), "")</f>
        <v>6573</v>
      </c>
      <c r="G13" s="40">
        <f>IFERROR(INT(TRIM(SUBSTITUTE(VLOOKUP($A13&amp;"*",各都道府県の状況!$A:$I,G$3,FALSE), "※5", ""))), "")</f>
        <v>81</v>
      </c>
      <c r="H13" s="40">
        <f>IFERROR(INT(TRIM(SUBSTITUTE(VLOOKUP($A13&amp;"*",各都道府県の状況!$A:$I,H$3,FALSE), "※5", ""))), "")</f>
        <v>181</v>
      </c>
      <c r="I13" s="40">
        <f>IFERROR(INT(TRIM(SUBSTITUTE(VLOOKUP($A13&amp;"*",各都道府県の状況!$A:$I,I$3,FALSE), "※5", ""))), "")</f>
        <v>11</v>
      </c>
    </row>
    <row r="14" spans="1:10" x14ac:dyDescent="0.55000000000000004">
      <c r="A14" s="12" t="s">
        <v>190</v>
      </c>
      <c r="B14" s="13">
        <f t="shared" si="0"/>
        <v>44369</v>
      </c>
      <c r="C14" s="30" t="s">
        <v>19</v>
      </c>
      <c r="D14" s="40">
        <f>IFERROR(INT(TRIM(SUBSTITUTE(VLOOKUP($A14&amp;"*",各都道府県の状況!$A:$I,D$3,FALSE), "※5", ""))), "")</f>
        <v>8010</v>
      </c>
      <c r="E14" s="40">
        <f>IFERROR(INT(TRIM(SUBSTITUTE(VLOOKUP($A14&amp;"*",各都道府県の状況!$A:$I,E$3,FALSE), "※5", ""))), "")</f>
        <v>188946</v>
      </c>
      <c r="F14" s="40">
        <f>IFERROR(INT(TRIM(SUBSTITUTE(VLOOKUP($A14&amp;"*",各都道府県の状況!$A:$I,F$3,FALSE), "※5", ""))), "")</f>
        <v>7792</v>
      </c>
      <c r="G14" s="40">
        <f>IFERROR(INT(TRIM(SUBSTITUTE(VLOOKUP($A14&amp;"*",各都道府県の状況!$A:$I,G$3,FALSE), "※5", ""))), "")</f>
        <v>151</v>
      </c>
      <c r="H14" s="40">
        <f>IFERROR(INT(TRIM(SUBSTITUTE(VLOOKUP($A14&amp;"*",各都道府県の状況!$A:$I,H$3,FALSE), "※5", ""))), "")</f>
        <v>67</v>
      </c>
      <c r="I14" s="40">
        <f>IFERROR(INT(TRIM(SUBSTITUTE(VLOOKUP($A14&amp;"*",各都道府県の状況!$A:$I,I$3,FALSE), "※5", ""))), "")</f>
        <v>7</v>
      </c>
    </row>
    <row r="15" spans="1:10" x14ac:dyDescent="0.55000000000000004">
      <c r="A15" s="12" t="s">
        <v>191</v>
      </c>
      <c r="B15" s="13">
        <f t="shared" si="0"/>
        <v>44369</v>
      </c>
      <c r="C15" s="30" t="s">
        <v>20</v>
      </c>
      <c r="D15" s="40">
        <f>IFERROR(INT(TRIM(SUBSTITUTE(VLOOKUP($A15&amp;"*",各都道府県の状況!$A:$I,D$3,FALSE), "※5", ""))), "")</f>
        <v>45677</v>
      </c>
      <c r="E15" s="40">
        <f>IFERROR(INT(TRIM(SUBSTITUTE(VLOOKUP($A15&amp;"*",各都道府県の状況!$A:$I,E$3,FALSE), "※5", ""))), "")</f>
        <v>945473</v>
      </c>
      <c r="F15" s="40">
        <f>IFERROR(INT(TRIM(SUBSTITUTE(VLOOKUP($A15&amp;"*",各都道府県の状況!$A:$I,F$3,FALSE), "※5", ""))), "")</f>
        <v>43974</v>
      </c>
      <c r="G15" s="40">
        <f>IFERROR(INT(TRIM(SUBSTITUTE(VLOOKUP($A15&amp;"*",各都道府県の状況!$A:$I,G$3,FALSE), "※5", ""))), "")</f>
        <v>826</v>
      </c>
      <c r="H15" s="40">
        <f>IFERROR(INT(TRIM(SUBSTITUTE(VLOOKUP($A15&amp;"*",各都道府県の状況!$A:$I,H$3,FALSE), "※5", ""))), "")</f>
        <v>877</v>
      </c>
      <c r="I15" s="40">
        <f>IFERROR(INT(TRIM(SUBSTITUTE(VLOOKUP($A15&amp;"*",各都道府県の状況!$A:$I,I$3,FALSE), "※5", ""))), "")</f>
        <v>23</v>
      </c>
    </row>
    <row r="16" spans="1:10" x14ac:dyDescent="0.55000000000000004">
      <c r="A16" s="12" t="s">
        <v>192</v>
      </c>
      <c r="B16" s="13">
        <f t="shared" si="0"/>
        <v>44369</v>
      </c>
      <c r="C16" s="30" t="s">
        <v>21</v>
      </c>
      <c r="D16" s="40">
        <f>IFERROR(INT(TRIM(SUBSTITUTE(VLOOKUP($A16&amp;"*",各都道府県の状況!$A:$I,D$3,FALSE), "※5", ""))), "")</f>
        <v>39332</v>
      </c>
      <c r="E16" s="40">
        <f>IFERROR(INT(TRIM(SUBSTITUTE(VLOOKUP($A16&amp;"*",各都道府県の状況!$A:$I,E$3,FALSE), "※5", ""))), "")</f>
        <v>661836</v>
      </c>
      <c r="F16" s="40">
        <f>IFERROR(INT(TRIM(SUBSTITUTE(VLOOKUP($A16&amp;"*",各都道府県の状況!$A:$I,F$3,FALSE), "※5", ""))), "")</f>
        <v>37666</v>
      </c>
      <c r="G16" s="40">
        <f>IFERROR(INT(TRIM(SUBSTITUTE(VLOOKUP($A16&amp;"*",各都道府県の状況!$A:$I,G$3,FALSE), "※5", ""))), "")</f>
        <v>701</v>
      </c>
      <c r="H16" s="40">
        <f>IFERROR(INT(TRIM(SUBSTITUTE(VLOOKUP($A16&amp;"*",各都道府県の状況!$A:$I,H$3,FALSE), "※5", ""))), "")</f>
        <v>965</v>
      </c>
      <c r="I16" s="40">
        <f>IFERROR(INT(TRIM(SUBSTITUTE(VLOOKUP($A16&amp;"*",各都道府県の状況!$A:$I,I$3,FALSE), "※5", ""))), "")</f>
        <v>17</v>
      </c>
    </row>
    <row r="17" spans="1:9" x14ac:dyDescent="0.55000000000000004">
      <c r="A17" s="12" t="s">
        <v>193</v>
      </c>
      <c r="B17" s="13">
        <f t="shared" si="0"/>
        <v>44369</v>
      </c>
      <c r="C17" s="30" t="s">
        <v>22</v>
      </c>
      <c r="D17" s="40">
        <f>IFERROR(INT(TRIM(SUBSTITUTE(VLOOKUP($A17&amp;"*",各都道府県の状況!$A:$I,D$3,FALSE), "※5", ""))), "")</f>
        <v>169756</v>
      </c>
      <c r="E17" s="40">
        <f>IFERROR(INT(TRIM(SUBSTITUTE(VLOOKUP($A17&amp;"*",各都道府県の状況!$A:$I,E$3,FALSE), "※5", ""))), "")</f>
        <v>2452684</v>
      </c>
      <c r="F17" s="40">
        <f>IFERROR(INT(TRIM(SUBSTITUTE(VLOOKUP($A17&amp;"*",各都道府県の状況!$A:$I,F$3,FALSE), "※5", ""))), "")</f>
        <v>164231</v>
      </c>
      <c r="G17" s="40">
        <f>IFERROR(INT(TRIM(SUBSTITUTE(VLOOKUP($A17&amp;"*",各都道府県の状況!$A:$I,G$3,FALSE), "※5", ""))), "")</f>
        <v>2203</v>
      </c>
      <c r="H17" s="40">
        <f>IFERROR(INT(TRIM(SUBSTITUTE(VLOOKUP($A17&amp;"*",各都道府県の状況!$A:$I,H$3,FALSE), "※5", ""))), "")</f>
        <v>3322</v>
      </c>
      <c r="I17" s="40">
        <f>IFERROR(INT(TRIM(SUBSTITUTE(VLOOKUP($A17&amp;"*",各都道府県の状況!$A:$I,I$3,FALSE), "※5", ""))), "")</f>
        <v>45</v>
      </c>
    </row>
    <row r="18" spans="1:9" x14ac:dyDescent="0.55000000000000004">
      <c r="A18" s="12" t="s">
        <v>194</v>
      </c>
      <c r="B18" s="13">
        <f t="shared" si="0"/>
        <v>44369</v>
      </c>
      <c r="C18" s="30" t="s">
        <v>23</v>
      </c>
      <c r="D18" s="40">
        <f>IFERROR(INT(TRIM(SUBSTITUTE(VLOOKUP($A18&amp;"*",各都道府県の状況!$A:$I,D$3,FALSE), "※5", ""))), "")</f>
        <v>65762</v>
      </c>
      <c r="E18" s="40">
        <f>IFERROR(INT(TRIM(SUBSTITUTE(VLOOKUP($A18&amp;"*",各都道府県の状況!$A:$I,E$3,FALSE), "※5", ""))), "")</f>
        <v>1009940</v>
      </c>
      <c r="F18" s="40">
        <f>IFERROR(INT(TRIM(SUBSTITUTE(VLOOKUP($A18&amp;"*",各都道府県の状況!$A:$I,F$3,FALSE), "※5", ""))), "")</f>
        <v>63359</v>
      </c>
      <c r="G18" s="40">
        <f>IFERROR(INT(TRIM(SUBSTITUTE(VLOOKUP($A18&amp;"*",各都道府県の状況!$A:$I,G$3,FALSE), "※5", ""))), "")</f>
        <v>937</v>
      </c>
      <c r="H18" s="40">
        <f>IFERROR(INT(TRIM(SUBSTITUTE(VLOOKUP($A18&amp;"*",各都道府県の状況!$A:$I,H$3,FALSE), "※5", ""))), "")</f>
        <v>1466</v>
      </c>
      <c r="I18" s="40">
        <f>IFERROR(INT(TRIM(SUBSTITUTE(VLOOKUP($A18&amp;"*",各都道府県の状況!$A:$I,I$3,FALSE), "※5", ""))), "")</f>
        <v>37</v>
      </c>
    </row>
    <row r="19" spans="1:9" x14ac:dyDescent="0.55000000000000004">
      <c r="A19" s="12" t="s">
        <v>195</v>
      </c>
      <c r="B19" s="13">
        <f t="shared" si="0"/>
        <v>44369</v>
      </c>
      <c r="C19" s="30" t="s">
        <v>24</v>
      </c>
      <c r="D19" s="40">
        <f>IFERROR(INT(TRIM(SUBSTITUTE(VLOOKUP($A19&amp;"*",各都道府県の状況!$A:$I,D$3,FALSE), "※5", ""))), "")</f>
        <v>3387</v>
      </c>
      <c r="E19" s="40">
        <f>IFERROR(INT(TRIM(SUBSTITUTE(VLOOKUP($A19&amp;"*",各都道府県の状況!$A:$I,E$3,FALSE), "※5", ""))), "")</f>
        <v>163716</v>
      </c>
      <c r="F19" s="40">
        <f>IFERROR(INT(TRIM(SUBSTITUTE(VLOOKUP($A19&amp;"*",各都道府県の状況!$A:$I,F$3,FALSE), "※5", ""))), "")</f>
        <v>3282</v>
      </c>
      <c r="G19" s="40">
        <f>IFERROR(INT(TRIM(SUBSTITUTE(VLOOKUP($A19&amp;"*",各都道府県の状況!$A:$I,G$3,FALSE), "※5", ""))), "")</f>
        <v>47</v>
      </c>
      <c r="H19" s="40">
        <f>IFERROR(INT(TRIM(SUBSTITUTE(VLOOKUP($A19&amp;"*",各都道府県の状況!$A:$I,H$3,FALSE), "※5", ""))), "")</f>
        <v>58</v>
      </c>
      <c r="I19" s="40">
        <f>IFERROR(INT(TRIM(SUBSTITUTE(VLOOKUP($A19&amp;"*",各都道府県の状況!$A:$I,I$3,FALSE), "※5", ""))), "")</f>
        <v>4</v>
      </c>
    </row>
    <row r="20" spans="1:9" x14ac:dyDescent="0.55000000000000004">
      <c r="A20" s="12" t="s">
        <v>196</v>
      </c>
      <c r="B20" s="13">
        <f t="shared" si="0"/>
        <v>44369</v>
      </c>
      <c r="C20" s="30" t="s">
        <v>25</v>
      </c>
      <c r="D20" s="40">
        <f>IFERROR(INT(TRIM(SUBSTITUTE(VLOOKUP($A20&amp;"*",各都道府県の状況!$A:$I,D$3,FALSE), "※5", ""))), "")</f>
        <v>2018</v>
      </c>
      <c r="E20" s="40">
        <f>IFERROR(INT(TRIM(SUBSTITUTE(VLOOKUP($A20&amp;"*",各都道府県の状況!$A:$I,E$3,FALSE), "※5", ""))), "")</f>
        <v>71217</v>
      </c>
      <c r="F20" s="40">
        <f>IFERROR(INT(TRIM(SUBSTITUTE(VLOOKUP($A20&amp;"*",各都道府県の状況!$A:$I,F$3,FALSE), "※5", ""))), "")</f>
        <v>1912</v>
      </c>
      <c r="G20" s="40">
        <f>IFERROR(INT(TRIM(SUBSTITUTE(VLOOKUP($A20&amp;"*",各都道府県の状況!$A:$I,G$3,FALSE), "※5", ""))), "")</f>
        <v>37</v>
      </c>
      <c r="H20" s="40">
        <f>IFERROR(INT(TRIM(SUBSTITUTE(VLOOKUP($A20&amp;"*",各都道府県の状況!$A:$I,H$3,FALSE), "※5", ""))), "")</f>
        <v>69</v>
      </c>
      <c r="I20" s="40">
        <f>IFERROR(INT(TRIM(SUBSTITUTE(VLOOKUP($A20&amp;"*",各都道府県の状況!$A:$I,I$3,FALSE), "※5", ""))), "")</f>
        <v>2</v>
      </c>
    </row>
    <row r="21" spans="1:9" x14ac:dyDescent="0.55000000000000004">
      <c r="A21" s="12" t="s">
        <v>197</v>
      </c>
      <c r="B21" s="13">
        <f t="shared" si="0"/>
        <v>44369</v>
      </c>
      <c r="C21" s="30" t="s">
        <v>26</v>
      </c>
      <c r="D21" s="40">
        <f>IFERROR(INT(TRIM(SUBSTITUTE(VLOOKUP($A21&amp;"*",各都道府県の状況!$A:$I,D$3,FALSE), "※5", ""))), "")</f>
        <v>3920</v>
      </c>
      <c r="E21" s="40">
        <f>IFERROR(INT(TRIM(SUBSTITUTE(VLOOKUP($A21&amp;"*",各都道府県の状況!$A:$I,E$3,FALSE), "※5", ""))), "")</f>
        <v>118298</v>
      </c>
      <c r="F21" s="40">
        <f>IFERROR(INT(TRIM(SUBSTITUTE(VLOOKUP($A21&amp;"*",各都道府県の状況!$A:$I,F$3,FALSE), "※5", ""))), "")</f>
        <v>3730</v>
      </c>
      <c r="G21" s="40">
        <f>IFERROR(INT(TRIM(SUBSTITUTE(VLOOKUP($A21&amp;"*",各都道府県の状況!$A:$I,G$3,FALSE), "※5", ""))), "")</f>
        <v>114</v>
      </c>
      <c r="H21" s="40">
        <f>IFERROR(INT(TRIM(SUBSTITUTE(VLOOKUP($A21&amp;"*",各都道府県の状況!$A:$I,H$3,FALSE), "※5", ""))), "")</f>
        <v>73</v>
      </c>
      <c r="I21" s="40">
        <f>IFERROR(INT(TRIM(SUBSTITUTE(VLOOKUP($A21&amp;"*",各都道府県の状況!$A:$I,I$3,FALSE), "※5", ""))), "")</f>
        <v>2</v>
      </c>
    </row>
    <row r="22" spans="1:9" x14ac:dyDescent="0.55000000000000004">
      <c r="A22" s="12" t="s">
        <v>198</v>
      </c>
      <c r="B22" s="13">
        <f t="shared" si="0"/>
        <v>44369</v>
      </c>
      <c r="C22" s="30" t="s">
        <v>27</v>
      </c>
      <c r="D22" s="40">
        <f>IFERROR(INT(TRIM(SUBSTITUTE(VLOOKUP($A22&amp;"*",各都道府県の状況!$A:$I,D$3,FALSE), "※5", ""))), "")</f>
        <v>1155</v>
      </c>
      <c r="E22" s="40">
        <f>IFERROR(INT(TRIM(SUBSTITUTE(VLOOKUP($A22&amp;"*",各都道府県の状況!$A:$I,E$3,FALSE), "※5", ""))), "")</f>
        <v>63597</v>
      </c>
      <c r="F22" s="40">
        <f>IFERROR(INT(TRIM(SUBSTITUTE(VLOOKUP($A22&amp;"*",各都道府県の状況!$A:$I,F$3,FALSE), "※5", ""))), "")</f>
        <v>1029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92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44369</v>
      </c>
      <c r="C23" s="30" t="s">
        <v>28</v>
      </c>
      <c r="D23" s="40">
        <f>IFERROR(INT(TRIM(SUBSTITUTE(VLOOKUP($A23&amp;"*",各都道府県の状況!$A:$I,D$3,FALSE), "※5", ""))), "")</f>
        <v>2005</v>
      </c>
      <c r="E23" s="40">
        <f>IFERROR(INT(TRIM(SUBSTITUTE(VLOOKUP($A23&amp;"*",各都道府県の状況!$A:$I,E$3,FALSE), "※5", ""))), "")</f>
        <v>50098</v>
      </c>
      <c r="F23" s="40">
        <f>IFERROR(INT(TRIM(SUBSTITUTE(VLOOKUP($A23&amp;"*",各都道府県の状況!$A:$I,F$3,FALSE), "※5", ""))), "")</f>
        <v>1764</v>
      </c>
      <c r="G23" s="40">
        <f>IFERROR(INT(TRIM(SUBSTITUTE(VLOOKUP($A23&amp;"*",各都道府県の状況!$A:$I,G$3,FALSE), "※5", ""))), "")</f>
        <v>20</v>
      </c>
      <c r="H23" s="40">
        <f>IFERROR(INT(TRIM(SUBSTITUTE(VLOOKUP($A23&amp;"*",各都道府県の状況!$A:$I,H$3,FALSE), "※5", ""))), "")</f>
        <v>221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44369</v>
      </c>
      <c r="C24" s="30" t="s">
        <v>29</v>
      </c>
      <c r="D24" s="40">
        <f>IFERROR(INT(TRIM(SUBSTITUTE(VLOOKUP($A24&amp;"*",各都道府県の状況!$A:$I,D$3,FALSE), "※5", ""))), "")</f>
        <v>4985</v>
      </c>
      <c r="E24" s="40">
        <f>IFERROR(INT(TRIM(SUBSTITUTE(VLOOKUP($A24&amp;"*",各都道府県の状況!$A:$I,E$3,FALSE), "※5", ""))), "")</f>
        <v>197431</v>
      </c>
      <c r="F24" s="40">
        <f>IFERROR(INT(TRIM(SUBSTITUTE(VLOOKUP($A24&amp;"*",各都道府県の状況!$A:$I,F$3,FALSE), "※5", ""))), "")</f>
        <v>4899</v>
      </c>
      <c r="G24" s="40">
        <f>IFERROR(INT(TRIM(SUBSTITUTE(VLOOKUP($A24&amp;"*",各都道府県の状況!$A:$I,G$3,FALSE), "※5", ""))), "")</f>
        <v>91</v>
      </c>
      <c r="H24" s="40">
        <f>IFERROR(INT(TRIM(SUBSTITUTE(VLOOKUP($A24&amp;"*",各都道府県の状況!$A:$I,H$3,FALSE), "※5", ""))), "")</f>
        <v>70</v>
      </c>
      <c r="I24" s="40">
        <f>IFERROR(INT(TRIM(SUBSTITUTE(VLOOKUP($A24&amp;"*",各都道府県の状況!$A:$I,I$3,FALSE), "※5", ""))), "")</f>
        <v>2</v>
      </c>
    </row>
    <row r="25" spans="1:9" x14ac:dyDescent="0.55000000000000004">
      <c r="A25" s="12" t="s">
        <v>201</v>
      </c>
      <c r="B25" s="13">
        <f t="shared" si="0"/>
        <v>44369</v>
      </c>
      <c r="C25" s="30" t="s">
        <v>30</v>
      </c>
      <c r="D25" s="40">
        <f>IFERROR(INT(TRIM(SUBSTITUTE(VLOOKUP($A25&amp;"*",各都道府県の状況!$A:$I,D$3,FALSE), "※5", ""))), "")</f>
        <v>9389</v>
      </c>
      <c r="E25" s="40">
        <f>IFERROR(INT(TRIM(SUBSTITUTE(VLOOKUP($A25&amp;"*",各都道府県の状況!$A:$I,E$3,FALSE), "※5", ""))), "")</f>
        <v>263936</v>
      </c>
      <c r="F25" s="40">
        <f>IFERROR(INT(TRIM(SUBSTITUTE(VLOOKUP($A25&amp;"*",各都道府県の状況!$A:$I,F$3,FALSE), "※5", ""))), "")</f>
        <v>9020</v>
      </c>
      <c r="G25" s="40">
        <f>IFERROR(INT(TRIM(SUBSTITUTE(VLOOKUP($A25&amp;"*",各都道府県の状況!$A:$I,G$3,FALSE), "※5", ""))), "")</f>
        <v>185</v>
      </c>
      <c r="H25" s="40">
        <f>IFERROR(INT(TRIM(SUBSTITUTE(VLOOKUP($A25&amp;"*",各都道府県の状況!$A:$I,H$3,FALSE), "※5", ""))), "")</f>
        <v>184</v>
      </c>
      <c r="I25" s="40">
        <f>IFERROR(INT(TRIM(SUBSTITUTE(VLOOKUP($A25&amp;"*",各都道府県の状況!$A:$I,I$3,FALSE), "※5", ""))), "")</f>
        <v>9</v>
      </c>
    </row>
    <row r="26" spans="1:9" x14ac:dyDescent="0.55000000000000004">
      <c r="A26" s="12" t="s">
        <v>202</v>
      </c>
      <c r="B26" s="13">
        <f t="shared" si="0"/>
        <v>44369</v>
      </c>
      <c r="C26" s="30" t="s">
        <v>31</v>
      </c>
      <c r="D26" s="40">
        <f>IFERROR(INT(TRIM(SUBSTITUTE(VLOOKUP($A26&amp;"*",各都道府県の状況!$A:$I,D$3,FALSE), "※5", ""))), "")</f>
        <v>9063</v>
      </c>
      <c r="E26" s="40">
        <f>IFERROR(INT(TRIM(SUBSTITUTE(VLOOKUP($A26&amp;"*",各都道府県の状況!$A:$I,E$3,FALSE), "※5", ""))), "")</f>
        <v>390754</v>
      </c>
      <c r="F26" s="40">
        <f>IFERROR(INT(TRIM(SUBSTITUTE(VLOOKUP($A26&amp;"*",各都道府県の状況!$A:$I,F$3,FALSE), "※5", ""))), "")</f>
        <v>8631</v>
      </c>
      <c r="G26" s="40">
        <f>IFERROR(INT(TRIM(SUBSTITUTE(VLOOKUP($A26&amp;"*",各都道府県の状況!$A:$I,G$3,FALSE), "※5", ""))), "")</f>
        <v>148</v>
      </c>
      <c r="H26" s="40">
        <f>IFERROR(INT(TRIM(SUBSTITUTE(VLOOKUP($A26&amp;"*",各都道府県の状況!$A:$I,H$3,FALSE), "※5", ""))), "")</f>
        <v>284</v>
      </c>
      <c r="I26" s="40">
        <f>IFERROR(INT(TRIM(SUBSTITUTE(VLOOKUP($A26&amp;"*",各都道府県の状況!$A:$I,I$3,FALSE), "※5", ""))), "")</f>
        <v>4</v>
      </c>
    </row>
    <row r="27" spans="1:9" x14ac:dyDescent="0.55000000000000004">
      <c r="A27" s="12" t="s">
        <v>203</v>
      </c>
      <c r="B27" s="13">
        <f t="shared" si="0"/>
        <v>44369</v>
      </c>
      <c r="C27" s="30" t="s">
        <v>32</v>
      </c>
      <c r="D27" s="40">
        <f>IFERROR(INT(TRIM(SUBSTITUTE(VLOOKUP($A27&amp;"*",各都道府県の状況!$A:$I,D$3,FALSE), "※5", ""))), "")</f>
        <v>50479</v>
      </c>
      <c r="E27" s="40">
        <f>IFERROR(INT(TRIM(SUBSTITUTE(VLOOKUP($A27&amp;"*",各都道府県の状況!$A:$I,E$3,FALSE), "※5", ""))), "")</f>
        <v>803886</v>
      </c>
      <c r="F27" s="40">
        <f>IFERROR(INT(TRIM(SUBSTITUTE(VLOOKUP($A27&amp;"*",各都道府県の状況!$A:$I,F$3,FALSE), "※5", ""))), "")</f>
        <v>48021</v>
      </c>
      <c r="G27" s="40">
        <f>IFERROR(INT(TRIM(SUBSTITUTE(VLOOKUP($A27&amp;"*",各都道府県の状況!$A:$I,G$3,FALSE), "※5", ""))), "")</f>
        <v>939</v>
      </c>
      <c r="H27" s="40">
        <f>IFERROR(INT(TRIM(SUBSTITUTE(VLOOKUP($A27&amp;"*",各都道府県の状況!$A:$I,H$3,FALSE), "※5", ""))), "")</f>
        <v>1519</v>
      </c>
      <c r="I27" s="40">
        <f>IFERROR(INT(TRIM(SUBSTITUTE(VLOOKUP($A27&amp;"*",各都道府県の状況!$A:$I,I$3,FALSE), "※5", ""))), "")</f>
        <v>41</v>
      </c>
    </row>
    <row r="28" spans="1:9" x14ac:dyDescent="0.55000000000000004">
      <c r="A28" s="12" t="s">
        <v>204</v>
      </c>
      <c r="B28" s="13">
        <f t="shared" si="0"/>
        <v>44369</v>
      </c>
      <c r="C28" s="30" t="s">
        <v>33</v>
      </c>
      <c r="D28" s="40">
        <f>IFERROR(INT(TRIM(SUBSTITUTE(VLOOKUP($A28&amp;"*",各都道府県の状況!$A:$I,D$3,FALSE), "※5", ""))), "")</f>
        <v>5193</v>
      </c>
      <c r="E28" s="40">
        <f>IFERROR(INT(TRIM(SUBSTITUTE(VLOOKUP($A28&amp;"*",各都道府県の状況!$A:$I,E$3,FALSE), "※5", ""))), "")</f>
        <v>137890</v>
      </c>
      <c r="F28" s="40">
        <f>IFERROR(INT(TRIM(SUBSTITUTE(VLOOKUP($A28&amp;"*",各都道府県の状況!$A:$I,F$3,FALSE), "※5", ""))), "")</f>
        <v>5146</v>
      </c>
      <c r="G28" s="40">
        <f>IFERROR(INT(TRIM(SUBSTITUTE(VLOOKUP($A28&amp;"*",各都道府県の状況!$A:$I,G$3,FALSE), "※5", ""))), "")</f>
        <v>110</v>
      </c>
      <c r="H28" s="40">
        <f>IFERROR(INT(TRIM(SUBSTITUTE(VLOOKUP($A28&amp;"*",各都道府県の状況!$A:$I,H$3,FALSE), "※5", ""))), "")</f>
        <v>74</v>
      </c>
      <c r="I28" s="40">
        <f>IFERROR(INT(TRIM(SUBSTITUTE(VLOOKUP($A28&amp;"*",各都道府県の状況!$A:$I,I$3,FALSE), "※5", ""))), "")</f>
        <v>4</v>
      </c>
    </row>
    <row r="29" spans="1:9" x14ac:dyDescent="0.55000000000000004">
      <c r="A29" s="12" t="s">
        <v>205</v>
      </c>
      <c r="B29" s="13">
        <f t="shared" si="0"/>
        <v>44369</v>
      </c>
      <c r="C29" s="30" t="s">
        <v>34</v>
      </c>
      <c r="D29" s="40">
        <f>IFERROR(INT(TRIM(SUBSTITUTE(VLOOKUP($A29&amp;"*",各都道府県の状況!$A:$I,D$3,FALSE), "※5", ""))), "")</f>
        <v>5509</v>
      </c>
      <c r="E29" s="40">
        <f>IFERROR(INT(TRIM(SUBSTITUTE(VLOOKUP($A29&amp;"*",各都道府県の状況!$A:$I,E$3,FALSE), "※5", ""))), "")</f>
        <v>146073</v>
      </c>
      <c r="F29" s="40">
        <f>IFERROR(INT(TRIM(SUBSTITUTE(VLOOKUP($A29&amp;"*",各都道府県の状況!$A:$I,F$3,FALSE), "※5", ""))), "")</f>
        <v>5264</v>
      </c>
      <c r="G29" s="40">
        <f>IFERROR(INT(TRIM(SUBSTITUTE(VLOOKUP($A29&amp;"*",各都道府県の状況!$A:$I,G$3,FALSE), "※5", ""))), "")</f>
        <v>89</v>
      </c>
      <c r="H29" s="40">
        <f>IFERROR(INT(TRIM(SUBSTITUTE(VLOOKUP($A29&amp;"*",各都道府県の状況!$A:$I,H$3,FALSE), "※5", ""))), "")</f>
        <v>156</v>
      </c>
      <c r="I29" s="40">
        <f>IFERROR(INT(TRIM(SUBSTITUTE(VLOOKUP($A29&amp;"*",各都道府県の状況!$A:$I,I$3,FALSE), "※5", ""))), "")</f>
        <v>6</v>
      </c>
    </row>
    <row r="30" spans="1:9" x14ac:dyDescent="0.55000000000000004">
      <c r="A30" s="12" t="s">
        <v>206</v>
      </c>
      <c r="B30" s="13">
        <f t="shared" si="0"/>
        <v>44369</v>
      </c>
      <c r="C30" s="30" t="s">
        <v>35</v>
      </c>
      <c r="D30" s="40">
        <f>IFERROR(INT(TRIM(SUBSTITUTE(VLOOKUP($A30&amp;"*",各都道府県の状況!$A:$I,D$3,FALSE), "※5", ""))), "")</f>
        <v>16478</v>
      </c>
      <c r="E30" s="40">
        <f>IFERROR(INT(TRIM(SUBSTITUTE(VLOOKUP($A30&amp;"*",各都道府県の状況!$A:$I,E$3,FALSE), "※5", ""))), "")</f>
        <v>276155</v>
      </c>
      <c r="F30" s="40">
        <f>IFERROR(INT(TRIM(SUBSTITUTE(VLOOKUP($A30&amp;"*",各都道府県の状況!$A:$I,F$3,FALSE), "※5", ""))), "")</f>
        <v>16004</v>
      </c>
      <c r="G30" s="40">
        <f>IFERROR(INT(TRIM(SUBSTITUTE(VLOOKUP($A30&amp;"*",各都道府県の状況!$A:$I,G$3,FALSE), "※5", ""))), "")</f>
        <v>235</v>
      </c>
      <c r="H30" s="40">
        <f>IFERROR(INT(TRIM(SUBSTITUTE(VLOOKUP($A30&amp;"*",各都道府県の状況!$A:$I,H$3,FALSE), "※5", ""))), "")</f>
        <v>227</v>
      </c>
      <c r="I30" s="40">
        <f>IFERROR(INT(TRIM(SUBSTITUTE(VLOOKUP($A30&amp;"*",各都道府県の状況!$A:$I,I$3,FALSE), "※5", ""))), "")</f>
        <v>15</v>
      </c>
    </row>
    <row r="31" spans="1:9" x14ac:dyDescent="0.55000000000000004">
      <c r="A31" s="12" t="s">
        <v>207</v>
      </c>
      <c r="B31" s="13">
        <f t="shared" si="0"/>
        <v>44369</v>
      </c>
      <c r="C31" s="30" t="s">
        <v>36</v>
      </c>
      <c r="D31" s="40">
        <f>IFERROR(INT(TRIM(SUBSTITUTE(VLOOKUP($A31&amp;"*",各都道府県の状況!$A:$I,D$3,FALSE), "※5", ""))), "")</f>
        <v>102589</v>
      </c>
      <c r="E31" s="40">
        <f>IFERROR(INT(TRIM(SUBSTITUTE(VLOOKUP($A31&amp;"*",各都道府県の状況!$A:$I,E$3,FALSE), "※5", ""))), "")</f>
        <v>2054348</v>
      </c>
      <c r="F31" s="40">
        <f>IFERROR(INT(TRIM(SUBSTITUTE(VLOOKUP($A31&amp;"*",各都道府県の状況!$A:$I,F$3,FALSE), "※5", ""))), "")</f>
        <v>97441</v>
      </c>
      <c r="G31" s="40">
        <f>IFERROR(INT(TRIM(SUBSTITUTE(VLOOKUP($A31&amp;"*",各都道府県の状況!$A:$I,G$3,FALSE), "※5", ""))), "")</f>
        <v>2609</v>
      </c>
      <c r="H31" s="40">
        <f>IFERROR(INT(TRIM(SUBSTITUTE(VLOOKUP($A31&amp;"*",各都道府県の状況!$A:$I,H$3,FALSE), "※5", ""))), "")</f>
        <v>1708</v>
      </c>
      <c r="I31" s="40">
        <f>IFERROR(INT(TRIM(SUBSTITUTE(VLOOKUP($A31&amp;"*",各都道府県の状況!$A:$I,I$3,FALSE), "※5", ""))), "")</f>
        <v>194</v>
      </c>
    </row>
    <row r="32" spans="1:9" x14ac:dyDescent="0.55000000000000004">
      <c r="A32" s="12" t="s">
        <v>208</v>
      </c>
      <c r="B32" s="13">
        <f t="shared" si="0"/>
        <v>44369</v>
      </c>
      <c r="C32" s="30" t="s">
        <v>37</v>
      </c>
      <c r="D32" s="40">
        <f>IFERROR(INT(TRIM(SUBSTITUTE(VLOOKUP($A32&amp;"*",各都道府県の状況!$A:$I,D$3,FALSE), "※5", ""))), "")</f>
        <v>40732</v>
      </c>
      <c r="E32" s="40">
        <f>IFERROR(INT(TRIM(SUBSTITUTE(VLOOKUP($A32&amp;"*",各都道府県の状況!$A:$I,E$3,FALSE), "※5", ""))), "")</f>
        <v>495332</v>
      </c>
      <c r="F32" s="40">
        <f>IFERROR(INT(TRIM(SUBSTITUTE(VLOOKUP($A32&amp;"*",各都道府県の状況!$A:$I,F$3,FALSE), "※5", ""))), "")</f>
        <v>39090</v>
      </c>
      <c r="G32" s="40">
        <f>IFERROR(INT(TRIM(SUBSTITUTE(VLOOKUP($A32&amp;"*",各都道府県の状況!$A:$I,G$3,FALSE), "※5", ""))), "")</f>
        <v>1273</v>
      </c>
      <c r="H32" s="40">
        <f>IFERROR(INT(TRIM(SUBSTITUTE(VLOOKUP($A32&amp;"*",各都道府県の状況!$A:$I,H$3,FALSE), "※5", ""))), "")</f>
        <v>370</v>
      </c>
      <c r="I32" s="40">
        <f>IFERROR(INT(TRIM(SUBSTITUTE(VLOOKUP($A32&amp;"*",各都道府県の状況!$A:$I,I$3,FALSE), "※5", ""))), "")</f>
        <v>29</v>
      </c>
    </row>
    <row r="33" spans="1:9" x14ac:dyDescent="0.55000000000000004">
      <c r="A33" s="12" t="s">
        <v>209</v>
      </c>
      <c r="B33" s="13">
        <f t="shared" si="0"/>
        <v>44369</v>
      </c>
      <c r="C33" s="30" t="s">
        <v>38</v>
      </c>
      <c r="D33" s="40">
        <f>IFERROR(INT(TRIM(SUBSTITUTE(VLOOKUP($A33&amp;"*",各都道府県の状況!$A:$I,D$3,FALSE), "※5", ""))), "")</f>
        <v>8187</v>
      </c>
      <c r="E33" s="40">
        <f>IFERROR(INT(TRIM(SUBSTITUTE(VLOOKUP($A33&amp;"*",各都道府県の状況!$A:$I,E$3,FALSE), "※5", ""))), "")</f>
        <v>164071</v>
      </c>
      <c r="F33" s="40">
        <f>IFERROR(INT(TRIM(SUBSTITUTE(VLOOKUP($A33&amp;"*",各都道府県の状況!$A:$I,F$3,FALSE), "※5", ""))), "")</f>
        <v>7914</v>
      </c>
      <c r="G33" s="40">
        <f>IFERROR(INT(TRIM(SUBSTITUTE(VLOOKUP($A33&amp;"*",各都道府県の状況!$A:$I,G$3,FALSE), "※5", ""))), "")</f>
        <v>126</v>
      </c>
      <c r="H33" s="40">
        <f>IFERROR(INT(TRIM(SUBSTITUTE(VLOOKUP($A33&amp;"*",各都道府県の状況!$A:$I,H$3,FALSE), "※5", ""))), "")</f>
        <v>147</v>
      </c>
      <c r="I33" s="40">
        <f>IFERROR(INT(TRIM(SUBSTITUTE(VLOOKUP($A33&amp;"*",各都道府県の状況!$A:$I,I$3,FALSE), "※5", ""))), "")</f>
        <v>8</v>
      </c>
    </row>
    <row r="34" spans="1:9" x14ac:dyDescent="0.55000000000000004">
      <c r="A34" s="12" t="s">
        <v>210</v>
      </c>
      <c r="B34" s="13">
        <f t="shared" si="0"/>
        <v>44369</v>
      </c>
      <c r="C34" s="30" t="s">
        <v>39</v>
      </c>
      <c r="D34" s="40">
        <f>IFERROR(INT(TRIM(SUBSTITUTE(VLOOKUP($A34&amp;"*",各都道府県の状況!$A:$I,D$3,FALSE), "※5", ""))), "")</f>
        <v>2663</v>
      </c>
      <c r="E34" s="40">
        <f>IFERROR(INT(TRIM(SUBSTITUTE(VLOOKUP($A34&amp;"*",各都道府県の状況!$A:$I,E$3,FALSE), "※5", ""))), "")</f>
        <v>41442</v>
      </c>
      <c r="F34" s="40">
        <f>IFERROR(INT(TRIM(SUBSTITUTE(VLOOKUP($A34&amp;"*",各都道府県の状況!$A:$I,F$3,FALSE), "※5", ""))), "")</f>
        <v>2546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10</v>
      </c>
      <c r="I34" s="40">
        <f>IFERROR(INT(TRIM(SUBSTITUTE(VLOOKUP($A34&amp;"*",各都道府県の状況!$A:$I,I$3,FALSE), "※5", ""))), "")</f>
        <v>3</v>
      </c>
    </row>
    <row r="35" spans="1:9" x14ac:dyDescent="0.55000000000000004">
      <c r="A35" s="12" t="s">
        <v>211</v>
      </c>
      <c r="B35" s="13">
        <f t="shared" si="0"/>
        <v>44369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81177</v>
      </c>
      <c r="F35" s="40">
        <f>IFERROR(INT(TRIM(SUBSTITUTE(VLOOKUP($A35&amp;"*",各都道府県の状況!$A:$I,F$3,FALSE), "※5", ""))), "")</f>
        <v>455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2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44369</v>
      </c>
      <c r="C36" s="30" t="s">
        <v>41</v>
      </c>
      <c r="D36" s="40">
        <f>IFERROR(INT(TRIM(SUBSTITUTE(VLOOKUP($A36&amp;"*",各都道府県の状況!$A:$I,D$3,FALSE), "※5", ""))), "")</f>
        <v>551</v>
      </c>
      <c r="E36" s="40">
        <f>IFERROR(INT(TRIM(SUBSTITUTE(VLOOKUP($A36&amp;"*",各都道府県の状況!$A:$I,E$3,FALSE), "※5", ""))), "")</f>
        <v>29236</v>
      </c>
      <c r="F36" s="40">
        <f>IFERROR(INT(TRIM(SUBSTITUTE(VLOOKUP($A36&amp;"*",各都道府県の状況!$A:$I,F$3,FALSE), "※5", ""))), "")</f>
        <v>546</v>
      </c>
      <c r="G36" s="40">
        <f>IFERROR(INT(TRIM(SUBSTITUTE(VLOOKUP($A36&amp;"*",各都道府県の状況!$A:$I,G$3,FALSE), "※5", ""))), "")</f>
        <v>1</v>
      </c>
      <c r="H36" s="40">
        <f>IFERROR(INT(TRIM(SUBSTITUTE(VLOOKUP($A36&amp;"*",各都道府県の状況!$A:$I,H$3,FALSE), "※5", ""))), "")</f>
        <v>4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44369</v>
      </c>
      <c r="C37" s="30" t="s">
        <v>42</v>
      </c>
      <c r="D37" s="40">
        <f>IFERROR(INT(TRIM(SUBSTITUTE(VLOOKUP($A37&amp;"*",各都道府県の状況!$A:$I,D$3,FALSE), "※5", ""))), "")</f>
        <v>7581</v>
      </c>
      <c r="E37" s="40">
        <f>IFERROR(INT(TRIM(SUBSTITUTE(VLOOKUP($A37&amp;"*",各都道府県の状況!$A:$I,E$3,FALSE), "※5", ""))), "")</f>
        <v>158467</v>
      </c>
      <c r="F37" s="40">
        <f>IFERROR(INT(TRIM(SUBSTITUTE(VLOOKUP($A37&amp;"*",各都道府県の状況!$A:$I,F$3,FALSE), "※5", ""))), "")</f>
        <v>7302</v>
      </c>
      <c r="G37" s="40">
        <f>IFERROR(INT(TRIM(SUBSTITUTE(VLOOKUP($A37&amp;"*",各都道府県の状況!$A:$I,G$3,FALSE), "※5", ""))), "")</f>
        <v>124</v>
      </c>
      <c r="H37" s="40">
        <f>IFERROR(INT(TRIM(SUBSTITUTE(VLOOKUP($A37&amp;"*",各都道府県の状況!$A:$I,H$3,FALSE), "※5", ""))), "")</f>
        <v>139</v>
      </c>
      <c r="I37" s="40">
        <f>IFERROR(INT(TRIM(SUBSTITUTE(VLOOKUP($A37&amp;"*",各都道府県の状況!$A:$I,I$3,FALSE), "※5", ""))), "")</f>
        <v>4</v>
      </c>
    </row>
    <row r="38" spans="1:9" x14ac:dyDescent="0.55000000000000004">
      <c r="A38" s="12" t="s">
        <v>214</v>
      </c>
      <c r="B38" s="13">
        <f t="shared" si="0"/>
        <v>44369</v>
      </c>
      <c r="C38" s="30" t="s">
        <v>43</v>
      </c>
      <c r="D38" s="40">
        <f>IFERROR(INT(TRIM(SUBSTITUTE(VLOOKUP($A38&amp;"*",各都道府県の状況!$A:$I,D$3,FALSE), "※5", ""))), "")</f>
        <v>11412</v>
      </c>
      <c r="E38" s="40">
        <f>IFERROR(INT(TRIM(SUBSTITUTE(VLOOKUP($A38&amp;"*",各都道府県の状況!$A:$I,E$3,FALSE), "※5", ""))), "")</f>
        <v>534171</v>
      </c>
      <c r="F38" s="40">
        <f>IFERROR(INT(TRIM(SUBSTITUTE(VLOOKUP($A38&amp;"*",各都道府県の状況!$A:$I,F$3,FALSE), "※5", ""))), "")</f>
        <v>10939</v>
      </c>
      <c r="G38" s="40">
        <f>IFERROR(INT(TRIM(SUBSTITUTE(VLOOKUP($A38&amp;"*",各都道府県の状況!$A:$I,G$3,FALSE), "※5", ""))), "")</f>
        <v>167</v>
      </c>
      <c r="H38" s="40">
        <f>IFERROR(INT(TRIM(SUBSTITUTE(VLOOKUP($A38&amp;"*",各都道府県の状況!$A:$I,H$3,FALSE), "※5", ""))), "")</f>
        <v>261</v>
      </c>
      <c r="I38" s="40">
        <f>IFERROR(INT(TRIM(SUBSTITUTE(VLOOKUP($A38&amp;"*",各都道府県の状況!$A:$I,I$3,FALSE), "※5", ""))), "")</f>
        <v>19</v>
      </c>
    </row>
    <row r="39" spans="1:9" x14ac:dyDescent="0.55000000000000004">
      <c r="A39" s="12" t="s">
        <v>215</v>
      </c>
      <c r="B39" s="13">
        <f t="shared" si="0"/>
        <v>44369</v>
      </c>
      <c r="C39" s="30" t="s">
        <v>44</v>
      </c>
      <c r="D39" s="40">
        <f>IFERROR(INT(TRIM(SUBSTITUTE(VLOOKUP($A39&amp;"*",各都道府県の状況!$A:$I,D$3,FALSE), "※5", ""))), "")</f>
        <v>3116</v>
      </c>
      <c r="E39" s="40">
        <f>IFERROR(INT(TRIM(SUBSTITUTE(VLOOKUP($A39&amp;"*",各都道府県の状況!$A:$I,E$3,FALSE), "※5", ""))), "")</f>
        <v>116931</v>
      </c>
      <c r="F39" s="40">
        <f>IFERROR(INT(TRIM(SUBSTITUTE(VLOOKUP($A39&amp;"*",各都道府県の状況!$A:$I,F$3,FALSE), "※5", ""))), "")</f>
        <v>2956</v>
      </c>
      <c r="G39" s="40">
        <f>IFERROR(INT(TRIM(SUBSTITUTE(VLOOKUP($A39&amp;"*",各都道府県の状況!$A:$I,G$3,FALSE), "※5", ""))), "")</f>
        <v>73</v>
      </c>
      <c r="H39" s="40">
        <f>IFERROR(INT(TRIM(SUBSTITUTE(VLOOKUP($A39&amp;"*",各都道府県の状況!$A:$I,H$3,FALSE), "※5", ""))), "")</f>
        <v>87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44369</v>
      </c>
      <c r="C40" s="30" t="s">
        <v>45</v>
      </c>
      <c r="D40" s="40">
        <f>IFERROR(INT(TRIM(SUBSTITUTE(VLOOKUP($A40&amp;"*",各都道府県の状況!$A:$I,D$3,FALSE), "※5", ""))), "")</f>
        <v>1653</v>
      </c>
      <c r="E40" s="40">
        <f>IFERROR(INT(TRIM(SUBSTITUTE(VLOOKUP($A40&amp;"*",各都道府県の状況!$A:$I,E$3,FALSE), "※5", ""))), "")</f>
        <v>63404</v>
      </c>
      <c r="F40" s="40">
        <f>IFERROR(INT(TRIM(SUBSTITUTE(VLOOKUP($A40&amp;"*",各都道府県の状況!$A:$I,F$3,FALSE), "※5", ""))), "")</f>
        <v>1571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19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44369</v>
      </c>
      <c r="C41" s="30" t="s">
        <v>46</v>
      </c>
      <c r="D41" s="40">
        <f>IFERROR(INT(TRIM(SUBSTITUTE(VLOOKUP($A41&amp;"*",各都道府県の状況!$A:$I,D$3,FALSE), "※5", ""))), "")</f>
        <v>2084</v>
      </c>
      <c r="E41" s="40">
        <f>IFERROR(INT(TRIM(SUBSTITUTE(VLOOKUP($A41&amp;"*",各都道府県の状況!$A:$I,E$3,FALSE), "※5", ""))), "")</f>
        <v>83596</v>
      </c>
      <c r="F41" s="40">
        <f>IFERROR(INT(TRIM(SUBSTITUTE(VLOOKUP($A41&amp;"*",各都道府県の状況!$A:$I,F$3,FALSE), "※5", ""))), "")</f>
        <v>2023</v>
      </c>
      <c r="G41" s="40">
        <f>IFERROR(INT(TRIM(SUBSTITUTE(VLOOKUP($A41&amp;"*",各都道府県の状況!$A:$I,G$3,FALSE), "※5", ""))), "")</f>
        <v>30</v>
      </c>
      <c r="H41" s="40">
        <f>IFERROR(INT(TRIM(SUBSTITUTE(VLOOKUP($A41&amp;"*",各都道府県の状況!$A:$I,H$3,FALSE), "※5", ""))), "")</f>
        <v>36</v>
      </c>
      <c r="I41" s="40">
        <f>IFERROR(INT(TRIM(SUBSTITUTE(VLOOKUP($A41&amp;"*",各都道府県の状況!$A:$I,I$3,FALSE), "※5", ""))), "")</f>
        <v>2</v>
      </c>
    </row>
    <row r="42" spans="1:9" x14ac:dyDescent="0.55000000000000004">
      <c r="A42" s="12" t="s">
        <v>218</v>
      </c>
      <c r="B42" s="13">
        <f t="shared" si="0"/>
        <v>44369</v>
      </c>
      <c r="C42" s="30" t="s">
        <v>47</v>
      </c>
      <c r="D42" s="40">
        <f>IFERROR(INT(TRIM(SUBSTITUTE(VLOOKUP($A42&amp;"*",各都道府県の状況!$A:$I,D$3,FALSE), "※5", ""))), "")</f>
        <v>2749</v>
      </c>
      <c r="E42" s="40">
        <f>IFERROR(INT(TRIM(SUBSTITUTE(VLOOKUP($A42&amp;"*",各都道府県の状況!$A:$I,E$3,FALSE), "※5", ""))), "")</f>
        <v>93803</v>
      </c>
      <c r="F42" s="40">
        <f>IFERROR(INT(TRIM(SUBSTITUTE(VLOOKUP($A42&amp;"*",各都道府県の状況!$A:$I,F$3,FALSE), "※5", ""))), "")</f>
        <v>2657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17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44369</v>
      </c>
      <c r="C43" s="30" t="s">
        <v>48</v>
      </c>
      <c r="D43" s="40">
        <f>IFERROR(INT(TRIM(SUBSTITUTE(VLOOKUP($A43&amp;"*",各都道府県の状況!$A:$I,D$3,FALSE), "※5", ""))), "")</f>
        <v>1749</v>
      </c>
      <c r="E43" s="40">
        <f>IFERROR(INT(TRIM(SUBSTITUTE(VLOOKUP($A43&amp;"*",各都道府県の状況!$A:$I,E$3,FALSE), "※5", ""))), "")</f>
        <v>10972</v>
      </c>
      <c r="F43" s="40">
        <f>IFERROR(INT(TRIM(SUBSTITUTE(VLOOKUP($A43&amp;"*",各都道府県の状況!$A:$I,F$3,FALSE), "※5", ""))), "")</f>
        <v>1629</v>
      </c>
      <c r="G43" s="40">
        <f>IFERROR(INT(TRIM(SUBSTITUTE(VLOOKUP($A43&amp;"*",各都道府県の状況!$A:$I,G$3,FALSE), "※5", ""))), "")</f>
        <v>24</v>
      </c>
      <c r="H43" s="40">
        <f>IFERROR(INT(TRIM(SUBSTITUTE(VLOOKUP($A43&amp;"*",各都道府県の状況!$A:$I,H$3,FALSE), "※5", ""))), "")</f>
        <v>96</v>
      </c>
      <c r="I43" s="40">
        <f>IFERROR(INT(TRIM(SUBSTITUTE(VLOOKUP($A43&amp;"*",各都道府県の状況!$A:$I,I$3,FALSE), "※5", ""))), "")</f>
        <v>5</v>
      </c>
    </row>
    <row r="44" spans="1:9" x14ac:dyDescent="0.55000000000000004">
      <c r="A44" s="12" t="s">
        <v>220</v>
      </c>
      <c r="B44" s="13">
        <f t="shared" si="0"/>
        <v>44369</v>
      </c>
      <c r="C44" s="30" t="s">
        <v>49</v>
      </c>
      <c r="D44" s="40">
        <f>IFERROR(INT(TRIM(SUBSTITUTE(VLOOKUP($A44&amp;"*",各都道府県の状況!$A:$I,D$3,FALSE), "※5", ""))), "")</f>
        <v>35274</v>
      </c>
      <c r="E44" s="40">
        <f>IFERROR(INT(TRIM(SUBSTITUTE(VLOOKUP($A44&amp;"*",各都道府県の状況!$A:$I,E$3,FALSE), "※5", ""))), "")</f>
        <v>810911</v>
      </c>
      <c r="F44" s="40">
        <f>IFERROR(INT(TRIM(SUBSTITUTE(VLOOKUP($A44&amp;"*",各都道府県の状況!$A:$I,F$3,FALSE), "※5", ""))), "")</f>
        <v>33910</v>
      </c>
      <c r="G44" s="40">
        <f>IFERROR(INT(TRIM(SUBSTITUTE(VLOOKUP($A44&amp;"*",各都道府県の状況!$A:$I,G$3,FALSE), "※5", ""))), "")</f>
        <v>513</v>
      </c>
      <c r="H44" s="40">
        <f>IFERROR(INT(TRIM(SUBSTITUTE(VLOOKUP($A44&amp;"*",各都道府県の状況!$A:$I,H$3,FALSE), "※5", ""))), "")</f>
        <v>816</v>
      </c>
      <c r="I44" s="40">
        <f>IFERROR(INT(TRIM(SUBSTITUTE(VLOOKUP($A44&amp;"*",各都道府県の状況!$A:$I,I$3,FALSE), "※5", ""))), "")</f>
        <v>27</v>
      </c>
    </row>
    <row r="45" spans="1:9" x14ac:dyDescent="0.55000000000000004">
      <c r="A45" s="12" t="s">
        <v>221</v>
      </c>
      <c r="B45" s="13">
        <f t="shared" si="0"/>
        <v>44369</v>
      </c>
      <c r="C45" s="30" t="s">
        <v>50</v>
      </c>
      <c r="D45" s="40">
        <f>IFERROR(INT(TRIM(SUBSTITUTE(VLOOKUP($A45&amp;"*",各都道府県の状況!$A:$I,D$3,FALSE), "※5", ""))), "")</f>
        <v>2546</v>
      </c>
      <c r="E45" s="40">
        <f>IFERROR(INT(TRIM(SUBSTITUTE(VLOOKUP($A45&amp;"*",各都道府県の状況!$A:$I,E$3,FALSE), "※5", ""))), "")</f>
        <v>55221</v>
      </c>
      <c r="F45" s="40">
        <f>IFERROR(INT(TRIM(SUBSTITUTE(VLOOKUP($A45&amp;"*",各都道府県の状況!$A:$I,F$3,FALSE), "※5", ""))), "")</f>
        <v>2546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13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44369</v>
      </c>
      <c r="C46" s="30" t="s">
        <v>51</v>
      </c>
      <c r="D46" s="40">
        <f>IFERROR(INT(TRIM(SUBSTITUTE(VLOOKUP($A46&amp;"*",各都道府県の状況!$A:$I,D$3,FALSE), "※5", ""))), "")</f>
        <v>3117</v>
      </c>
      <c r="E46" s="40">
        <f>IFERROR(INT(TRIM(SUBSTITUTE(VLOOKUP($A46&amp;"*",各都道府県の状況!$A:$I,E$3,FALSE), "※5", ""))), "")</f>
        <v>121529</v>
      </c>
      <c r="F46" s="40">
        <f>IFERROR(INT(TRIM(SUBSTITUTE(VLOOKUP($A46&amp;"*",各都道府県の状況!$A:$I,F$3,FALSE), "※5", ""))), "")</f>
        <v>2965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83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44369</v>
      </c>
      <c r="C47" s="30" t="s">
        <v>52</v>
      </c>
      <c r="D47" s="40">
        <f>IFERROR(INT(TRIM(SUBSTITUTE(VLOOKUP($A47&amp;"*",各都道府県の状況!$A:$I,D$3,FALSE), "※5", ""))), "")</f>
        <v>6450</v>
      </c>
      <c r="E47" s="40">
        <f>IFERROR(INT(TRIM(SUBSTITUTE(VLOOKUP($A47&amp;"*",各都道府県の状況!$A:$I,E$3,FALSE), "※5", ""))), "")</f>
        <v>81179</v>
      </c>
      <c r="F47" s="40">
        <f>IFERROR(INT(TRIM(SUBSTITUTE(VLOOKUP($A47&amp;"*",各都道府県の状況!$A:$I,F$3,FALSE), "※5", ""))), "")</f>
        <v>6262</v>
      </c>
      <c r="G47" s="40">
        <f>IFERROR(INT(TRIM(SUBSTITUTE(VLOOKUP($A47&amp;"*",各都道府県の状況!$A:$I,G$3,FALSE), "※5", ""))), "")</f>
        <v>113</v>
      </c>
      <c r="H47" s="40">
        <f>IFERROR(INT(TRIM(SUBSTITUTE(VLOOKUP($A47&amp;"*",各都道府県の状況!$A:$I,H$3,FALSE), "※5", ""))), "")</f>
        <v>75</v>
      </c>
      <c r="I47" s="40">
        <f>IFERROR(INT(TRIM(SUBSTITUTE(VLOOKUP($A47&amp;"*",各都道府県の状況!$A:$I,I$3,FALSE), "※5", ""))), "")</f>
        <v>9</v>
      </c>
    </row>
    <row r="48" spans="1:9" x14ac:dyDescent="0.55000000000000004">
      <c r="A48" s="12" t="s">
        <v>224</v>
      </c>
      <c r="B48" s="13">
        <f t="shared" si="0"/>
        <v>44369</v>
      </c>
      <c r="C48" s="30" t="s">
        <v>53</v>
      </c>
      <c r="D48" s="40">
        <f>IFERROR(INT(TRIM(SUBSTITUTE(VLOOKUP($A48&amp;"*",各都道府県の状況!$A:$I,D$3,FALSE), "※5", ""))), "")</f>
        <v>3486</v>
      </c>
      <c r="E48" s="40">
        <f>IFERROR(INT(TRIM(SUBSTITUTE(VLOOKUP($A48&amp;"*",各都道府県の状況!$A:$I,E$3,FALSE), "※5", ""))), "")</f>
        <v>163730</v>
      </c>
      <c r="F48" s="40">
        <f>IFERROR(INT(TRIM(SUBSTITUTE(VLOOKUP($A48&amp;"*",各都道府県の状況!$A:$I,F$3,FALSE), "※5", ""))), "")</f>
        <v>3378</v>
      </c>
      <c r="G48" s="40">
        <f>IFERROR(INT(TRIM(SUBSTITUTE(VLOOKUP($A48&amp;"*",各都道府県の状況!$A:$I,G$3,FALSE), "※5", ""))), "")</f>
        <v>61</v>
      </c>
      <c r="H48" s="40">
        <f>IFERROR(INT(TRIM(SUBSTITUTE(VLOOKUP($A48&amp;"*",各都道府県の状況!$A:$I,H$3,FALSE), "※5", ""))), "")</f>
        <v>47</v>
      </c>
      <c r="I48" s="40">
        <f>IFERROR(INT(TRIM(SUBSTITUTE(VLOOKUP($A48&amp;"*",各都道府県の状況!$A:$I,I$3,FALSE), "※5", ""))), "")</f>
        <v>1</v>
      </c>
    </row>
    <row r="49" spans="1:9" x14ac:dyDescent="0.55000000000000004">
      <c r="A49" s="12" t="s">
        <v>225</v>
      </c>
      <c r="B49" s="13">
        <f t="shared" si="0"/>
        <v>44369</v>
      </c>
      <c r="C49" s="30" t="s">
        <v>54</v>
      </c>
      <c r="D49" s="40">
        <f>IFERROR(INT(TRIM(SUBSTITUTE(VLOOKUP($A49&amp;"*",各都道府県の状況!$A:$I,D$3,FALSE), "※5", ""))), "")</f>
        <v>3069</v>
      </c>
      <c r="E49" s="40">
        <f>IFERROR(INT(TRIM(SUBSTITUTE(VLOOKUP($A49&amp;"*",各都道府県の状況!$A:$I,E$3,FALSE), "※5", ""))), "")</f>
        <v>43927</v>
      </c>
      <c r="F49" s="40">
        <f>IFERROR(INT(TRIM(SUBSTITUTE(VLOOKUP($A49&amp;"*",各都道府県の状況!$A:$I,F$3,FALSE), "※5", ""))), "")</f>
        <v>3014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18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44369</v>
      </c>
      <c r="C50" s="30" t="s">
        <v>55</v>
      </c>
      <c r="D50" s="40">
        <f>IFERROR(INT(TRIM(SUBSTITUTE(VLOOKUP($A50&amp;"*",各都道府県の状況!$A:$I,D$3,FALSE), "※5", ""))), "")</f>
        <v>3641</v>
      </c>
      <c r="E50" s="40">
        <f>IFERROR(INT(TRIM(SUBSTITUTE(VLOOKUP($A50&amp;"*",各都道府県の状況!$A:$I,E$3,FALSE), "※5", ""))), "")</f>
        <v>109604</v>
      </c>
      <c r="F50" s="40">
        <f>IFERROR(INT(TRIM(SUBSTITUTE(VLOOKUP($A50&amp;"*",各都道府県の状況!$A:$I,F$3,FALSE), "※5", ""))), "")</f>
        <v>3548</v>
      </c>
      <c r="G50" s="40">
        <f>IFERROR(INT(TRIM(SUBSTITUTE(VLOOKUP($A50&amp;"*",各都道府県の状況!$A:$I,G$3,FALSE), "※5", ""))), "")</f>
        <v>38</v>
      </c>
      <c r="H50" s="40">
        <f>IFERROR(INT(TRIM(SUBSTITUTE(VLOOKUP($A50&amp;"*",各都道府県の状況!$A:$I,H$3,FALSE), "※5", ""))), "")</f>
        <v>89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44369</v>
      </c>
      <c r="C51" s="30" t="s">
        <v>56</v>
      </c>
      <c r="D51" s="40">
        <f>IFERROR(INT(TRIM(SUBSTITUTE(VLOOKUP($A51&amp;"*",各都道府県の状況!$A:$I,D$3,FALSE), "※5", ""))), "")</f>
        <v>20232</v>
      </c>
      <c r="E51" s="40">
        <f>IFERROR(INT(TRIM(SUBSTITUTE(VLOOKUP($A51&amp;"*",各都道府県の状況!$A:$I,E$3,FALSE), "※5", ""))), "")</f>
        <v>244208</v>
      </c>
      <c r="F51" s="40">
        <f>IFERROR(INT(TRIM(SUBSTITUTE(VLOOKUP($A51&amp;"*",各都道府県の状況!$A:$I,F$3,FALSE), "※5", ""))), "")</f>
        <v>18569</v>
      </c>
      <c r="G51" s="40">
        <f>IFERROR(INT(TRIM(SUBSTITUTE(VLOOKUP($A51&amp;"*",各都道府県の状況!$A:$I,G$3,FALSE), "※5", ""))), "")</f>
        <v>171</v>
      </c>
      <c r="H51" s="40">
        <f>IFERROR(INT(TRIM(SUBSTITUTE(VLOOKUP($A51&amp;"*",各都道府県の状況!$A:$I,H$3,FALSE), "※5", ""))), "")</f>
        <v>1498</v>
      </c>
      <c r="I51" s="40">
        <f>IFERROR(INT(TRIM(SUBSTITUTE(VLOOKUP($A51&amp;"*",各都道府県の状況!$A:$I,I$3,FALSE), "※5", ""))), "")</f>
        <v>64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8"/>
      <c r="C1" s="119"/>
      <c r="D1" s="119"/>
      <c r="E1" s="119"/>
      <c r="F1" s="119"/>
      <c r="G1" s="119"/>
      <c r="H1" s="119"/>
      <c r="I1" s="119"/>
    </row>
    <row r="2" spans="1:9" ht="28.5" customHeight="1" x14ac:dyDescent="0.55000000000000004">
      <c r="B2" s="120" t="s">
        <v>228</v>
      </c>
      <c r="C2" s="119"/>
      <c r="D2" s="119"/>
      <c r="E2" s="119"/>
      <c r="F2" s="119"/>
      <c r="G2" s="119"/>
      <c r="H2" s="119"/>
      <c r="I2" s="119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1" t="s">
        <v>180</v>
      </c>
      <c r="C4" s="132" t="s">
        <v>332</v>
      </c>
      <c r="D4" s="133" t="s">
        <v>333</v>
      </c>
      <c r="E4" s="134" t="s">
        <v>334</v>
      </c>
      <c r="F4" s="135"/>
      <c r="G4" s="123" t="s">
        <v>335</v>
      </c>
      <c r="H4" s="123" t="s">
        <v>336</v>
      </c>
      <c r="I4" s="19"/>
    </row>
    <row r="5" spans="1:9" ht="13.25" customHeight="1" x14ac:dyDescent="0.55000000000000004">
      <c r="B5" s="122"/>
      <c r="C5" s="136"/>
      <c r="D5" s="137"/>
      <c r="E5" s="138" t="s">
        <v>337</v>
      </c>
      <c r="F5" s="139" t="s">
        <v>338</v>
      </c>
      <c r="G5" s="124"/>
      <c r="H5" s="124"/>
      <c r="I5" s="19"/>
    </row>
    <row r="6" spans="1:9" ht="12" customHeight="1" x14ac:dyDescent="0.55000000000000004">
      <c r="A6" s="15" t="s">
        <v>181</v>
      </c>
      <c r="B6" s="20" t="s">
        <v>229</v>
      </c>
      <c r="C6" s="140">
        <v>41061</v>
      </c>
      <c r="D6" s="140">
        <v>759366</v>
      </c>
      <c r="E6" s="140">
        <v>2170</v>
      </c>
      <c r="F6" s="141">
        <v>24</v>
      </c>
      <c r="G6" s="140">
        <v>37650</v>
      </c>
      <c r="H6" s="140">
        <v>1358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40">
        <v>2453</v>
      </c>
      <c r="D7" s="140">
        <v>49170</v>
      </c>
      <c r="E7" s="141">
        <v>21</v>
      </c>
      <c r="F7" s="141">
        <v>0</v>
      </c>
      <c r="G7" s="140">
        <v>2401</v>
      </c>
      <c r="H7" s="141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40">
        <v>1638</v>
      </c>
      <c r="D8" s="140">
        <v>82466</v>
      </c>
      <c r="E8" s="141">
        <v>60</v>
      </c>
      <c r="F8" s="141">
        <v>1</v>
      </c>
      <c r="G8" s="140">
        <v>1532</v>
      </c>
      <c r="H8" s="141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40">
        <v>9075</v>
      </c>
      <c r="D9" s="140">
        <v>154142</v>
      </c>
      <c r="E9" s="141">
        <v>63</v>
      </c>
      <c r="F9" s="141">
        <v>5</v>
      </c>
      <c r="G9" s="140">
        <v>8921</v>
      </c>
      <c r="H9" s="141">
        <v>86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41">
        <v>785</v>
      </c>
      <c r="D10" s="140">
        <v>14431</v>
      </c>
      <c r="E10" s="141">
        <v>25</v>
      </c>
      <c r="F10" s="141">
        <v>1</v>
      </c>
      <c r="G10" s="141">
        <v>740</v>
      </c>
      <c r="H10" s="141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40">
        <v>2020</v>
      </c>
      <c r="D11" s="140">
        <v>64223</v>
      </c>
      <c r="E11" s="141">
        <v>30</v>
      </c>
      <c r="F11" s="141">
        <v>3</v>
      </c>
      <c r="G11" s="140">
        <v>1943</v>
      </c>
      <c r="H11" s="141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40">
        <v>4791</v>
      </c>
      <c r="D12" s="140">
        <v>270860</v>
      </c>
      <c r="E12" s="141">
        <v>108</v>
      </c>
      <c r="F12" s="141">
        <v>5</v>
      </c>
      <c r="G12" s="140">
        <v>4522</v>
      </c>
      <c r="H12" s="141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40">
        <v>10295</v>
      </c>
      <c r="D13" s="140">
        <v>33092</v>
      </c>
      <c r="E13" s="141">
        <v>202</v>
      </c>
      <c r="F13" s="141">
        <v>5</v>
      </c>
      <c r="G13" s="140">
        <v>9931</v>
      </c>
      <c r="H13" s="141">
        <v>162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40">
        <v>6835</v>
      </c>
      <c r="D14" s="140">
        <v>279965</v>
      </c>
      <c r="E14" s="141">
        <v>181</v>
      </c>
      <c r="F14" s="141">
        <v>11</v>
      </c>
      <c r="G14" s="140">
        <v>6573</v>
      </c>
      <c r="H14" s="141">
        <v>81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40">
        <v>8010</v>
      </c>
      <c r="D15" s="140">
        <v>188946</v>
      </c>
      <c r="E15" s="141">
        <v>67</v>
      </c>
      <c r="F15" s="141">
        <v>7</v>
      </c>
      <c r="G15" s="140">
        <v>7792</v>
      </c>
      <c r="H15" s="141">
        <v>151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40">
        <v>45677</v>
      </c>
      <c r="D16" s="140">
        <v>945473</v>
      </c>
      <c r="E16" s="141">
        <v>877</v>
      </c>
      <c r="F16" s="141">
        <v>23</v>
      </c>
      <c r="G16" s="140">
        <v>43974</v>
      </c>
      <c r="H16" s="141">
        <v>826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40">
        <v>39332</v>
      </c>
      <c r="D17" s="140">
        <v>661836</v>
      </c>
      <c r="E17" s="141">
        <v>965</v>
      </c>
      <c r="F17" s="141">
        <v>17</v>
      </c>
      <c r="G17" s="140">
        <v>37666</v>
      </c>
      <c r="H17" s="141">
        <v>701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40">
        <v>169756</v>
      </c>
      <c r="D18" s="140">
        <v>2452684</v>
      </c>
      <c r="E18" s="140">
        <v>3322</v>
      </c>
      <c r="F18" s="141">
        <v>45</v>
      </c>
      <c r="G18" s="140">
        <v>164231</v>
      </c>
      <c r="H18" s="140">
        <v>2203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40">
        <v>65762</v>
      </c>
      <c r="D19" s="140">
        <v>1009940</v>
      </c>
      <c r="E19" s="140">
        <v>1466</v>
      </c>
      <c r="F19" s="141">
        <v>37</v>
      </c>
      <c r="G19" s="140">
        <v>63359</v>
      </c>
      <c r="H19" s="141">
        <v>937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40">
        <v>3387</v>
      </c>
      <c r="D20" s="140">
        <v>163716</v>
      </c>
      <c r="E20" s="141">
        <v>58</v>
      </c>
      <c r="F20" s="141">
        <v>4</v>
      </c>
      <c r="G20" s="140">
        <v>3282</v>
      </c>
      <c r="H20" s="141">
        <v>47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40">
        <v>2018</v>
      </c>
      <c r="D21" s="140">
        <v>71217</v>
      </c>
      <c r="E21" s="141">
        <v>69</v>
      </c>
      <c r="F21" s="141">
        <v>2</v>
      </c>
      <c r="G21" s="140">
        <v>1912</v>
      </c>
      <c r="H21" s="141">
        <v>37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40">
        <v>3920</v>
      </c>
      <c r="D22" s="140">
        <v>118298</v>
      </c>
      <c r="E22" s="141">
        <v>73</v>
      </c>
      <c r="F22" s="141">
        <v>2</v>
      </c>
      <c r="G22" s="140">
        <v>3730</v>
      </c>
      <c r="H22" s="141">
        <v>114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40">
        <v>1155</v>
      </c>
      <c r="D23" s="140">
        <v>63597</v>
      </c>
      <c r="E23" s="141">
        <v>92</v>
      </c>
      <c r="F23" s="141">
        <v>0</v>
      </c>
      <c r="G23" s="140">
        <v>1029</v>
      </c>
      <c r="H23" s="141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40">
        <v>2005</v>
      </c>
      <c r="D24" s="140">
        <v>50098</v>
      </c>
      <c r="E24" s="141">
        <v>221</v>
      </c>
      <c r="F24" s="141">
        <v>1</v>
      </c>
      <c r="G24" s="140">
        <v>1764</v>
      </c>
      <c r="H24" s="141">
        <v>20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40">
        <v>4985</v>
      </c>
      <c r="D25" s="140">
        <v>197431</v>
      </c>
      <c r="E25" s="141">
        <v>70</v>
      </c>
      <c r="F25" s="141">
        <v>2</v>
      </c>
      <c r="G25" s="140">
        <v>4899</v>
      </c>
      <c r="H25" s="141">
        <v>91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40">
        <v>9389</v>
      </c>
      <c r="D26" s="140">
        <v>263936</v>
      </c>
      <c r="E26" s="141">
        <v>184</v>
      </c>
      <c r="F26" s="141">
        <v>9</v>
      </c>
      <c r="G26" s="140">
        <v>9020</v>
      </c>
      <c r="H26" s="141">
        <v>185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40">
        <v>9063</v>
      </c>
      <c r="D27" s="140">
        <v>390754</v>
      </c>
      <c r="E27" s="141">
        <v>284</v>
      </c>
      <c r="F27" s="141">
        <v>4</v>
      </c>
      <c r="G27" s="140">
        <v>8631</v>
      </c>
      <c r="H27" s="141">
        <v>148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40">
        <v>50479</v>
      </c>
      <c r="D28" s="140">
        <v>803886</v>
      </c>
      <c r="E28" s="140">
        <v>1519</v>
      </c>
      <c r="F28" s="141">
        <v>41</v>
      </c>
      <c r="G28" s="140">
        <v>48021</v>
      </c>
      <c r="H28" s="141">
        <v>939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40">
        <v>5193</v>
      </c>
      <c r="D29" s="140">
        <v>137890</v>
      </c>
      <c r="E29" s="141">
        <v>74</v>
      </c>
      <c r="F29" s="141">
        <v>4</v>
      </c>
      <c r="G29" s="140">
        <v>5146</v>
      </c>
      <c r="H29" s="141">
        <v>110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40">
        <v>5509</v>
      </c>
      <c r="D30" s="140">
        <v>146073</v>
      </c>
      <c r="E30" s="141">
        <v>156</v>
      </c>
      <c r="F30" s="141">
        <v>6</v>
      </c>
      <c r="G30" s="140">
        <v>5264</v>
      </c>
      <c r="H30" s="141">
        <v>89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40">
        <v>16478</v>
      </c>
      <c r="D31" s="140">
        <v>276155</v>
      </c>
      <c r="E31" s="141">
        <v>227</v>
      </c>
      <c r="F31" s="141">
        <v>15</v>
      </c>
      <c r="G31" s="140">
        <v>16004</v>
      </c>
      <c r="H31" s="141">
        <v>235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40">
        <v>102589</v>
      </c>
      <c r="D32" s="140">
        <v>2054348</v>
      </c>
      <c r="E32" s="140">
        <v>1708</v>
      </c>
      <c r="F32" s="141">
        <v>194</v>
      </c>
      <c r="G32" s="140">
        <v>97441</v>
      </c>
      <c r="H32" s="140">
        <v>2609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40">
        <v>40732</v>
      </c>
      <c r="D33" s="140">
        <v>495332</v>
      </c>
      <c r="E33" s="141">
        <v>370</v>
      </c>
      <c r="F33" s="141">
        <v>29</v>
      </c>
      <c r="G33" s="140">
        <v>39090</v>
      </c>
      <c r="H33" s="140">
        <v>1273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40">
        <v>8187</v>
      </c>
      <c r="D34" s="140">
        <v>164071</v>
      </c>
      <c r="E34" s="141">
        <v>147</v>
      </c>
      <c r="F34" s="141">
        <v>8</v>
      </c>
      <c r="G34" s="140">
        <v>7914</v>
      </c>
      <c r="H34" s="141">
        <v>126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40">
        <v>2663</v>
      </c>
      <c r="D35" s="140">
        <v>41442</v>
      </c>
      <c r="E35" s="141">
        <v>10</v>
      </c>
      <c r="F35" s="141">
        <v>3</v>
      </c>
      <c r="G35" s="140">
        <v>2546</v>
      </c>
      <c r="H35" s="141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41">
        <v>466</v>
      </c>
      <c r="D36" s="140">
        <v>81177</v>
      </c>
      <c r="E36" s="141">
        <v>2</v>
      </c>
      <c r="F36" s="141">
        <v>0</v>
      </c>
      <c r="G36" s="141">
        <v>455</v>
      </c>
      <c r="H36" s="141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41">
        <v>551</v>
      </c>
      <c r="D37" s="140">
        <v>29236</v>
      </c>
      <c r="E37" s="141">
        <v>4</v>
      </c>
      <c r="F37" s="141">
        <v>1</v>
      </c>
      <c r="G37" s="141">
        <v>546</v>
      </c>
      <c r="H37" s="141">
        <v>1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40">
        <v>7581</v>
      </c>
      <c r="D38" s="140">
        <v>158467</v>
      </c>
      <c r="E38" s="141">
        <v>139</v>
      </c>
      <c r="F38" s="141">
        <v>4</v>
      </c>
      <c r="G38" s="140">
        <v>7302</v>
      </c>
      <c r="H38" s="141">
        <v>124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40">
        <v>11412</v>
      </c>
      <c r="D39" s="140">
        <v>534171</v>
      </c>
      <c r="E39" s="141">
        <v>261</v>
      </c>
      <c r="F39" s="141">
        <v>19</v>
      </c>
      <c r="G39" s="140">
        <v>10939</v>
      </c>
      <c r="H39" s="141">
        <v>167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40">
        <v>3116</v>
      </c>
      <c r="D40" s="140">
        <v>116931</v>
      </c>
      <c r="E40" s="141">
        <v>87</v>
      </c>
      <c r="F40" s="141">
        <v>1</v>
      </c>
      <c r="G40" s="140">
        <v>2956</v>
      </c>
      <c r="H40" s="141">
        <v>73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40">
        <v>1653</v>
      </c>
      <c r="D41" s="140">
        <v>63404</v>
      </c>
      <c r="E41" s="141">
        <v>19</v>
      </c>
      <c r="F41" s="141">
        <v>0</v>
      </c>
      <c r="G41" s="140">
        <v>1571</v>
      </c>
      <c r="H41" s="14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40">
        <v>2084</v>
      </c>
      <c r="D42" s="140">
        <v>83596</v>
      </c>
      <c r="E42" s="141">
        <v>36</v>
      </c>
      <c r="F42" s="141">
        <v>2</v>
      </c>
      <c r="G42" s="140">
        <v>2023</v>
      </c>
      <c r="H42" s="141">
        <v>30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40">
        <v>2749</v>
      </c>
      <c r="D43" s="140">
        <v>93803</v>
      </c>
      <c r="E43" s="141">
        <v>17</v>
      </c>
      <c r="F43" s="141">
        <v>3</v>
      </c>
      <c r="G43" s="140">
        <v>2657</v>
      </c>
      <c r="H43" s="141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40">
        <v>1749</v>
      </c>
      <c r="D44" s="140">
        <v>10972</v>
      </c>
      <c r="E44" s="141">
        <v>96</v>
      </c>
      <c r="F44" s="141">
        <v>5</v>
      </c>
      <c r="G44" s="140">
        <v>1629</v>
      </c>
      <c r="H44" s="141">
        <v>24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40">
        <v>35274</v>
      </c>
      <c r="D45" s="140">
        <v>810911</v>
      </c>
      <c r="E45" s="141">
        <v>816</v>
      </c>
      <c r="F45" s="141">
        <v>27</v>
      </c>
      <c r="G45" s="140">
        <v>33910</v>
      </c>
      <c r="H45" s="141">
        <v>513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40">
        <v>2546</v>
      </c>
      <c r="D46" s="140">
        <v>55221</v>
      </c>
      <c r="E46" s="141">
        <v>13</v>
      </c>
      <c r="F46" s="141">
        <v>0</v>
      </c>
      <c r="G46" s="140">
        <v>2546</v>
      </c>
      <c r="H46" s="141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40">
        <v>3117</v>
      </c>
      <c r="D47" s="140">
        <v>121529</v>
      </c>
      <c r="E47" s="141">
        <v>83</v>
      </c>
      <c r="F47" s="141">
        <v>0</v>
      </c>
      <c r="G47" s="140">
        <v>2965</v>
      </c>
      <c r="H47" s="141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40">
        <v>6450</v>
      </c>
      <c r="D48" s="140">
        <v>81179</v>
      </c>
      <c r="E48" s="141">
        <v>75</v>
      </c>
      <c r="F48" s="141">
        <v>9</v>
      </c>
      <c r="G48" s="140">
        <v>6262</v>
      </c>
      <c r="H48" s="141">
        <v>113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40">
        <v>3486</v>
      </c>
      <c r="D49" s="140">
        <v>163730</v>
      </c>
      <c r="E49" s="141">
        <v>47</v>
      </c>
      <c r="F49" s="141">
        <v>1</v>
      </c>
      <c r="G49" s="140">
        <v>3378</v>
      </c>
      <c r="H49" s="141">
        <v>61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40">
        <v>3069</v>
      </c>
      <c r="D50" s="140">
        <v>43927</v>
      </c>
      <c r="E50" s="141">
        <v>18</v>
      </c>
      <c r="F50" s="141">
        <v>0</v>
      </c>
      <c r="G50" s="140">
        <v>3014</v>
      </c>
      <c r="H50" s="14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40">
        <v>3641</v>
      </c>
      <c r="D51" s="140">
        <v>109604</v>
      </c>
      <c r="E51" s="141">
        <v>89</v>
      </c>
      <c r="F51" s="141">
        <v>2</v>
      </c>
      <c r="G51" s="140">
        <v>3548</v>
      </c>
      <c r="H51" s="141">
        <v>38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40">
        <v>20232</v>
      </c>
      <c r="D52" s="140">
        <v>244208</v>
      </c>
      <c r="E52" s="140">
        <v>1498</v>
      </c>
      <c r="F52" s="141">
        <v>64</v>
      </c>
      <c r="G52" s="140">
        <v>18569</v>
      </c>
      <c r="H52" s="141">
        <v>171</v>
      </c>
      <c r="I52" s="25"/>
    </row>
    <row r="53" spans="1:9" ht="12" customHeight="1" x14ac:dyDescent="0.55000000000000004">
      <c r="B53" s="22" t="s">
        <v>276</v>
      </c>
      <c r="C53" s="141">
        <v>149</v>
      </c>
      <c r="D53" s="142" t="s">
        <v>339</v>
      </c>
      <c r="E53" s="141">
        <v>0</v>
      </c>
      <c r="F53" s="142" t="s">
        <v>339</v>
      </c>
      <c r="G53" s="141">
        <v>149</v>
      </c>
      <c r="H53" s="142" t="s">
        <v>339</v>
      </c>
      <c r="I53" s="25"/>
    </row>
    <row r="54" spans="1:9" ht="12" customHeight="1" x14ac:dyDescent="0.55000000000000004">
      <c r="B54" s="21" t="s">
        <v>164</v>
      </c>
      <c r="C54" s="140">
        <v>784567</v>
      </c>
      <c r="D54" s="140">
        <v>15206904</v>
      </c>
      <c r="E54" s="140">
        <v>18119</v>
      </c>
      <c r="F54" s="141">
        <v>646</v>
      </c>
      <c r="G54" s="140">
        <v>751347</v>
      </c>
      <c r="H54" s="140">
        <v>14491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K60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4" width="13.83203125" style="80" customWidth="1"/>
    <col min="5" max="5" width="15.83203125" style="80" customWidth="1"/>
    <col min="6" max="6" width="13.83203125" style="80" customWidth="1"/>
    <col min="7" max="7" width="15.75" style="80" customWidth="1"/>
    <col min="8" max="9" width="13.83203125" style="80" customWidth="1"/>
    <col min="10" max="16384" width="8.6640625" style="80"/>
  </cols>
  <sheetData>
    <row r="1" spans="1:9" x14ac:dyDescent="0.55000000000000004">
      <c r="A1" s="80" t="s">
        <v>304</v>
      </c>
    </row>
    <row r="2" spans="1:9" x14ac:dyDescent="0.55000000000000004">
      <c r="G2" s="81" t="s">
        <v>340</v>
      </c>
    </row>
    <row r="3" spans="1:9" x14ac:dyDescent="0.55000000000000004">
      <c r="A3" s="127" t="s">
        <v>297</v>
      </c>
      <c r="B3" s="128" t="s">
        <v>298</v>
      </c>
      <c r="C3" s="130" t="s">
        <v>299</v>
      </c>
      <c r="D3" s="130" t="s">
        <v>300</v>
      </c>
      <c r="E3" s="126"/>
      <c r="F3" s="130" t="s">
        <v>301</v>
      </c>
      <c r="G3" s="126"/>
      <c r="H3" s="98"/>
      <c r="I3" s="98"/>
    </row>
    <row r="4" spans="1:9" x14ac:dyDescent="0.55000000000000004">
      <c r="A4" s="126"/>
      <c r="B4" s="129"/>
      <c r="C4" s="126"/>
      <c r="D4" s="82" t="s">
        <v>302</v>
      </c>
      <c r="E4" s="82" t="s">
        <v>303</v>
      </c>
      <c r="F4" s="82" t="s">
        <v>302</v>
      </c>
      <c r="G4" s="82" t="s">
        <v>303</v>
      </c>
      <c r="H4" s="97"/>
      <c r="I4" s="97"/>
    </row>
    <row r="5" spans="1:9" x14ac:dyDescent="0.55000000000000004">
      <c r="A5" s="125" t="s">
        <v>287</v>
      </c>
      <c r="B5" s="126"/>
      <c r="C5" s="71">
        <f t="shared" ref="C5:C20" si="0">SUM(D5:G5)</f>
        <v>10105153</v>
      </c>
      <c r="D5" s="71">
        <v>5574932</v>
      </c>
      <c r="E5" s="71">
        <v>38640</v>
      </c>
      <c r="F5" s="71">
        <v>4491370</v>
      </c>
      <c r="G5" s="71">
        <v>211</v>
      </c>
      <c r="H5" s="97"/>
      <c r="I5" s="97"/>
    </row>
    <row r="6" spans="1:9" x14ac:dyDescent="0.55000000000000004">
      <c r="A6" s="99">
        <v>44369</v>
      </c>
      <c r="B6" s="100" t="s">
        <v>296</v>
      </c>
      <c r="C6" s="71">
        <f t="shared" si="0"/>
        <v>94135</v>
      </c>
      <c r="D6" s="71">
        <v>44473</v>
      </c>
      <c r="E6" s="71">
        <v>1946</v>
      </c>
      <c r="F6" s="71">
        <v>47609</v>
      </c>
      <c r="G6" s="71">
        <v>107</v>
      </c>
      <c r="H6" s="97"/>
      <c r="I6" s="97"/>
    </row>
    <row r="7" spans="1:9" x14ac:dyDescent="0.55000000000000004">
      <c r="A7" s="99">
        <v>44368</v>
      </c>
      <c r="B7" s="100" t="s">
        <v>295</v>
      </c>
      <c r="C7" s="71">
        <f t="shared" si="0"/>
        <v>198780</v>
      </c>
      <c r="D7" s="71">
        <v>67154</v>
      </c>
      <c r="E7" s="71">
        <v>7843</v>
      </c>
      <c r="F7" s="71">
        <v>123679</v>
      </c>
      <c r="G7" s="71">
        <v>104</v>
      </c>
      <c r="H7" s="97"/>
      <c r="I7" s="97"/>
    </row>
    <row r="8" spans="1:9" x14ac:dyDescent="0.55000000000000004">
      <c r="A8" s="99">
        <v>44365</v>
      </c>
      <c r="B8" s="100" t="s">
        <v>305</v>
      </c>
      <c r="C8" s="71">
        <f t="shared" si="0"/>
        <v>125948</v>
      </c>
      <c r="D8" s="71">
        <v>50112</v>
      </c>
      <c r="E8" s="71">
        <v>2145</v>
      </c>
      <c r="F8" s="71">
        <v>73691</v>
      </c>
      <c r="G8" s="71">
        <v>0</v>
      </c>
      <c r="H8" s="97"/>
      <c r="I8" s="97"/>
    </row>
    <row r="9" spans="1:9" x14ac:dyDescent="0.55000000000000004">
      <c r="A9" s="99">
        <v>44364</v>
      </c>
      <c r="B9" s="100" t="s">
        <v>321</v>
      </c>
      <c r="C9" s="71">
        <f t="shared" si="0"/>
        <v>129330</v>
      </c>
      <c r="D9" s="71">
        <v>46926</v>
      </c>
      <c r="E9" s="71">
        <v>4611</v>
      </c>
      <c r="F9" s="71">
        <v>77793</v>
      </c>
      <c r="G9" s="71">
        <v>0</v>
      </c>
      <c r="H9" s="97"/>
      <c r="I9" s="97"/>
    </row>
    <row r="10" spans="1:9" x14ac:dyDescent="0.55000000000000004">
      <c r="A10" s="99">
        <v>44363</v>
      </c>
      <c r="B10" s="100" t="s">
        <v>307</v>
      </c>
      <c r="C10" s="71">
        <f t="shared" si="0"/>
        <v>118735</v>
      </c>
      <c r="D10" s="71">
        <v>43912</v>
      </c>
      <c r="E10" s="71">
        <v>2782</v>
      </c>
      <c r="F10" s="71">
        <v>72041</v>
      </c>
      <c r="G10" s="71">
        <v>0</v>
      </c>
      <c r="H10" s="97"/>
      <c r="I10" s="97"/>
    </row>
    <row r="11" spans="1:9" x14ac:dyDescent="0.55000000000000004">
      <c r="A11" s="99">
        <v>44362</v>
      </c>
      <c r="B11" s="100" t="s">
        <v>296</v>
      </c>
      <c r="C11" s="71">
        <f t="shared" si="0"/>
        <v>115363</v>
      </c>
      <c r="D11" s="71">
        <v>40459</v>
      </c>
      <c r="E11" s="71">
        <v>2956</v>
      </c>
      <c r="F11" s="71">
        <v>71948</v>
      </c>
      <c r="G11" s="71">
        <v>0</v>
      </c>
      <c r="H11" s="97"/>
      <c r="I11" s="97"/>
    </row>
    <row r="12" spans="1:9" x14ac:dyDescent="0.55000000000000004">
      <c r="A12" s="99">
        <v>44361</v>
      </c>
      <c r="B12" s="100" t="s">
        <v>295</v>
      </c>
      <c r="C12" s="71">
        <f t="shared" si="0"/>
        <v>214965</v>
      </c>
      <c r="D12" s="71">
        <v>85819</v>
      </c>
      <c r="E12" s="71">
        <v>5610</v>
      </c>
      <c r="F12" s="71">
        <v>123536</v>
      </c>
      <c r="G12" s="71">
        <v>0</v>
      </c>
      <c r="H12" s="97"/>
      <c r="I12" s="97"/>
    </row>
    <row r="13" spans="1:9" x14ac:dyDescent="0.55000000000000004">
      <c r="A13" s="99">
        <v>44358</v>
      </c>
      <c r="B13" s="100" t="s">
        <v>305</v>
      </c>
      <c r="C13" s="71">
        <f t="shared" si="0"/>
        <v>147983</v>
      </c>
      <c r="D13" s="71">
        <v>54834</v>
      </c>
      <c r="E13" s="71">
        <v>1669</v>
      </c>
      <c r="F13" s="71">
        <v>91480</v>
      </c>
      <c r="G13" s="71">
        <v>0</v>
      </c>
      <c r="H13" s="97"/>
      <c r="I13" s="97"/>
    </row>
    <row r="14" spans="1:9" x14ac:dyDescent="0.55000000000000004">
      <c r="A14" s="99">
        <v>44357</v>
      </c>
      <c r="B14" s="100" t="s">
        <v>306</v>
      </c>
      <c r="C14" s="71">
        <f t="shared" si="0"/>
        <v>136591</v>
      </c>
      <c r="D14" s="71">
        <v>52250</v>
      </c>
      <c r="E14" s="71">
        <v>1719</v>
      </c>
      <c r="F14" s="71">
        <v>82622</v>
      </c>
      <c r="G14" s="71">
        <v>0</v>
      </c>
      <c r="H14" s="97"/>
      <c r="I14" s="97"/>
    </row>
    <row r="15" spans="1:9" x14ac:dyDescent="0.55000000000000004">
      <c r="A15" s="99">
        <v>44356</v>
      </c>
      <c r="B15" s="100" t="s">
        <v>307</v>
      </c>
      <c r="C15" s="71">
        <f t="shared" si="0"/>
        <v>167384</v>
      </c>
      <c r="D15" s="71">
        <v>67694</v>
      </c>
      <c r="E15" s="71">
        <v>1047</v>
      </c>
      <c r="F15" s="71">
        <v>98643</v>
      </c>
      <c r="G15" s="71">
        <v>0</v>
      </c>
      <c r="H15" s="97"/>
      <c r="I15" s="97"/>
    </row>
    <row r="16" spans="1:9" x14ac:dyDescent="0.55000000000000004">
      <c r="A16" s="99">
        <v>44355</v>
      </c>
      <c r="B16" s="100" t="s">
        <v>296</v>
      </c>
      <c r="C16" s="71">
        <f t="shared" si="0"/>
        <v>161922</v>
      </c>
      <c r="D16" s="71">
        <v>71689</v>
      </c>
      <c r="E16" s="71">
        <v>990</v>
      </c>
      <c r="F16" s="71">
        <v>89243</v>
      </c>
      <c r="G16" s="71">
        <v>0</v>
      </c>
      <c r="H16" s="97"/>
      <c r="I16" s="97"/>
    </row>
    <row r="17" spans="1:9" x14ac:dyDescent="0.55000000000000004">
      <c r="A17" s="99">
        <v>44354</v>
      </c>
      <c r="B17" s="100" t="s">
        <v>295</v>
      </c>
      <c r="C17" s="71">
        <f t="shared" si="0"/>
        <v>239337</v>
      </c>
      <c r="D17" s="71">
        <v>104435</v>
      </c>
      <c r="E17" s="71">
        <v>2146</v>
      </c>
      <c r="F17" s="71">
        <v>132756</v>
      </c>
      <c r="G17" s="71">
        <v>0</v>
      </c>
      <c r="H17" s="97"/>
      <c r="I17" s="97"/>
    </row>
    <row r="18" spans="1:9" x14ac:dyDescent="0.55000000000000004">
      <c r="A18" s="99">
        <v>44351</v>
      </c>
      <c r="B18" s="100" t="s">
        <v>305</v>
      </c>
      <c r="C18" s="71">
        <f t="shared" si="0"/>
        <v>159203</v>
      </c>
      <c r="D18" s="71">
        <v>62634</v>
      </c>
      <c r="E18" s="71">
        <v>929</v>
      </c>
      <c r="F18" s="71">
        <v>95640</v>
      </c>
      <c r="G18" s="71">
        <v>0</v>
      </c>
      <c r="H18" s="97"/>
      <c r="I18" s="97"/>
    </row>
    <row r="19" spans="1:9" x14ac:dyDescent="0.55000000000000004">
      <c r="A19" s="74">
        <v>44350</v>
      </c>
      <c r="B19" s="104" t="s">
        <v>306</v>
      </c>
      <c r="C19" s="71">
        <f t="shared" si="0"/>
        <v>143157</v>
      </c>
      <c r="D19" s="71">
        <v>59654</v>
      </c>
      <c r="E19" s="71">
        <v>112</v>
      </c>
      <c r="F19" s="71">
        <v>83391</v>
      </c>
      <c r="G19" s="71">
        <v>0</v>
      </c>
      <c r="H19" s="97"/>
      <c r="I19" s="97"/>
    </row>
    <row r="20" spans="1:9" x14ac:dyDescent="0.55000000000000004">
      <c r="A20" s="74">
        <v>44349</v>
      </c>
      <c r="B20" s="104" t="s">
        <v>307</v>
      </c>
      <c r="C20" s="71">
        <f t="shared" si="0"/>
        <v>159126</v>
      </c>
      <c r="D20" s="71">
        <v>71140</v>
      </c>
      <c r="E20" s="71">
        <v>316</v>
      </c>
      <c r="F20" s="71">
        <v>87670</v>
      </c>
      <c r="G20" s="71">
        <v>0</v>
      </c>
      <c r="H20" s="97"/>
      <c r="I20" s="97"/>
    </row>
    <row r="21" spans="1:9" x14ac:dyDescent="0.55000000000000004">
      <c r="A21" s="74">
        <v>44348</v>
      </c>
      <c r="B21" s="104" t="s">
        <v>296</v>
      </c>
      <c r="C21" s="71">
        <f t="shared" ref="C21:C51" si="1">SUM(D21:G21)</f>
        <v>159057</v>
      </c>
      <c r="D21" s="71">
        <v>66264</v>
      </c>
      <c r="E21" s="71">
        <v>123</v>
      </c>
      <c r="F21" s="71">
        <v>92670</v>
      </c>
      <c r="G21" s="71">
        <v>0</v>
      </c>
      <c r="H21" s="97"/>
      <c r="I21" s="97"/>
    </row>
    <row r="22" spans="1:9" x14ac:dyDescent="0.55000000000000004">
      <c r="A22" s="74">
        <v>44347</v>
      </c>
      <c r="B22" s="104" t="s">
        <v>295</v>
      </c>
      <c r="C22" s="71">
        <f t="shared" si="1"/>
        <v>273255</v>
      </c>
      <c r="D22" s="71">
        <v>131423</v>
      </c>
      <c r="E22" s="71">
        <v>582</v>
      </c>
      <c r="F22" s="71">
        <v>141250</v>
      </c>
      <c r="G22" s="71">
        <v>0</v>
      </c>
      <c r="H22" s="97"/>
      <c r="I22" s="97"/>
    </row>
    <row r="23" spans="1:9" x14ac:dyDescent="0.55000000000000004">
      <c r="A23" s="74">
        <v>44344</v>
      </c>
      <c r="B23" s="104" t="s">
        <v>305</v>
      </c>
      <c r="C23" s="71">
        <f t="shared" si="1"/>
        <v>164516</v>
      </c>
      <c r="D23" s="71">
        <v>87584</v>
      </c>
      <c r="E23" s="71">
        <v>157</v>
      </c>
      <c r="F23" s="71">
        <v>76775</v>
      </c>
      <c r="G23" s="71">
        <v>0</v>
      </c>
      <c r="H23" s="97"/>
      <c r="I23" s="97"/>
    </row>
    <row r="24" spans="1:9" x14ac:dyDescent="0.55000000000000004">
      <c r="A24" s="74">
        <v>44343</v>
      </c>
      <c r="B24" s="104" t="s">
        <v>306</v>
      </c>
      <c r="C24" s="71">
        <f t="shared" si="1"/>
        <v>145149</v>
      </c>
      <c r="D24" s="71">
        <v>84217</v>
      </c>
      <c r="E24" s="71">
        <v>40</v>
      </c>
      <c r="F24" s="71">
        <v>60892</v>
      </c>
      <c r="G24" s="71">
        <v>0</v>
      </c>
      <c r="H24" s="97"/>
      <c r="I24" s="97"/>
    </row>
    <row r="25" spans="1:9" x14ac:dyDescent="0.55000000000000004">
      <c r="A25" s="74">
        <v>44342</v>
      </c>
      <c r="B25" s="104" t="s">
        <v>307</v>
      </c>
      <c r="C25" s="71">
        <f t="shared" si="1"/>
        <v>142589</v>
      </c>
      <c r="D25" s="71">
        <v>93243</v>
      </c>
      <c r="E25" s="71">
        <v>172</v>
      </c>
      <c r="F25" s="71">
        <v>49174</v>
      </c>
      <c r="G25" s="71">
        <v>0</v>
      </c>
      <c r="H25" s="97"/>
      <c r="I25" s="97"/>
    </row>
    <row r="26" spans="1:9" x14ac:dyDescent="0.55000000000000004">
      <c r="A26" s="74">
        <v>44341</v>
      </c>
      <c r="B26" s="104" t="s">
        <v>296</v>
      </c>
      <c r="C26" s="71">
        <f t="shared" si="1"/>
        <v>139652</v>
      </c>
      <c r="D26" s="71">
        <v>87114</v>
      </c>
      <c r="E26" s="71">
        <v>476</v>
      </c>
      <c r="F26" s="71">
        <v>52062</v>
      </c>
      <c r="G26" s="71">
        <v>0</v>
      </c>
      <c r="H26" s="97"/>
      <c r="I26" s="97"/>
    </row>
    <row r="27" spans="1:9" x14ac:dyDescent="0.55000000000000004">
      <c r="A27" s="74">
        <v>44340</v>
      </c>
      <c r="B27" s="104" t="s">
        <v>295</v>
      </c>
      <c r="C27" s="71">
        <f t="shared" si="1"/>
        <v>330589</v>
      </c>
      <c r="D27" s="71">
        <v>136491</v>
      </c>
      <c r="E27" s="71">
        <v>269</v>
      </c>
      <c r="F27" s="71">
        <v>193829</v>
      </c>
      <c r="G27" s="71">
        <v>0</v>
      </c>
      <c r="H27" s="97"/>
      <c r="I27" s="97"/>
    </row>
    <row r="28" spans="1:9" x14ac:dyDescent="0.55000000000000004">
      <c r="A28" s="74">
        <v>44337</v>
      </c>
      <c r="B28" s="104" t="s">
        <v>305</v>
      </c>
      <c r="C28" s="71">
        <f t="shared" si="1"/>
        <v>249021</v>
      </c>
      <c r="D28" s="71">
        <v>99918</v>
      </c>
      <c r="E28" s="71"/>
      <c r="F28" s="71">
        <v>149103</v>
      </c>
      <c r="G28" s="71"/>
      <c r="H28" s="97"/>
      <c r="I28" s="97"/>
    </row>
    <row r="29" spans="1:9" x14ac:dyDescent="0.55000000000000004">
      <c r="A29" s="74">
        <v>44336</v>
      </c>
      <c r="B29" s="104" t="s">
        <v>306</v>
      </c>
      <c r="C29" s="71">
        <f t="shared" si="1"/>
        <v>190533</v>
      </c>
      <c r="D29" s="71">
        <v>81422</v>
      </c>
      <c r="E29" s="71"/>
      <c r="F29" s="71">
        <v>109111</v>
      </c>
      <c r="G29" s="71"/>
      <c r="H29" s="97"/>
      <c r="I29" s="97"/>
    </row>
    <row r="30" spans="1:9" x14ac:dyDescent="0.55000000000000004">
      <c r="A30" s="74">
        <v>44335</v>
      </c>
      <c r="B30" s="104" t="s">
        <v>307</v>
      </c>
      <c r="C30" s="71">
        <f t="shared" si="1"/>
        <v>267866</v>
      </c>
      <c r="D30" s="71">
        <v>88163</v>
      </c>
      <c r="E30" s="71"/>
      <c r="F30" s="71">
        <v>179703</v>
      </c>
      <c r="G30" s="71"/>
      <c r="H30" s="97"/>
      <c r="I30" s="97"/>
    </row>
    <row r="31" spans="1:9" x14ac:dyDescent="0.55000000000000004">
      <c r="A31" s="74">
        <v>44334</v>
      </c>
      <c r="B31" s="104" t="s">
        <v>296</v>
      </c>
      <c r="C31" s="71">
        <f t="shared" si="1"/>
        <v>250244</v>
      </c>
      <c r="D31" s="71">
        <v>94577</v>
      </c>
      <c r="E31" s="71"/>
      <c r="F31" s="71">
        <v>155667</v>
      </c>
      <c r="G31" s="71"/>
      <c r="H31" s="97"/>
      <c r="I31" s="97"/>
    </row>
    <row r="32" spans="1:9" x14ac:dyDescent="0.55000000000000004">
      <c r="A32" s="74">
        <v>44333</v>
      </c>
      <c r="B32" s="104" t="s">
        <v>295</v>
      </c>
      <c r="C32" s="71">
        <f t="shared" si="1"/>
        <v>349566</v>
      </c>
      <c r="D32" s="71">
        <v>133843</v>
      </c>
      <c r="E32" s="71"/>
      <c r="F32" s="71">
        <v>215723</v>
      </c>
      <c r="G32" s="71"/>
      <c r="H32" s="97"/>
      <c r="I32" s="97"/>
    </row>
    <row r="33" spans="1:9" x14ac:dyDescent="0.55000000000000004">
      <c r="A33" s="74">
        <v>44330</v>
      </c>
      <c r="B33" s="104" t="s">
        <v>305</v>
      </c>
      <c r="C33" s="71">
        <f t="shared" si="1"/>
        <v>242878</v>
      </c>
      <c r="D33" s="71">
        <v>99493</v>
      </c>
      <c r="E33" s="71"/>
      <c r="F33" s="71">
        <v>143385</v>
      </c>
      <c r="G33" s="71"/>
      <c r="H33" s="97"/>
      <c r="I33" s="97"/>
    </row>
    <row r="34" spans="1:9" x14ac:dyDescent="0.55000000000000004">
      <c r="A34" s="74">
        <v>44329</v>
      </c>
      <c r="B34" s="104" t="s">
        <v>306</v>
      </c>
      <c r="C34" s="71">
        <f t="shared" si="1"/>
        <v>219139</v>
      </c>
      <c r="D34" s="71">
        <v>93429</v>
      </c>
      <c r="E34" s="71"/>
      <c r="F34" s="71">
        <v>125710</v>
      </c>
      <c r="G34" s="71"/>
      <c r="H34" s="97"/>
      <c r="I34" s="97"/>
    </row>
    <row r="35" spans="1:9" x14ac:dyDescent="0.55000000000000004">
      <c r="A35" s="74">
        <v>44328</v>
      </c>
      <c r="B35" s="104" t="s">
        <v>307</v>
      </c>
      <c r="C35" s="71">
        <f t="shared" si="1"/>
        <v>181720</v>
      </c>
      <c r="D35" s="71">
        <v>82959</v>
      </c>
      <c r="E35" s="71"/>
      <c r="F35" s="71">
        <v>98761</v>
      </c>
      <c r="G35" s="71"/>
      <c r="H35" s="97"/>
      <c r="I35" s="97"/>
    </row>
    <row r="36" spans="1:9" x14ac:dyDescent="0.55000000000000004">
      <c r="A36" s="74">
        <v>44327</v>
      </c>
      <c r="B36" s="104" t="s">
        <v>308</v>
      </c>
      <c r="C36" s="71">
        <f t="shared" si="1"/>
        <v>168738</v>
      </c>
      <c r="D36" s="71">
        <v>90287</v>
      </c>
      <c r="E36" s="71"/>
      <c r="F36" s="71">
        <v>78451</v>
      </c>
      <c r="G36" s="71"/>
      <c r="H36" s="97"/>
      <c r="I36" s="97"/>
    </row>
    <row r="37" spans="1:9" x14ac:dyDescent="0.55000000000000004">
      <c r="A37" s="74">
        <v>44326</v>
      </c>
      <c r="B37" s="104" t="s">
        <v>295</v>
      </c>
      <c r="C37" s="71">
        <f t="shared" si="1"/>
        <v>223504</v>
      </c>
      <c r="D37" s="71">
        <v>155255</v>
      </c>
      <c r="E37" s="71"/>
      <c r="F37" s="71">
        <v>68249</v>
      </c>
      <c r="G37" s="71"/>
      <c r="H37" s="97"/>
      <c r="I37" s="97"/>
    </row>
    <row r="38" spans="1:9" x14ac:dyDescent="0.55000000000000004">
      <c r="A38" s="74">
        <v>44323</v>
      </c>
      <c r="B38" s="104" t="s">
        <v>305</v>
      </c>
      <c r="C38" s="71">
        <f t="shared" si="1"/>
        <v>140344</v>
      </c>
      <c r="D38" s="71">
        <v>97165</v>
      </c>
      <c r="E38" s="71"/>
      <c r="F38" s="71">
        <v>43179</v>
      </c>
      <c r="G38" s="71"/>
      <c r="H38" s="97"/>
      <c r="I38" s="97"/>
    </row>
    <row r="39" spans="1:9" x14ac:dyDescent="0.55000000000000004">
      <c r="A39" s="74">
        <v>44322</v>
      </c>
      <c r="B39" s="104" t="s">
        <v>306</v>
      </c>
      <c r="C39" s="71">
        <f t="shared" si="1"/>
        <v>331914</v>
      </c>
      <c r="D39" s="71">
        <v>268978</v>
      </c>
      <c r="E39" s="71"/>
      <c r="F39" s="71">
        <v>62936</v>
      </c>
      <c r="G39" s="71"/>
      <c r="H39" s="97"/>
      <c r="I39" s="97"/>
    </row>
    <row r="40" spans="1:9" x14ac:dyDescent="0.55000000000000004">
      <c r="A40" s="74">
        <v>44316</v>
      </c>
      <c r="B40" s="104" t="s">
        <v>305</v>
      </c>
      <c r="C40" s="71">
        <f t="shared" si="1"/>
        <v>274907</v>
      </c>
      <c r="D40" s="71">
        <v>227667</v>
      </c>
      <c r="E40" s="71"/>
      <c r="F40" s="71">
        <v>47240</v>
      </c>
      <c r="G40" s="71"/>
      <c r="H40" s="97"/>
      <c r="I40" s="97"/>
    </row>
    <row r="41" spans="1:9" x14ac:dyDescent="0.55000000000000004">
      <c r="A41" s="74">
        <v>44314</v>
      </c>
      <c r="B41" s="104" t="s">
        <v>307</v>
      </c>
      <c r="C41" s="71">
        <f t="shared" si="1"/>
        <v>238273</v>
      </c>
      <c r="D41" s="71">
        <v>194005</v>
      </c>
      <c r="E41" s="71"/>
      <c r="F41" s="71">
        <v>44268</v>
      </c>
      <c r="G41" s="71"/>
      <c r="H41" s="97"/>
      <c r="I41" s="97"/>
    </row>
    <row r="42" spans="1:9" x14ac:dyDescent="0.55000000000000004">
      <c r="A42" s="74">
        <v>44313</v>
      </c>
      <c r="B42" s="104" t="s">
        <v>296</v>
      </c>
      <c r="C42" s="71">
        <f t="shared" si="1"/>
        <v>203174</v>
      </c>
      <c r="D42" s="71">
        <v>172069</v>
      </c>
      <c r="E42" s="71"/>
      <c r="F42" s="71">
        <v>31105</v>
      </c>
      <c r="G42" s="71"/>
      <c r="H42" s="97"/>
      <c r="I42" s="97"/>
    </row>
    <row r="43" spans="1:9" x14ac:dyDescent="0.55000000000000004">
      <c r="A43" s="74">
        <v>44312</v>
      </c>
      <c r="B43" s="104" t="s">
        <v>309</v>
      </c>
      <c r="C43" s="71">
        <f t="shared" si="1"/>
        <v>263328</v>
      </c>
      <c r="D43" s="71">
        <v>221677</v>
      </c>
      <c r="E43" s="71"/>
      <c r="F43" s="71">
        <v>41651</v>
      </c>
      <c r="G43" s="71"/>
      <c r="H43" s="97"/>
      <c r="I43" s="97"/>
    </row>
    <row r="44" spans="1:9" x14ac:dyDescent="0.55000000000000004">
      <c r="A44" s="74">
        <v>44309</v>
      </c>
      <c r="B44" s="104" t="s">
        <v>310</v>
      </c>
      <c r="C44" s="71">
        <f t="shared" si="1"/>
        <v>177672</v>
      </c>
      <c r="D44" s="71">
        <v>147989</v>
      </c>
      <c r="E44" s="71"/>
      <c r="F44" s="71">
        <v>29683</v>
      </c>
      <c r="G44" s="71"/>
      <c r="H44" s="97"/>
      <c r="I44" s="97"/>
    </row>
    <row r="45" spans="1:9" x14ac:dyDescent="0.55000000000000004">
      <c r="A45" s="74">
        <v>44308</v>
      </c>
      <c r="B45" s="104" t="s">
        <v>311</v>
      </c>
      <c r="C45" s="71">
        <f t="shared" si="1"/>
        <v>150489</v>
      </c>
      <c r="D45" s="71">
        <v>128634</v>
      </c>
      <c r="E45" s="71"/>
      <c r="F45" s="71">
        <v>21855</v>
      </c>
      <c r="G45" s="71"/>
      <c r="H45" s="97"/>
      <c r="I45" s="97"/>
    </row>
    <row r="46" spans="1:9" x14ac:dyDescent="0.55000000000000004">
      <c r="A46" s="74">
        <v>44307</v>
      </c>
      <c r="B46" s="104" t="s">
        <v>312</v>
      </c>
      <c r="C46" s="71">
        <f t="shared" si="1"/>
        <v>152884</v>
      </c>
      <c r="D46" s="71">
        <v>126188</v>
      </c>
      <c r="E46" s="71"/>
      <c r="F46" s="71">
        <v>26696</v>
      </c>
      <c r="G46" s="71"/>
      <c r="H46" s="97"/>
      <c r="I46" s="97"/>
    </row>
    <row r="47" spans="1:9" x14ac:dyDescent="0.55000000000000004">
      <c r="A47" s="74">
        <v>44306</v>
      </c>
      <c r="B47" s="104" t="s">
        <v>296</v>
      </c>
      <c r="C47" s="71">
        <f t="shared" si="1"/>
        <v>126419</v>
      </c>
      <c r="D47" s="71">
        <v>98622</v>
      </c>
      <c r="E47" s="71"/>
      <c r="F47" s="71">
        <v>27797</v>
      </c>
      <c r="G47" s="71"/>
      <c r="H47" s="97"/>
      <c r="I47" s="97"/>
    </row>
    <row r="48" spans="1:9" x14ac:dyDescent="0.55000000000000004">
      <c r="A48" s="84">
        <v>44305</v>
      </c>
      <c r="B48" s="73" t="str">
        <f t="shared" ref="B48:B53" si="2">"("&amp;TEXT(A48,"aaa")&amp;")"</f>
        <v>(月)</v>
      </c>
      <c r="C48" s="71">
        <f t="shared" si="1"/>
        <v>119032</v>
      </c>
      <c r="D48" s="71">
        <v>64725</v>
      </c>
      <c r="E48" s="71"/>
      <c r="F48" s="71">
        <v>54307</v>
      </c>
      <c r="G48" s="71"/>
      <c r="H48" s="97"/>
      <c r="I48" s="97"/>
    </row>
    <row r="49" spans="1:11" x14ac:dyDescent="0.55000000000000004">
      <c r="A49" s="74">
        <v>44302</v>
      </c>
      <c r="B49" s="73" t="str">
        <f t="shared" si="2"/>
        <v>(金)</v>
      </c>
      <c r="C49" s="71">
        <f t="shared" si="1"/>
        <v>69687</v>
      </c>
      <c r="D49" s="71">
        <v>29696</v>
      </c>
      <c r="E49" s="71"/>
      <c r="F49" s="71">
        <v>39991</v>
      </c>
      <c r="G49" s="71"/>
      <c r="H49" s="97"/>
      <c r="I49" s="97"/>
    </row>
    <row r="50" spans="1:11" x14ac:dyDescent="0.55000000000000004">
      <c r="A50" s="74">
        <v>44301</v>
      </c>
      <c r="B50" s="73" t="str">
        <f t="shared" si="2"/>
        <v>(木)</v>
      </c>
      <c r="C50" s="71">
        <f t="shared" si="1"/>
        <v>52620</v>
      </c>
      <c r="D50" s="71">
        <v>16637</v>
      </c>
      <c r="E50" s="71"/>
      <c r="F50" s="71">
        <v>35983</v>
      </c>
      <c r="G50" s="71"/>
      <c r="H50" s="97"/>
      <c r="I50" s="97"/>
    </row>
    <row r="51" spans="1:11" x14ac:dyDescent="0.55000000000000004">
      <c r="A51" s="74">
        <v>44300</v>
      </c>
      <c r="B51" s="73" t="str">
        <f t="shared" si="2"/>
        <v>(水)</v>
      </c>
      <c r="C51" s="71">
        <f t="shared" si="1"/>
        <v>50996</v>
      </c>
      <c r="D51" s="71">
        <v>9569</v>
      </c>
      <c r="E51" s="71"/>
      <c r="F51" s="71">
        <v>41427</v>
      </c>
      <c r="G51" s="71"/>
      <c r="H51" s="97"/>
      <c r="I51" s="97"/>
    </row>
    <row r="52" spans="1:11" x14ac:dyDescent="0.55000000000000004">
      <c r="A52" s="72">
        <v>44299</v>
      </c>
      <c r="B52" s="73" t="str">
        <f t="shared" si="2"/>
        <v>(火)</v>
      </c>
      <c r="C52" s="71">
        <f t="shared" ref="C52:C53" si="3">SUM(D52:G52)</f>
        <v>53986</v>
      </c>
      <c r="D52" s="71">
        <v>13896</v>
      </c>
      <c r="E52" s="71"/>
      <c r="F52" s="71">
        <v>40090</v>
      </c>
      <c r="G52" s="71"/>
      <c r="H52" s="97"/>
      <c r="I52" s="97"/>
    </row>
    <row r="53" spans="1:11" x14ac:dyDescent="0.55000000000000004">
      <c r="A53" s="72">
        <v>44298</v>
      </c>
      <c r="B53" s="73" t="str">
        <f t="shared" si="2"/>
        <v>(月)</v>
      </c>
      <c r="C53" s="71">
        <f t="shared" si="3"/>
        <v>96936</v>
      </c>
      <c r="D53" s="71">
        <v>26850</v>
      </c>
      <c r="E53" s="71"/>
      <c r="F53" s="71">
        <v>70086</v>
      </c>
      <c r="G53" s="71"/>
      <c r="H53" s="97"/>
      <c r="I53" s="97"/>
    </row>
    <row r="54" spans="1:11" x14ac:dyDescent="0.55000000000000004">
      <c r="A54" s="95"/>
      <c r="B54" s="96"/>
      <c r="C54" s="96"/>
      <c r="D54" s="96"/>
      <c r="E54" s="96"/>
      <c r="F54" s="96"/>
      <c r="G54" s="97"/>
      <c r="H54" s="97"/>
    </row>
    <row r="55" spans="1:11" x14ac:dyDescent="0.55000000000000004">
      <c r="A55" s="98" t="s">
        <v>326</v>
      </c>
      <c r="B55" s="97"/>
      <c r="C55" s="97"/>
      <c r="D55" s="97"/>
      <c r="E55" s="97"/>
      <c r="F55" s="97"/>
      <c r="G55" s="98"/>
      <c r="H55" s="97"/>
    </row>
    <row r="56" spans="1:11" x14ac:dyDescent="0.55000000000000004">
      <c r="A56" s="80" t="s">
        <v>322</v>
      </c>
      <c r="B56" s="98"/>
      <c r="C56" s="98"/>
      <c r="D56" s="98"/>
      <c r="E56" s="98"/>
      <c r="F56" s="98"/>
      <c r="H56" s="97"/>
    </row>
    <row r="57" spans="1:11" x14ac:dyDescent="0.55000000000000004">
      <c r="A57" s="80" t="s">
        <v>323</v>
      </c>
      <c r="H57" s="97"/>
    </row>
    <row r="58" spans="1:11" x14ac:dyDescent="0.55000000000000004">
      <c r="A58" s="80" t="s">
        <v>324</v>
      </c>
      <c r="H58" s="97"/>
    </row>
    <row r="59" spans="1:11" x14ac:dyDescent="0.55000000000000004">
      <c r="A59" s="80" t="s">
        <v>325</v>
      </c>
      <c r="H59" s="97"/>
      <c r="I59" s="101"/>
      <c r="J59" s="101"/>
      <c r="K59" s="101"/>
    </row>
    <row r="60" spans="1:11" x14ac:dyDescent="0.55000000000000004">
      <c r="H60" s="98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K81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3" width="13.83203125" style="80" customWidth="1"/>
    <col min="4" max="11" width="15.58203125" style="80" customWidth="1"/>
    <col min="12" max="16384" width="8.6640625" style="80"/>
  </cols>
  <sheetData>
    <row r="1" spans="1:11" x14ac:dyDescent="0.55000000000000004">
      <c r="A1" s="102" t="s">
        <v>327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</row>
    <row r="2" spans="1:11" x14ac:dyDescent="0.55000000000000004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3" t="str">
        <f>"（" &amp; TEXT(MAX(A3:A78),"m月d日") &amp; "時点）"</f>
        <v>（6月22日時点）</v>
      </c>
    </row>
    <row r="3" spans="1:11" x14ac:dyDescent="0.55000000000000004">
      <c r="A3" s="128" t="s">
        <v>328</v>
      </c>
      <c r="B3" s="128" t="s">
        <v>298</v>
      </c>
      <c r="C3" s="128" t="s">
        <v>299</v>
      </c>
      <c r="D3" s="131" t="s">
        <v>329</v>
      </c>
      <c r="E3" s="131"/>
      <c r="F3" s="131"/>
      <c r="G3" s="131"/>
      <c r="H3" s="131" t="s">
        <v>330</v>
      </c>
      <c r="I3" s="131"/>
      <c r="J3" s="131"/>
      <c r="K3" s="131"/>
    </row>
    <row r="4" spans="1:11" x14ac:dyDescent="0.55000000000000004">
      <c r="A4" s="128"/>
      <c r="B4" s="128"/>
      <c r="C4" s="128"/>
      <c r="D4" s="130" t="s">
        <v>300</v>
      </c>
      <c r="E4" s="130"/>
      <c r="F4" s="130" t="s">
        <v>301</v>
      </c>
      <c r="G4" s="130"/>
      <c r="H4" s="130" t="s">
        <v>300</v>
      </c>
      <c r="I4" s="130"/>
      <c r="J4" s="130" t="s">
        <v>301</v>
      </c>
      <c r="K4" s="130"/>
    </row>
    <row r="5" spans="1:11" x14ac:dyDescent="0.55000000000000004">
      <c r="A5" s="128"/>
      <c r="B5" s="128"/>
      <c r="C5" s="128"/>
      <c r="D5" s="105" t="s">
        <v>302</v>
      </c>
      <c r="E5" s="105" t="s">
        <v>303</v>
      </c>
      <c r="F5" s="105" t="s">
        <v>302</v>
      </c>
      <c r="G5" s="105" t="s">
        <v>303</v>
      </c>
      <c r="H5" s="105" t="s">
        <v>302</v>
      </c>
      <c r="I5" s="105" t="s">
        <v>303</v>
      </c>
      <c r="J5" s="105" t="s">
        <v>302</v>
      </c>
      <c r="K5" s="105" t="s">
        <v>303</v>
      </c>
    </row>
    <row r="6" spans="1:11" x14ac:dyDescent="0.55000000000000004">
      <c r="A6" s="125" t="s">
        <v>287</v>
      </c>
      <c r="B6" s="130"/>
      <c r="C6" s="71">
        <f>SUM(D6:G6)</f>
        <v>24284582</v>
      </c>
      <c r="D6" s="71">
        <f>SUM(D7:D78)</f>
        <v>17701856</v>
      </c>
      <c r="E6" s="71">
        <f t="shared" ref="E6:K6" si="0">SUM(E7:E78)</f>
        <v>702309</v>
      </c>
      <c r="F6" s="71">
        <f t="shared" si="0"/>
        <v>5875928</v>
      </c>
      <c r="G6" s="71">
        <f t="shared" si="0"/>
        <v>4489</v>
      </c>
      <c r="H6" s="71">
        <f t="shared" si="0"/>
        <v>16896722</v>
      </c>
      <c r="I6" s="71">
        <f t="shared" si="0"/>
        <v>592618</v>
      </c>
      <c r="J6" s="71">
        <f t="shared" si="0"/>
        <v>5660728</v>
      </c>
      <c r="K6" s="71">
        <f t="shared" si="0"/>
        <v>4284</v>
      </c>
    </row>
    <row r="7" spans="1:11" x14ac:dyDescent="0.55000000000000004">
      <c r="A7" s="99">
        <v>44369</v>
      </c>
      <c r="B7" s="104" t="str">
        <f t="shared" ref="B7:B25" si="1">"(" &amp; TEXT(A7,"aaa") &amp; ")"</f>
        <v>(火)</v>
      </c>
      <c r="C7" s="71">
        <f>SUM(D7:G7)</f>
        <v>640593</v>
      </c>
      <c r="D7" s="71">
        <v>307485</v>
      </c>
      <c r="E7" s="71">
        <v>30169</v>
      </c>
      <c r="F7" s="71">
        <v>300725</v>
      </c>
      <c r="G7" s="71">
        <v>2214</v>
      </c>
      <c r="H7" s="71">
        <v>283595</v>
      </c>
      <c r="I7" s="71">
        <v>13206</v>
      </c>
      <c r="J7" s="71">
        <v>293801</v>
      </c>
      <c r="K7" s="71">
        <v>2102</v>
      </c>
    </row>
    <row r="8" spans="1:11" x14ac:dyDescent="0.55000000000000004">
      <c r="A8" s="99">
        <v>44368</v>
      </c>
      <c r="B8" s="104" t="str">
        <f t="shared" si="1"/>
        <v>(月)</v>
      </c>
      <c r="C8" s="71">
        <f>SUM(D8:G8)</f>
        <v>718352</v>
      </c>
      <c r="D8" s="71">
        <v>371762</v>
      </c>
      <c r="E8" s="71">
        <v>31333</v>
      </c>
      <c r="F8" s="71">
        <v>312982</v>
      </c>
      <c r="G8" s="71">
        <v>2275</v>
      </c>
      <c r="H8" s="71">
        <v>343608</v>
      </c>
      <c r="I8" s="71">
        <v>15573</v>
      </c>
      <c r="J8" s="71">
        <v>305501</v>
      </c>
      <c r="K8" s="71">
        <v>2182</v>
      </c>
    </row>
    <row r="9" spans="1:11" x14ac:dyDescent="0.55000000000000004">
      <c r="A9" s="99">
        <v>44367</v>
      </c>
      <c r="B9" s="104" t="str">
        <f t="shared" si="1"/>
        <v>(日)</v>
      </c>
      <c r="C9" s="71">
        <f>SUM(D9:G9)</f>
        <v>725233</v>
      </c>
      <c r="D9" s="71">
        <v>400101</v>
      </c>
      <c r="E9" s="71">
        <v>34878</v>
      </c>
      <c r="F9" s="71">
        <v>290254</v>
      </c>
      <c r="G9" s="71">
        <v>0</v>
      </c>
      <c r="H9" s="71">
        <v>364487</v>
      </c>
      <c r="I9" s="71">
        <v>21393</v>
      </c>
      <c r="J9" s="71">
        <v>282938</v>
      </c>
      <c r="K9" s="71">
        <v>0</v>
      </c>
    </row>
    <row r="10" spans="1:11" x14ac:dyDescent="0.55000000000000004">
      <c r="A10" s="99">
        <v>44366</v>
      </c>
      <c r="B10" s="104" t="str">
        <f t="shared" si="1"/>
        <v>(土)</v>
      </c>
      <c r="C10" s="71">
        <f t="shared" ref="C10:C71" si="2">SUM(D10:G10)</f>
        <v>752843</v>
      </c>
      <c r="D10" s="71">
        <v>429543</v>
      </c>
      <c r="E10" s="71">
        <v>34815</v>
      </c>
      <c r="F10" s="71">
        <v>288485</v>
      </c>
      <c r="G10" s="71">
        <v>0</v>
      </c>
      <c r="H10" s="71">
        <v>394159</v>
      </c>
      <c r="I10" s="71">
        <v>23238</v>
      </c>
      <c r="J10" s="71">
        <v>280618</v>
      </c>
      <c r="K10" s="71">
        <v>0</v>
      </c>
    </row>
    <row r="11" spans="1:11" x14ac:dyDescent="0.55000000000000004">
      <c r="A11" s="99">
        <v>44365</v>
      </c>
      <c r="B11" s="104" t="str">
        <f t="shared" si="1"/>
        <v>(金)</v>
      </c>
      <c r="C11" s="71">
        <f t="shared" si="2"/>
        <v>769164</v>
      </c>
      <c r="D11" s="71">
        <v>396517</v>
      </c>
      <c r="E11" s="71">
        <v>27838</v>
      </c>
      <c r="F11" s="71">
        <v>344809</v>
      </c>
      <c r="G11" s="71">
        <v>0</v>
      </c>
      <c r="H11" s="71">
        <v>371201</v>
      </c>
      <c r="I11" s="71">
        <v>19507</v>
      </c>
      <c r="J11" s="71">
        <v>335633</v>
      </c>
      <c r="K11" s="71">
        <v>0</v>
      </c>
    </row>
    <row r="12" spans="1:11" x14ac:dyDescent="0.55000000000000004">
      <c r="A12" s="99">
        <v>44364</v>
      </c>
      <c r="B12" s="104" t="str">
        <f t="shared" si="1"/>
        <v>(木)</v>
      </c>
      <c r="C12" s="71">
        <f t="shared" si="2"/>
        <v>851551</v>
      </c>
      <c r="D12" s="71">
        <v>441459</v>
      </c>
      <c r="E12" s="71">
        <v>28604</v>
      </c>
      <c r="F12" s="71">
        <v>381488</v>
      </c>
      <c r="G12" s="71">
        <v>0</v>
      </c>
      <c r="H12" s="71">
        <v>417816</v>
      </c>
      <c r="I12" s="71">
        <v>22189</v>
      </c>
      <c r="J12" s="71">
        <v>372083</v>
      </c>
      <c r="K12" s="71">
        <v>0</v>
      </c>
    </row>
    <row r="13" spans="1:11" x14ac:dyDescent="0.55000000000000004">
      <c r="A13" s="99">
        <v>44363</v>
      </c>
      <c r="B13" s="104" t="str">
        <f t="shared" si="1"/>
        <v>(水)</v>
      </c>
      <c r="C13" s="71">
        <f t="shared" si="2"/>
        <v>865682</v>
      </c>
      <c r="D13" s="71">
        <v>437422</v>
      </c>
      <c r="E13" s="71">
        <v>26463</v>
      </c>
      <c r="F13" s="71">
        <v>401797</v>
      </c>
      <c r="G13" s="71">
        <v>0</v>
      </c>
      <c r="H13" s="71">
        <v>416709</v>
      </c>
      <c r="I13" s="71">
        <v>23625</v>
      </c>
      <c r="J13" s="71">
        <v>391874</v>
      </c>
      <c r="K13" s="71">
        <v>0</v>
      </c>
    </row>
    <row r="14" spans="1:11" x14ac:dyDescent="0.55000000000000004">
      <c r="A14" s="99">
        <v>44362</v>
      </c>
      <c r="B14" s="104" t="str">
        <f t="shared" si="1"/>
        <v>(火)</v>
      </c>
      <c r="C14" s="71">
        <f t="shared" si="2"/>
        <v>857014</v>
      </c>
      <c r="D14" s="83">
        <v>460728</v>
      </c>
      <c r="E14" s="83">
        <v>25761</v>
      </c>
      <c r="F14" s="83">
        <v>370525</v>
      </c>
      <c r="G14" s="71">
        <v>0</v>
      </c>
      <c r="H14" s="83">
        <v>441308</v>
      </c>
      <c r="I14" s="83">
        <v>24052</v>
      </c>
      <c r="J14" s="83">
        <v>361904</v>
      </c>
      <c r="K14" s="71">
        <v>0</v>
      </c>
    </row>
    <row r="15" spans="1:11" x14ac:dyDescent="0.55000000000000004">
      <c r="A15" s="99">
        <v>44361</v>
      </c>
      <c r="B15" s="104" t="str">
        <f t="shared" si="1"/>
        <v>(月)</v>
      </c>
      <c r="C15" s="71">
        <f t="shared" si="2"/>
        <v>798096</v>
      </c>
      <c r="D15" s="83">
        <v>441988</v>
      </c>
      <c r="E15" s="83">
        <v>26468</v>
      </c>
      <c r="F15" s="83">
        <v>329640</v>
      </c>
      <c r="G15" s="71">
        <v>0</v>
      </c>
      <c r="H15" s="83">
        <v>424374</v>
      </c>
      <c r="I15" s="83">
        <v>24870</v>
      </c>
      <c r="J15" s="83">
        <v>322139</v>
      </c>
      <c r="K15" s="71">
        <v>0</v>
      </c>
    </row>
    <row r="16" spans="1:11" x14ac:dyDescent="0.55000000000000004">
      <c r="A16" s="99">
        <v>44360</v>
      </c>
      <c r="B16" s="104" t="str">
        <f t="shared" si="1"/>
        <v>(日)</v>
      </c>
      <c r="C16" s="71">
        <f t="shared" si="2"/>
        <v>793739</v>
      </c>
      <c r="D16" s="83">
        <v>484538</v>
      </c>
      <c r="E16" s="83">
        <v>31778</v>
      </c>
      <c r="F16" s="83">
        <v>277423</v>
      </c>
      <c r="G16" s="71">
        <v>0</v>
      </c>
      <c r="H16" s="83">
        <v>459591</v>
      </c>
      <c r="I16" s="83">
        <v>28765</v>
      </c>
      <c r="J16" s="83">
        <v>270009</v>
      </c>
      <c r="K16" s="71">
        <v>0</v>
      </c>
    </row>
    <row r="17" spans="1:11" x14ac:dyDescent="0.55000000000000004">
      <c r="A17" s="99">
        <v>44359</v>
      </c>
      <c r="B17" s="104" t="str">
        <f t="shared" si="1"/>
        <v>(土)</v>
      </c>
      <c r="C17" s="71">
        <f t="shared" si="2"/>
        <v>793443</v>
      </c>
      <c r="D17" s="83">
        <v>529908</v>
      </c>
      <c r="E17" s="83">
        <v>32732</v>
      </c>
      <c r="F17" s="83">
        <v>230803</v>
      </c>
      <c r="G17" s="71">
        <v>0</v>
      </c>
      <c r="H17" s="83">
        <v>505873</v>
      </c>
      <c r="I17" s="83">
        <v>30052</v>
      </c>
      <c r="J17" s="83">
        <v>223925</v>
      </c>
      <c r="K17" s="71">
        <v>0</v>
      </c>
    </row>
    <row r="18" spans="1:11" x14ac:dyDescent="0.55000000000000004">
      <c r="A18" s="99">
        <v>44358</v>
      </c>
      <c r="B18" s="104" t="str">
        <f t="shared" si="1"/>
        <v>(金)</v>
      </c>
      <c r="C18" s="71">
        <f t="shared" si="2"/>
        <v>786488</v>
      </c>
      <c r="D18" s="83">
        <v>545582</v>
      </c>
      <c r="E18" s="83">
        <v>28546</v>
      </c>
      <c r="F18" s="83">
        <v>212360</v>
      </c>
      <c r="G18" s="71">
        <v>0</v>
      </c>
      <c r="H18" s="83">
        <v>525104</v>
      </c>
      <c r="I18" s="83">
        <v>26473</v>
      </c>
      <c r="J18" s="83">
        <v>206164</v>
      </c>
      <c r="K18" s="71">
        <v>0</v>
      </c>
    </row>
    <row r="19" spans="1:11" x14ac:dyDescent="0.55000000000000004">
      <c r="A19" s="99">
        <v>44357</v>
      </c>
      <c r="B19" s="104" t="str">
        <f t="shared" si="1"/>
        <v>(木)</v>
      </c>
      <c r="C19" s="71">
        <f t="shared" si="2"/>
        <v>828717</v>
      </c>
      <c r="D19" s="83">
        <v>553714</v>
      </c>
      <c r="E19" s="83">
        <v>28466</v>
      </c>
      <c r="F19" s="83">
        <v>246537</v>
      </c>
      <c r="G19" s="71">
        <v>0</v>
      </c>
      <c r="H19" s="83">
        <v>534805</v>
      </c>
      <c r="I19" s="83">
        <v>26461</v>
      </c>
      <c r="J19" s="83">
        <v>239955</v>
      </c>
      <c r="K19" s="71">
        <v>0</v>
      </c>
    </row>
    <row r="20" spans="1:11" x14ac:dyDescent="0.55000000000000004">
      <c r="A20" s="99">
        <v>44356</v>
      </c>
      <c r="B20" s="104" t="str">
        <f t="shared" si="1"/>
        <v>(水)</v>
      </c>
      <c r="C20" s="71">
        <f t="shared" si="2"/>
        <v>832103</v>
      </c>
      <c r="D20" s="83">
        <v>567748</v>
      </c>
      <c r="E20" s="83">
        <v>26920</v>
      </c>
      <c r="F20" s="83">
        <v>237435</v>
      </c>
      <c r="G20" s="71">
        <v>0</v>
      </c>
      <c r="H20" s="83">
        <v>549075</v>
      </c>
      <c r="I20" s="83">
        <v>25035</v>
      </c>
      <c r="J20" s="83">
        <v>230997</v>
      </c>
      <c r="K20" s="71">
        <v>0</v>
      </c>
    </row>
    <row r="21" spans="1:11" x14ac:dyDescent="0.55000000000000004">
      <c r="A21" s="99">
        <v>44355</v>
      </c>
      <c r="B21" s="104" t="str">
        <f t="shared" si="1"/>
        <v>(火)</v>
      </c>
      <c r="C21" s="71">
        <f t="shared" si="2"/>
        <v>798340</v>
      </c>
      <c r="D21" s="83">
        <v>578884</v>
      </c>
      <c r="E21" s="83">
        <v>29071</v>
      </c>
      <c r="F21" s="83">
        <v>190385</v>
      </c>
      <c r="G21" s="71">
        <v>0</v>
      </c>
      <c r="H21" s="83">
        <v>560962</v>
      </c>
      <c r="I21" s="83">
        <v>27191</v>
      </c>
      <c r="J21" s="83">
        <v>185700</v>
      </c>
      <c r="K21" s="71">
        <v>0</v>
      </c>
    </row>
    <row r="22" spans="1:11" x14ac:dyDescent="0.55000000000000004">
      <c r="A22" s="99">
        <v>44354</v>
      </c>
      <c r="B22" s="104" t="str">
        <f t="shared" si="1"/>
        <v>(月)</v>
      </c>
      <c r="C22" s="71">
        <f t="shared" si="2"/>
        <v>723168</v>
      </c>
      <c r="D22" s="83">
        <v>535827</v>
      </c>
      <c r="E22" s="83">
        <v>28871</v>
      </c>
      <c r="F22" s="83">
        <v>158470</v>
      </c>
      <c r="G22" s="71">
        <v>0</v>
      </c>
      <c r="H22" s="83">
        <v>520373</v>
      </c>
      <c r="I22" s="83">
        <v>27006</v>
      </c>
      <c r="J22" s="83">
        <v>153844</v>
      </c>
      <c r="K22" s="71">
        <v>0</v>
      </c>
    </row>
    <row r="23" spans="1:11" x14ac:dyDescent="0.55000000000000004">
      <c r="A23" s="74">
        <v>44353</v>
      </c>
      <c r="B23" s="104" t="str">
        <f t="shared" si="1"/>
        <v>(日)</v>
      </c>
      <c r="C23" s="71">
        <f t="shared" si="2"/>
        <v>683539</v>
      </c>
      <c r="D23" s="83">
        <v>492082</v>
      </c>
      <c r="E23" s="83">
        <v>22751</v>
      </c>
      <c r="F23" s="83">
        <v>168706</v>
      </c>
      <c r="G23" s="71">
        <v>0</v>
      </c>
      <c r="H23" s="83">
        <v>474044</v>
      </c>
      <c r="I23" s="83">
        <v>21291</v>
      </c>
      <c r="J23" s="83">
        <v>164124</v>
      </c>
      <c r="K23" s="71">
        <v>0</v>
      </c>
    </row>
    <row r="24" spans="1:11" x14ac:dyDescent="0.55000000000000004">
      <c r="A24" s="74">
        <v>44352</v>
      </c>
      <c r="B24" s="104" t="str">
        <f t="shared" si="1"/>
        <v>(土)</v>
      </c>
      <c r="C24" s="71">
        <f t="shared" si="2"/>
        <v>662850</v>
      </c>
      <c r="D24" s="83">
        <v>530785</v>
      </c>
      <c r="E24" s="83">
        <v>20362</v>
      </c>
      <c r="F24" s="83">
        <v>111703</v>
      </c>
      <c r="G24" s="71">
        <v>0</v>
      </c>
      <c r="H24" s="83">
        <v>512566</v>
      </c>
      <c r="I24" s="83">
        <v>18650</v>
      </c>
      <c r="J24" s="83">
        <v>107540</v>
      </c>
      <c r="K24" s="71">
        <v>0</v>
      </c>
    </row>
    <row r="25" spans="1:11" x14ac:dyDescent="0.55000000000000004">
      <c r="A25" s="74">
        <v>44351</v>
      </c>
      <c r="B25" s="104" t="str">
        <f t="shared" si="1"/>
        <v>(金)</v>
      </c>
      <c r="C25" s="71">
        <f t="shared" si="2"/>
        <v>655697</v>
      </c>
      <c r="D25" s="83">
        <v>540527</v>
      </c>
      <c r="E25" s="83">
        <v>20194</v>
      </c>
      <c r="F25" s="83">
        <v>94976</v>
      </c>
      <c r="G25" s="71">
        <v>0</v>
      </c>
      <c r="H25" s="83">
        <v>524008</v>
      </c>
      <c r="I25" s="83">
        <v>18594</v>
      </c>
      <c r="J25" s="83">
        <v>91475</v>
      </c>
      <c r="K25" s="71">
        <v>0</v>
      </c>
    </row>
    <row r="26" spans="1:11" x14ac:dyDescent="0.55000000000000004">
      <c r="A26" s="74">
        <v>44350</v>
      </c>
      <c r="B26" s="104" t="str">
        <f>"(" &amp; TEXT(A26,"aaa") &amp; ")"</f>
        <v>(木)</v>
      </c>
      <c r="C26" s="71">
        <f t="shared" si="2"/>
        <v>699677</v>
      </c>
      <c r="D26" s="83">
        <v>564605</v>
      </c>
      <c r="E26" s="83">
        <v>19984</v>
      </c>
      <c r="F26" s="83">
        <v>115088</v>
      </c>
      <c r="G26" s="71">
        <v>0</v>
      </c>
      <c r="H26" s="83">
        <v>549137</v>
      </c>
      <c r="I26" s="83">
        <v>18642</v>
      </c>
      <c r="J26" s="83">
        <v>111152</v>
      </c>
      <c r="K26" s="71">
        <v>0</v>
      </c>
    </row>
    <row r="27" spans="1:11" x14ac:dyDescent="0.55000000000000004">
      <c r="A27" s="74">
        <v>44349</v>
      </c>
      <c r="B27" s="104" t="str">
        <f t="shared" ref="B27:B78" si="3">"(" &amp; TEXT(A27,"aaa") &amp; ")"</f>
        <v>(水)</v>
      </c>
      <c r="C27" s="71">
        <f t="shared" si="2"/>
        <v>697336</v>
      </c>
      <c r="D27" s="83">
        <v>561217</v>
      </c>
      <c r="E27" s="83">
        <v>19609</v>
      </c>
      <c r="F27" s="83">
        <v>116510</v>
      </c>
      <c r="G27" s="71">
        <v>0</v>
      </c>
      <c r="H27" s="83">
        <v>546252</v>
      </c>
      <c r="I27" s="83">
        <v>18247</v>
      </c>
      <c r="J27" s="83">
        <v>112686</v>
      </c>
      <c r="K27" s="71">
        <v>0</v>
      </c>
    </row>
    <row r="28" spans="1:11" x14ac:dyDescent="0.55000000000000004">
      <c r="A28" s="74">
        <v>44348</v>
      </c>
      <c r="B28" s="104" t="str">
        <f t="shared" si="3"/>
        <v>(火)</v>
      </c>
      <c r="C28" s="71">
        <f t="shared" si="2"/>
        <v>651150</v>
      </c>
      <c r="D28" s="83">
        <v>541400</v>
      </c>
      <c r="E28" s="83">
        <v>19192</v>
      </c>
      <c r="F28" s="83">
        <v>90558</v>
      </c>
      <c r="G28" s="71">
        <v>0</v>
      </c>
      <c r="H28" s="83">
        <v>527297</v>
      </c>
      <c r="I28" s="83">
        <v>17940</v>
      </c>
      <c r="J28" s="83">
        <v>87499</v>
      </c>
      <c r="K28" s="71">
        <v>0</v>
      </c>
    </row>
    <row r="29" spans="1:11" x14ac:dyDescent="0.55000000000000004">
      <c r="A29" s="74">
        <v>44347</v>
      </c>
      <c r="B29" s="104" t="str">
        <f t="shared" si="3"/>
        <v>(月)</v>
      </c>
      <c r="C29" s="71">
        <f t="shared" si="2"/>
        <v>571681</v>
      </c>
      <c r="D29" s="83">
        <v>478107</v>
      </c>
      <c r="E29" s="83">
        <v>18314</v>
      </c>
      <c r="F29" s="83">
        <v>75260</v>
      </c>
      <c r="G29" s="71">
        <v>0</v>
      </c>
      <c r="H29" s="83">
        <v>465388</v>
      </c>
      <c r="I29" s="83">
        <v>17007</v>
      </c>
      <c r="J29" s="83">
        <v>71245</v>
      </c>
      <c r="K29" s="71">
        <v>0</v>
      </c>
    </row>
    <row r="30" spans="1:11" x14ac:dyDescent="0.55000000000000004">
      <c r="A30" s="74">
        <v>44346</v>
      </c>
      <c r="B30" s="104" t="str">
        <f t="shared" si="3"/>
        <v>(日)</v>
      </c>
      <c r="C30" s="71">
        <f t="shared" si="2"/>
        <v>499339</v>
      </c>
      <c r="D30" s="83">
        <v>424206</v>
      </c>
      <c r="E30" s="83">
        <v>15927</v>
      </c>
      <c r="F30" s="83">
        <v>59206</v>
      </c>
      <c r="G30" s="71">
        <v>0</v>
      </c>
      <c r="H30" s="83">
        <v>411755</v>
      </c>
      <c r="I30" s="83">
        <v>14954</v>
      </c>
      <c r="J30" s="83">
        <v>56818</v>
      </c>
      <c r="K30" s="71">
        <v>0</v>
      </c>
    </row>
    <row r="31" spans="1:11" x14ac:dyDescent="0.55000000000000004">
      <c r="A31" s="74">
        <v>44345</v>
      </c>
      <c r="B31" s="104" t="str">
        <f t="shared" si="3"/>
        <v>(土)</v>
      </c>
      <c r="C31" s="71">
        <f t="shared" si="2"/>
        <v>486123</v>
      </c>
      <c r="D31" s="83">
        <v>424367</v>
      </c>
      <c r="E31" s="83">
        <v>15528</v>
      </c>
      <c r="F31" s="83">
        <v>46228</v>
      </c>
      <c r="G31" s="71">
        <v>0</v>
      </c>
      <c r="H31" s="83">
        <v>411587</v>
      </c>
      <c r="I31" s="83">
        <v>14509</v>
      </c>
      <c r="J31" s="83">
        <v>43587</v>
      </c>
      <c r="K31" s="71">
        <v>0</v>
      </c>
    </row>
    <row r="32" spans="1:11" x14ac:dyDescent="0.55000000000000004">
      <c r="A32" s="74">
        <v>44344</v>
      </c>
      <c r="B32" s="104" t="str">
        <f t="shared" si="3"/>
        <v>(金)</v>
      </c>
      <c r="C32" s="71">
        <f t="shared" si="2"/>
        <v>514988</v>
      </c>
      <c r="D32" s="83">
        <v>471464</v>
      </c>
      <c r="E32" s="83">
        <v>14264</v>
      </c>
      <c r="F32" s="83">
        <v>29260</v>
      </c>
      <c r="G32" s="71">
        <v>0</v>
      </c>
      <c r="H32" s="83">
        <v>457118</v>
      </c>
      <c r="I32" s="83">
        <v>13348</v>
      </c>
      <c r="J32" s="83">
        <v>26547</v>
      </c>
      <c r="K32" s="71">
        <v>0</v>
      </c>
    </row>
    <row r="33" spans="1:11" x14ac:dyDescent="0.55000000000000004">
      <c r="A33" s="74">
        <v>44343</v>
      </c>
      <c r="B33" s="104" t="str">
        <f t="shared" si="3"/>
        <v>(木)</v>
      </c>
      <c r="C33" s="71">
        <f t="shared" si="2"/>
        <v>540686</v>
      </c>
      <c r="D33" s="83">
        <v>496953</v>
      </c>
      <c r="E33" s="83">
        <v>12384</v>
      </c>
      <c r="F33" s="83">
        <v>31349</v>
      </c>
      <c r="G33" s="71">
        <v>0</v>
      </c>
      <c r="H33" s="83">
        <v>482450</v>
      </c>
      <c r="I33" s="83">
        <v>11644</v>
      </c>
      <c r="J33" s="83">
        <v>28864</v>
      </c>
      <c r="K33" s="71">
        <v>0</v>
      </c>
    </row>
    <row r="34" spans="1:11" x14ac:dyDescent="0.55000000000000004">
      <c r="A34" s="74">
        <v>44342</v>
      </c>
      <c r="B34" s="104" t="str">
        <f t="shared" si="3"/>
        <v>(水)</v>
      </c>
      <c r="C34" s="71">
        <f t="shared" si="2"/>
        <v>537001</v>
      </c>
      <c r="D34" s="83">
        <v>516414</v>
      </c>
      <c r="E34" s="83">
        <v>11473</v>
      </c>
      <c r="F34" s="83">
        <v>9114</v>
      </c>
      <c r="G34" s="71">
        <v>0</v>
      </c>
      <c r="H34" s="83">
        <v>500954</v>
      </c>
      <c r="I34" s="83">
        <v>10683</v>
      </c>
      <c r="J34" s="83">
        <v>8391</v>
      </c>
      <c r="K34" s="71">
        <v>0</v>
      </c>
    </row>
    <row r="35" spans="1:11" x14ac:dyDescent="0.55000000000000004">
      <c r="A35" s="74">
        <v>44341</v>
      </c>
      <c r="B35" s="104" t="str">
        <f t="shared" si="3"/>
        <v>(火)</v>
      </c>
      <c r="C35" s="71">
        <f t="shared" si="2"/>
        <v>479384</v>
      </c>
      <c r="D35" s="83">
        <v>461949</v>
      </c>
      <c r="E35" s="83">
        <v>9787</v>
      </c>
      <c r="F35" s="83">
        <v>7648</v>
      </c>
      <c r="G35" s="71">
        <v>0</v>
      </c>
      <c r="H35" s="83">
        <v>449032</v>
      </c>
      <c r="I35" s="83">
        <v>9228</v>
      </c>
      <c r="J35" s="83">
        <v>6920</v>
      </c>
      <c r="K35" s="71">
        <v>0</v>
      </c>
    </row>
    <row r="36" spans="1:11" x14ac:dyDescent="0.55000000000000004">
      <c r="A36" s="74">
        <v>44340</v>
      </c>
      <c r="B36" s="104" t="str">
        <f t="shared" si="3"/>
        <v>(月)</v>
      </c>
      <c r="C36" s="71">
        <f t="shared" si="2"/>
        <v>418312</v>
      </c>
      <c r="D36" s="83">
        <v>401513</v>
      </c>
      <c r="E36" s="83">
        <v>9827</v>
      </c>
      <c r="F36" s="83">
        <v>6972</v>
      </c>
      <c r="G36" s="71">
        <v>0</v>
      </c>
      <c r="H36" s="83">
        <v>391239</v>
      </c>
      <c r="I36" s="83">
        <v>9245</v>
      </c>
      <c r="J36" s="83">
        <v>6311</v>
      </c>
      <c r="K36" s="71">
        <v>0</v>
      </c>
    </row>
    <row r="37" spans="1:11" x14ac:dyDescent="0.55000000000000004">
      <c r="A37" s="74">
        <v>44339</v>
      </c>
      <c r="B37" s="104" t="str">
        <f t="shared" si="3"/>
        <v>(日)</v>
      </c>
      <c r="C37" s="71">
        <f t="shared" si="2"/>
        <v>326754</v>
      </c>
      <c r="D37" s="83">
        <v>306622</v>
      </c>
      <c r="E37" s="83">
        <v>0</v>
      </c>
      <c r="F37" s="83">
        <v>20132</v>
      </c>
      <c r="G37" s="71">
        <v>0</v>
      </c>
      <c r="H37" s="83">
        <v>298103</v>
      </c>
      <c r="I37" s="83">
        <v>0</v>
      </c>
      <c r="J37" s="83">
        <v>18832</v>
      </c>
      <c r="K37" s="71">
        <v>0</v>
      </c>
    </row>
    <row r="38" spans="1:11" x14ac:dyDescent="0.55000000000000004">
      <c r="A38" s="74">
        <v>44338</v>
      </c>
      <c r="B38" s="104" t="str">
        <f t="shared" si="3"/>
        <v>(土)</v>
      </c>
      <c r="C38" s="71">
        <f t="shared" si="2"/>
        <v>288785</v>
      </c>
      <c r="D38" s="83">
        <v>263066</v>
      </c>
      <c r="E38" s="83">
        <v>0</v>
      </c>
      <c r="F38" s="83">
        <v>25719</v>
      </c>
      <c r="G38" s="71">
        <v>0</v>
      </c>
      <c r="H38" s="83">
        <v>254457</v>
      </c>
      <c r="I38" s="83">
        <v>0</v>
      </c>
      <c r="J38" s="83">
        <v>20625</v>
      </c>
      <c r="K38" s="71">
        <v>0</v>
      </c>
    </row>
    <row r="39" spans="1:11" x14ac:dyDescent="0.55000000000000004">
      <c r="A39" s="74">
        <v>44337</v>
      </c>
      <c r="B39" s="104" t="str">
        <f t="shared" si="3"/>
        <v>(金)</v>
      </c>
      <c r="C39" s="71">
        <f t="shared" si="2"/>
        <v>274201</v>
      </c>
      <c r="D39" s="83">
        <v>248874</v>
      </c>
      <c r="E39" s="83">
        <v>0</v>
      </c>
      <c r="F39" s="83">
        <v>25327</v>
      </c>
      <c r="G39" s="71">
        <v>0</v>
      </c>
      <c r="H39" s="83">
        <v>240022</v>
      </c>
      <c r="I39" s="83">
        <v>0</v>
      </c>
      <c r="J39" s="83">
        <v>20165</v>
      </c>
      <c r="K39" s="71">
        <v>0</v>
      </c>
    </row>
    <row r="40" spans="1:11" x14ac:dyDescent="0.55000000000000004">
      <c r="A40" s="74">
        <v>44336</v>
      </c>
      <c r="B40" s="104" t="str">
        <f t="shared" si="3"/>
        <v>(木)</v>
      </c>
      <c r="C40" s="71">
        <f t="shared" si="2"/>
        <v>301106</v>
      </c>
      <c r="D40" s="83">
        <v>287188</v>
      </c>
      <c r="E40" s="83">
        <v>0</v>
      </c>
      <c r="F40" s="83">
        <v>13918</v>
      </c>
      <c r="G40" s="71">
        <v>0</v>
      </c>
      <c r="H40" s="83">
        <v>277148</v>
      </c>
      <c r="I40" s="83">
        <v>0</v>
      </c>
      <c r="J40" s="83">
        <v>11786</v>
      </c>
      <c r="K40" s="71">
        <v>0</v>
      </c>
    </row>
    <row r="41" spans="1:11" x14ac:dyDescent="0.55000000000000004">
      <c r="A41" s="74">
        <v>44335</v>
      </c>
      <c r="B41" s="104" t="str">
        <f t="shared" si="3"/>
        <v>(水)</v>
      </c>
      <c r="C41" s="71">
        <f t="shared" si="2"/>
        <v>311564</v>
      </c>
      <c r="D41" s="83">
        <v>277610</v>
      </c>
      <c r="E41" s="83">
        <v>0</v>
      </c>
      <c r="F41" s="83">
        <v>33954</v>
      </c>
      <c r="G41" s="71">
        <v>0</v>
      </c>
      <c r="H41" s="83">
        <v>268109</v>
      </c>
      <c r="I41" s="83">
        <v>0</v>
      </c>
      <c r="J41" s="83">
        <v>27939</v>
      </c>
      <c r="K41" s="71">
        <v>0</v>
      </c>
    </row>
    <row r="42" spans="1:11" x14ac:dyDescent="0.55000000000000004">
      <c r="A42" s="74">
        <v>44334</v>
      </c>
      <c r="B42" s="104" t="str">
        <f t="shared" si="3"/>
        <v>(火)</v>
      </c>
      <c r="C42" s="71">
        <f t="shared" si="2"/>
        <v>260608</v>
      </c>
      <c r="D42" s="83">
        <v>225452</v>
      </c>
      <c r="E42" s="83">
        <v>0</v>
      </c>
      <c r="F42" s="83">
        <v>35156</v>
      </c>
      <c r="G42" s="71">
        <v>0</v>
      </c>
      <c r="H42" s="83">
        <v>218262</v>
      </c>
      <c r="I42" s="83">
        <v>0</v>
      </c>
      <c r="J42" s="83">
        <v>29436</v>
      </c>
      <c r="K42" s="71">
        <v>0</v>
      </c>
    </row>
    <row r="43" spans="1:11" x14ac:dyDescent="0.55000000000000004">
      <c r="A43" s="74">
        <v>44333</v>
      </c>
      <c r="B43" s="104" t="str">
        <f t="shared" si="3"/>
        <v>(月)</v>
      </c>
      <c r="C43" s="71">
        <f t="shared" si="2"/>
        <v>215265</v>
      </c>
      <c r="D43" s="83">
        <v>189408</v>
      </c>
      <c r="E43" s="83">
        <v>0</v>
      </c>
      <c r="F43" s="83">
        <v>25857</v>
      </c>
      <c r="G43" s="71">
        <v>0</v>
      </c>
      <c r="H43" s="83">
        <v>182624</v>
      </c>
      <c r="I43" s="83">
        <v>0</v>
      </c>
      <c r="J43" s="83">
        <v>21497</v>
      </c>
      <c r="K43" s="71">
        <v>0</v>
      </c>
    </row>
    <row r="44" spans="1:11" x14ac:dyDescent="0.55000000000000004">
      <c r="A44" s="74">
        <v>44332</v>
      </c>
      <c r="B44" s="104" t="str">
        <f t="shared" si="3"/>
        <v>(日)</v>
      </c>
      <c r="C44" s="71">
        <f t="shared" si="2"/>
        <v>193786</v>
      </c>
      <c r="D44" s="83">
        <v>178617</v>
      </c>
      <c r="E44" s="83">
        <v>0</v>
      </c>
      <c r="F44" s="83">
        <v>15169</v>
      </c>
      <c r="G44" s="71">
        <v>0</v>
      </c>
      <c r="H44" s="83">
        <v>173312</v>
      </c>
      <c r="I44" s="83">
        <v>0</v>
      </c>
      <c r="J44" s="83">
        <v>13791</v>
      </c>
      <c r="K44" s="71">
        <v>0</v>
      </c>
    </row>
    <row r="45" spans="1:11" x14ac:dyDescent="0.55000000000000004">
      <c r="A45" s="74">
        <v>44331</v>
      </c>
      <c r="B45" s="104" t="str">
        <f t="shared" si="3"/>
        <v>(土)</v>
      </c>
      <c r="C45" s="71">
        <f t="shared" si="2"/>
        <v>141392</v>
      </c>
      <c r="D45" s="83">
        <v>125123</v>
      </c>
      <c r="E45" s="83">
        <v>0</v>
      </c>
      <c r="F45" s="83">
        <v>16269</v>
      </c>
      <c r="G45" s="71">
        <v>0</v>
      </c>
      <c r="H45" s="83">
        <v>119984</v>
      </c>
      <c r="I45" s="83">
        <v>0</v>
      </c>
      <c r="J45" s="83">
        <v>13216</v>
      </c>
      <c r="K45" s="71">
        <v>0</v>
      </c>
    </row>
    <row r="46" spans="1:11" x14ac:dyDescent="0.55000000000000004">
      <c r="A46" s="74">
        <v>44330</v>
      </c>
      <c r="B46" s="104" t="str">
        <f t="shared" si="3"/>
        <v>(金)</v>
      </c>
      <c r="C46" s="71">
        <f t="shared" si="2"/>
        <v>129731</v>
      </c>
      <c r="D46" s="83">
        <v>111377</v>
      </c>
      <c r="E46" s="83">
        <v>0</v>
      </c>
      <c r="F46" s="83">
        <v>18354</v>
      </c>
      <c r="G46" s="71">
        <v>0</v>
      </c>
      <c r="H46" s="83">
        <v>105316</v>
      </c>
      <c r="I46" s="83">
        <v>0</v>
      </c>
      <c r="J46" s="83">
        <v>13744</v>
      </c>
      <c r="K46" s="71">
        <v>0</v>
      </c>
    </row>
    <row r="47" spans="1:11" x14ac:dyDescent="0.55000000000000004">
      <c r="A47" s="74">
        <v>44329</v>
      </c>
      <c r="B47" s="104" t="str">
        <f t="shared" si="3"/>
        <v>(木)</v>
      </c>
      <c r="C47" s="71">
        <f t="shared" si="2"/>
        <v>158698</v>
      </c>
      <c r="D47" s="83">
        <v>134246</v>
      </c>
      <c r="E47" s="83">
        <v>0</v>
      </c>
      <c r="F47" s="83">
        <v>24452</v>
      </c>
      <c r="G47" s="71">
        <v>0</v>
      </c>
      <c r="H47" s="83">
        <v>127789</v>
      </c>
      <c r="I47" s="83">
        <v>0</v>
      </c>
      <c r="J47" s="83">
        <v>19786</v>
      </c>
      <c r="K47" s="71">
        <v>0</v>
      </c>
    </row>
    <row r="48" spans="1:11" x14ac:dyDescent="0.55000000000000004">
      <c r="A48" s="74">
        <v>44328</v>
      </c>
      <c r="B48" s="104" t="str">
        <f t="shared" si="3"/>
        <v>(水)</v>
      </c>
      <c r="C48" s="71">
        <f t="shared" si="2"/>
        <v>163036</v>
      </c>
      <c r="D48" s="83">
        <v>137329</v>
      </c>
      <c r="E48" s="83">
        <v>0</v>
      </c>
      <c r="F48" s="83">
        <v>25707</v>
      </c>
      <c r="G48" s="71">
        <v>0</v>
      </c>
      <c r="H48" s="83">
        <v>131016</v>
      </c>
      <c r="I48" s="83">
        <v>0</v>
      </c>
      <c r="J48" s="83">
        <v>21066</v>
      </c>
      <c r="K48" s="71">
        <v>0</v>
      </c>
    </row>
    <row r="49" spans="1:11" x14ac:dyDescent="0.55000000000000004">
      <c r="A49" s="74">
        <v>44327</v>
      </c>
      <c r="B49" s="104" t="str">
        <f t="shared" si="3"/>
        <v>(火)</v>
      </c>
      <c r="C49" s="71">
        <f t="shared" si="2"/>
        <v>129900</v>
      </c>
      <c r="D49" s="83">
        <v>108094</v>
      </c>
      <c r="E49" s="83">
        <v>0</v>
      </c>
      <c r="F49" s="83">
        <v>21806</v>
      </c>
      <c r="G49" s="71">
        <v>0</v>
      </c>
      <c r="H49" s="83">
        <v>102256</v>
      </c>
      <c r="I49" s="83">
        <v>0</v>
      </c>
      <c r="J49" s="83">
        <v>17888</v>
      </c>
      <c r="K49" s="71">
        <v>0</v>
      </c>
    </row>
    <row r="50" spans="1:11" x14ac:dyDescent="0.55000000000000004">
      <c r="A50" s="74">
        <v>44326</v>
      </c>
      <c r="B50" s="104" t="str">
        <f t="shared" si="3"/>
        <v>(月)</v>
      </c>
      <c r="C50" s="71">
        <f t="shared" si="2"/>
        <v>99066</v>
      </c>
      <c r="D50" s="83">
        <v>85181</v>
      </c>
      <c r="E50" s="83">
        <v>0</v>
      </c>
      <c r="F50" s="83">
        <v>13885</v>
      </c>
      <c r="G50" s="71">
        <v>0</v>
      </c>
      <c r="H50" s="83">
        <v>80558</v>
      </c>
      <c r="I50" s="83">
        <v>0</v>
      </c>
      <c r="J50" s="83">
        <v>11134</v>
      </c>
      <c r="K50" s="71">
        <v>0</v>
      </c>
    </row>
    <row r="51" spans="1:11" x14ac:dyDescent="0.55000000000000004">
      <c r="A51" s="74">
        <v>44325</v>
      </c>
      <c r="B51" s="104" t="str">
        <f t="shared" si="3"/>
        <v>(日)</v>
      </c>
      <c r="C51" s="71">
        <f t="shared" si="2"/>
        <v>74276</v>
      </c>
      <c r="D51" s="83">
        <v>68114</v>
      </c>
      <c r="E51" s="83">
        <v>0</v>
      </c>
      <c r="F51" s="83">
        <v>6162</v>
      </c>
      <c r="G51" s="71">
        <v>0</v>
      </c>
      <c r="H51" s="83">
        <v>64866</v>
      </c>
      <c r="I51" s="83">
        <v>0</v>
      </c>
      <c r="J51" s="83">
        <v>5471</v>
      </c>
      <c r="K51" s="71">
        <v>0</v>
      </c>
    </row>
    <row r="52" spans="1:11" x14ac:dyDescent="0.55000000000000004">
      <c r="A52" s="74">
        <v>44324</v>
      </c>
      <c r="B52" s="104" t="str">
        <f t="shared" si="3"/>
        <v>(土)</v>
      </c>
      <c r="C52" s="71">
        <f t="shared" si="2"/>
        <v>55572</v>
      </c>
      <c r="D52" s="83">
        <v>50797</v>
      </c>
      <c r="E52" s="83">
        <v>0</v>
      </c>
      <c r="F52" s="83">
        <v>4775</v>
      </c>
      <c r="G52" s="71">
        <v>0</v>
      </c>
      <c r="H52" s="83">
        <v>46817</v>
      </c>
      <c r="I52" s="83">
        <v>0</v>
      </c>
      <c r="J52" s="83">
        <v>3661</v>
      </c>
      <c r="K52" s="71">
        <v>0</v>
      </c>
    </row>
    <row r="53" spans="1:11" x14ac:dyDescent="0.55000000000000004">
      <c r="A53" s="74">
        <v>44323</v>
      </c>
      <c r="B53" s="104" t="str">
        <f t="shared" si="3"/>
        <v>(金)</v>
      </c>
      <c r="C53" s="71">
        <f t="shared" si="2"/>
        <v>37495</v>
      </c>
      <c r="D53" s="83">
        <v>32287</v>
      </c>
      <c r="E53" s="83">
        <v>0</v>
      </c>
      <c r="F53" s="83">
        <v>5208</v>
      </c>
      <c r="G53" s="71">
        <v>0</v>
      </c>
      <c r="H53" s="83">
        <v>29075</v>
      </c>
      <c r="I53" s="83">
        <v>0</v>
      </c>
      <c r="J53" s="83">
        <v>4080</v>
      </c>
      <c r="K53" s="71">
        <v>0</v>
      </c>
    </row>
    <row r="54" spans="1:11" x14ac:dyDescent="0.55000000000000004">
      <c r="A54" s="74">
        <v>44322</v>
      </c>
      <c r="B54" s="104" t="str">
        <f t="shared" si="3"/>
        <v>(木)</v>
      </c>
      <c r="C54" s="71">
        <f t="shared" si="2"/>
        <v>38933</v>
      </c>
      <c r="D54" s="83">
        <v>33808</v>
      </c>
      <c r="E54" s="83">
        <v>0</v>
      </c>
      <c r="F54" s="83">
        <v>5125</v>
      </c>
      <c r="G54" s="71">
        <v>0</v>
      </c>
      <c r="H54" s="83">
        <v>31124</v>
      </c>
      <c r="I54" s="83">
        <v>0</v>
      </c>
      <c r="J54" s="83">
        <v>4368</v>
      </c>
      <c r="K54" s="71">
        <v>0</v>
      </c>
    </row>
    <row r="55" spans="1:11" x14ac:dyDescent="0.55000000000000004">
      <c r="A55" s="74">
        <v>44321</v>
      </c>
      <c r="B55" s="104" t="str">
        <f t="shared" si="3"/>
        <v>(水)</v>
      </c>
      <c r="C55" s="71">
        <f t="shared" si="2"/>
        <v>9156</v>
      </c>
      <c r="D55" s="83">
        <v>8277</v>
      </c>
      <c r="E55" s="83">
        <v>0</v>
      </c>
      <c r="F55" s="83">
        <v>879</v>
      </c>
      <c r="G55" s="71">
        <v>0</v>
      </c>
      <c r="H55" s="83">
        <v>7880</v>
      </c>
      <c r="I55" s="83">
        <v>0</v>
      </c>
      <c r="J55" s="83">
        <v>766</v>
      </c>
      <c r="K55" s="71">
        <v>0</v>
      </c>
    </row>
    <row r="56" spans="1:11" x14ac:dyDescent="0.55000000000000004">
      <c r="A56" s="74">
        <v>44320</v>
      </c>
      <c r="B56" s="104" t="str">
        <f t="shared" si="3"/>
        <v>(火)</v>
      </c>
      <c r="C56" s="71">
        <f t="shared" si="2"/>
        <v>7416</v>
      </c>
      <c r="D56" s="83">
        <v>6806</v>
      </c>
      <c r="E56" s="83">
        <v>0</v>
      </c>
      <c r="F56" s="83">
        <v>610</v>
      </c>
      <c r="G56" s="71">
        <v>0</v>
      </c>
      <c r="H56" s="83">
        <v>6369</v>
      </c>
      <c r="I56" s="83">
        <v>0</v>
      </c>
      <c r="J56" s="83">
        <v>483</v>
      </c>
      <c r="K56" s="71">
        <v>0</v>
      </c>
    </row>
    <row r="57" spans="1:11" x14ac:dyDescent="0.55000000000000004">
      <c r="A57" s="74">
        <v>44319</v>
      </c>
      <c r="B57" s="104" t="str">
        <f t="shared" si="3"/>
        <v>(月)</v>
      </c>
      <c r="C57" s="71">
        <f t="shared" si="2"/>
        <v>6762</v>
      </c>
      <c r="D57" s="83">
        <v>5994</v>
      </c>
      <c r="E57" s="83">
        <v>0</v>
      </c>
      <c r="F57" s="83">
        <v>768</v>
      </c>
      <c r="G57" s="71">
        <v>0</v>
      </c>
      <c r="H57" s="83">
        <v>5483</v>
      </c>
      <c r="I57" s="83">
        <v>0</v>
      </c>
      <c r="J57" s="83">
        <v>750</v>
      </c>
      <c r="K57" s="71">
        <v>0</v>
      </c>
    </row>
    <row r="58" spans="1:11" x14ac:dyDescent="0.55000000000000004">
      <c r="A58" s="74">
        <v>44318</v>
      </c>
      <c r="B58" s="104" t="str">
        <f t="shared" si="3"/>
        <v>(日)</v>
      </c>
      <c r="C58" s="71">
        <f t="shared" si="2"/>
        <v>21508</v>
      </c>
      <c r="D58" s="83">
        <v>21508</v>
      </c>
      <c r="E58" s="83">
        <v>0</v>
      </c>
      <c r="F58" s="83">
        <v>0</v>
      </c>
      <c r="G58" s="71">
        <v>0</v>
      </c>
      <c r="H58" s="83">
        <v>19957</v>
      </c>
      <c r="I58" s="83">
        <v>0</v>
      </c>
      <c r="J58" s="83">
        <v>0</v>
      </c>
      <c r="K58" s="71">
        <v>0</v>
      </c>
    </row>
    <row r="59" spans="1:11" x14ac:dyDescent="0.55000000000000004">
      <c r="A59" s="74">
        <v>44317</v>
      </c>
      <c r="B59" s="104" t="str">
        <f t="shared" si="3"/>
        <v>(土)</v>
      </c>
      <c r="C59" s="71">
        <f t="shared" si="2"/>
        <v>27103</v>
      </c>
      <c r="D59" s="83">
        <v>27103</v>
      </c>
      <c r="E59" s="83">
        <v>0</v>
      </c>
      <c r="F59" s="83">
        <v>0</v>
      </c>
      <c r="G59" s="71">
        <v>0</v>
      </c>
      <c r="H59" s="83">
        <v>21195</v>
      </c>
      <c r="I59" s="83">
        <v>0</v>
      </c>
      <c r="J59" s="83">
        <v>0</v>
      </c>
      <c r="K59" s="71">
        <v>0</v>
      </c>
    </row>
    <row r="60" spans="1:11" x14ac:dyDescent="0.55000000000000004">
      <c r="A60" s="74">
        <v>44316</v>
      </c>
      <c r="B60" s="104" t="str">
        <f t="shared" si="3"/>
        <v>(金)</v>
      </c>
      <c r="C60" s="71">
        <f t="shared" si="2"/>
        <v>33770</v>
      </c>
      <c r="D60" s="83">
        <v>33770</v>
      </c>
      <c r="E60" s="83">
        <v>0</v>
      </c>
      <c r="F60" s="83">
        <v>0</v>
      </c>
      <c r="G60" s="71">
        <v>0</v>
      </c>
      <c r="H60" s="83">
        <v>23347</v>
      </c>
      <c r="I60" s="83">
        <v>0</v>
      </c>
      <c r="J60" s="83">
        <v>0</v>
      </c>
      <c r="K60" s="71">
        <v>0</v>
      </c>
    </row>
    <row r="61" spans="1:11" x14ac:dyDescent="0.55000000000000004">
      <c r="A61" s="74">
        <v>44315</v>
      </c>
      <c r="B61" s="104" t="str">
        <f>"(" &amp; TEXT(A61,"aaa") &amp; ")"</f>
        <v>(木)</v>
      </c>
      <c r="C61" s="71">
        <f t="shared" si="2"/>
        <v>13592</v>
      </c>
      <c r="D61" s="83">
        <v>13592</v>
      </c>
      <c r="E61" s="83">
        <v>0</v>
      </c>
      <c r="F61" s="83">
        <v>0</v>
      </c>
      <c r="G61" s="71">
        <v>0</v>
      </c>
      <c r="H61" s="83">
        <v>12193</v>
      </c>
      <c r="I61" s="83">
        <v>0</v>
      </c>
      <c r="J61" s="83">
        <v>0</v>
      </c>
      <c r="K61" s="71">
        <v>0</v>
      </c>
    </row>
    <row r="62" spans="1:11" x14ac:dyDescent="0.55000000000000004">
      <c r="A62" s="74">
        <v>44314</v>
      </c>
      <c r="B62" s="104" t="str">
        <f t="shared" si="3"/>
        <v>(水)</v>
      </c>
      <c r="C62" s="71">
        <f t="shared" si="2"/>
        <v>45435</v>
      </c>
      <c r="D62" s="83">
        <v>45435</v>
      </c>
      <c r="E62" s="83">
        <v>0</v>
      </c>
      <c r="F62" s="83">
        <v>0</v>
      </c>
      <c r="G62" s="71">
        <v>0</v>
      </c>
      <c r="H62" s="83">
        <v>31835</v>
      </c>
      <c r="I62" s="83">
        <v>0</v>
      </c>
      <c r="J62" s="83">
        <v>0</v>
      </c>
      <c r="K62" s="71">
        <v>0</v>
      </c>
    </row>
    <row r="63" spans="1:11" x14ac:dyDescent="0.55000000000000004">
      <c r="A63" s="74">
        <v>44313</v>
      </c>
      <c r="B63" s="104" t="str">
        <f t="shared" si="3"/>
        <v>(火)</v>
      </c>
      <c r="C63" s="71">
        <f t="shared" si="2"/>
        <v>45468</v>
      </c>
      <c r="D63" s="83">
        <v>45468</v>
      </c>
      <c r="E63" s="83">
        <v>0</v>
      </c>
      <c r="F63" s="83">
        <v>0</v>
      </c>
      <c r="G63" s="71">
        <v>0</v>
      </c>
      <c r="H63" s="83">
        <v>33122</v>
      </c>
      <c r="I63" s="83">
        <v>0</v>
      </c>
      <c r="J63" s="83">
        <v>0</v>
      </c>
      <c r="K63" s="71">
        <v>0</v>
      </c>
    </row>
    <row r="64" spans="1:11" x14ac:dyDescent="0.55000000000000004">
      <c r="A64" s="74">
        <v>44312</v>
      </c>
      <c r="B64" s="104" t="str">
        <f t="shared" si="3"/>
        <v>(月)</v>
      </c>
      <c r="C64" s="71">
        <f t="shared" si="2"/>
        <v>33695</v>
      </c>
      <c r="D64" s="83">
        <v>33695</v>
      </c>
      <c r="E64" s="83">
        <v>0</v>
      </c>
      <c r="F64" s="83">
        <v>0</v>
      </c>
      <c r="G64" s="71">
        <v>0</v>
      </c>
      <c r="H64" s="83">
        <v>24313</v>
      </c>
      <c r="I64" s="83">
        <v>0</v>
      </c>
      <c r="J64" s="83">
        <v>0</v>
      </c>
      <c r="K64" s="71">
        <v>0</v>
      </c>
    </row>
    <row r="65" spans="1:11" x14ac:dyDescent="0.55000000000000004">
      <c r="A65" s="74">
        <v>44311</v>
      </c>
      <c r="B65" s="104" t="str">
        <f t="shared" si="3"/>
        <v>(日)</v>
      </c>
      <c r="C65" s="71">
        <f t="shared" si="2"/>
        <v>17306</v>
      </c>
      <c r="D65" s="83">
        <v>17306</v>
      </c>
      <c r="E65" s="83">
        <v>0</v>
      </c>
      <c r="F65" s="83">
        <v>0</v>
      </c>
      <c r="G65" s="71">
        <v>0</v>
      </c>
      <c r="H65" s="83">
        <v>14568</v>
      </c>
      <c r="I65" s="83">
        <v>0</v>
      </c>
      <c r="J65" s="83">
        <v>0</v>
      </c>
      <c r="K65" s="71">
        <v>0</v>
      </c>
    </row>
    <row r="66" spans="1:11" x14ac:dyDescent="0.55000000000000004">
      <c r="A66" s="74">
        <v>44310</v>
      </c>
      <c r="B66" s="104" t="str">
        <f t="shared" si="3"/>
        <v>(土)</v>
      </c>
      <c r="C66" s="71">
        <f t="shared" si="2"/>
        <v>19610</v>
      </c>
      <c r="D66" s="83">
        <v>19610</v>
      </c>
      <c r="E66" s="83">
        <v>0</v>
      </c>
      <c r="F66" s="83">
        <v>0</v>
      </c>
      <c r="G66" s="71">
        <v>0</v>
      </c>
      <c r="H66" s="83">
        <v>14309</v>
      </c>
      <c r="I66" s="83">
        <v>0</v>
      </c>
      <c r="J66" s="83">
        <v>0</v>
      </c>
      <c r="K66" s="71">
        <v>0</v>
      </c>
    </row>
    <row r="67" spans="1:11" x14ac:dyDescent="0.55000000000000004">
      <c r="A67" s="74">
        <v>44309</v>
      </c>
      <c r="B67" s="104" t="str">
        <f t="shared" si="3"/>
        <v>(金)</v>
      </c>
      <c r="C67" s="71">
        <f t="shared" si="2"/>
        <v>25598</v>
      </c>
      <c r="D67" s="83">
        <v>25598</v>
      </c>
      <c r="E67" s="83">
        <v>0</v>
      </c>
      <c r="F67" s="83">
        <v>0</v>
      </c>
      <c r="G67" s="71">
        <v>0</v>
      </c>
      <c r="H67" s="83">
        <v>15143</v>
      </c>
      <c r="I67" s="83">
        <v>0</v>
      </c>
      <c r="J67" s="83">
        <v>0</v>
      </c>
      <c r="K67" s="71">
        <v>0</v>
      </c>
    </row>
    <row r="68" spans="1:11" x14ac:dyDescent="0.55000000000000004">
      <c r="A68" s="74">
        <v>44308</v>
      </c>
      <c r="B68" s="104" t="str">
        <f t="shared" si="3"/>
        <v>(木)</v>
      </c>
      <c r="C68" s="71">
        <f t="shared" si="2"/>
        <v>31597</v>
      </c>
      <c r="D68" s="83">
        <v>31597</v>
      </c>
      <c r="E68" s="83">
        <v>0</v>
      </c>
      <c r="F68" s="83">
        <v>0</v>
      </c>
      <c r="G68" s="71">
        <v>0</v>
      </c>
      <c r="H68" s="83">
        <v>21521</v>
      </c>
      <c r="I68" s="83">
        <v>0</v>
      </c>
      <c r="J68" s="83">
        <v>0</v>
      </c>
      <c r="K68" s="71">
        <v>0</v>
      </c>
    </row>
    <row r="69" spans="1:11" x14ac:dyDescent="0.55000000000000004">
      <c r="A69" s="74">
        <v>44307</v>
      </c>
      <c r="B69" s="104" t="str">
        <f t="shared" si="3"/>
        <v>(水)</v>
      </c>
      <c r="C69" s="71">
        <f t="shared" si="2"/>
        <v>32887</v>
      </c>
      <c r="D69" s="83">
        <v>32887</v>
      </c>
      <c r="E69" s="83">
        <v>0</v>
      </c>
      <c r="F69" s="83">
        <v>0</v>
      </c>
      <c r="G69" s="71">
        <v>0</v>
      </c>
      <c r="H69" s="83">
        <v>22748</v>
      </c>
      <c r="I69" s="83">
        <v>0</v>
      </c>
      <c r="J69" s="83">
        <v>0</v>
      </c>
      <c r="K69" s="71">
        <v>0</v>
      </c>
    </row>
    <row r="70" spans="1:11" x14ac:dyDescent="0.55000000000000004">
      <c r="A70" s="74">
        <v>44306</v>
      </c>
      <c r="B70" s="104" t="str">
        <f t="shared" si="3"/>
        <v>(火)</v>
      </c>
      <c r="C70" s="71">
        <f t="shared" si="2"/>
        <v>28193</v>
      </c>
      <c r="D70" s="83">
        <v>28193</v>
      </c>
      <c r="E70" s="83">
        <v>0</v>
      </c>
      <c r="F70" s="83">
        <v>0</v>
      </c>
      <c r="G70" s="71">
        <v>0</v>
      </c>
      <c r="H70" s="83">
        <v>19144</v>
      </c>
      <c r="I70" s="83">
        <v>0</v>
      </c>
      <c r="J70" s="83">
        <v>0</v>
      </c>
      <c r="K70" s="71">
        <v>0</v>
      </c>
    </row>
    <row r="71" spans="1:11" x14ac:dyDescent="0.55000000000000004">
      <c r="A71" s="74">
        <v>44305</v>
      </c>
      <c r="B71" s="104" t="str">
        <f t="shared" si="3"/>
        <v>(月)</v>
      </c>
      <c r="C71" s="71">
        <f t="shared" si="2"/>
        <v>18040</v>
      </c>
      <c r="D71" s="83">
        <v>18040</v>
      </c>
      <c r="E71" s="83">
        <v>0</v>
      </c>
      <c r="F71" s="83">
        <v>0</v>
      </c>
      <c r="G71" s="71">
        <v>0</v>
      </c>
      <c r="H71" s="83">
        <v>11941</v>
      </c>
      <c r="I71" s="83">
        <v>0</v>
      </c>
      <c r="J71" s="83">
        <v>0</v>
      </c>
      <c r="K71" s="71">
        <v>0</v>
      </c>
    </row>
    <row r="72" spans="1:11" x14ac:dyDescent="0.55000000000000004">
      <c r="A72" s="74">
        <v>44304</v>
      </c>
      <c r="B72" s="104" t="str">
        <f t="shared" si="3"/>
        <v>(日)</v>
      </c>
      <c r="C72" s="71">
        <f t="shared" ref="C72:C76" si="4">SUM(D72:G72)</f>
        <v>6649</v>
      </c>
      <c r="D72" s="83">
        <v>6649</v>
      </c>
      <c r="E72" s="83">
        <v>0</v>
      </c>
      <c r="F72" s="83">
        <v>0</v>
      </c>
      <c r="G72" s="71">
        <v>0</v>
      </c>
      <c r="H72" s="83">
        <v>5403</v>
      </c>
      <c r="I72" s="83">
        <v>0</v>
      </c>
      <c r="J72" s="83">
        <v>0</v>
      </c>
      <c r="K72" s="71">
        <v>0</v>
      </c>
    </row>
    <row r="73" spans="1:11" x14ac:dyDescent="0.55000000000000004">
      <c r="A73" s="74">
        <v>44303</v>
      </c>
      <c r="B73" s="104" t="str">
        <f t="shared" si="3"/>
        <v>(土)</v>
      </c>
      <c r="C73" s="71">
        <f t="shared" si="4"/>
        <v>5319</v>
      </c>
      <c r="D73" s="83">
        <v>5319</v>
      </c>
      <c r="E73" s="83">
        <v>0</v>
      </c>
      <c r="F73" s="83">
        <v>0</v>
      </c>
      <c r="G73" s="71">
        <v>0</v>
      </c>
      <c r="H73" s="83">
        <v>3385</v>
      </c>
      <c r="I73" s="83">
        <v>0</v>
      </c>
      <c r="J73" s="83">
        <v>0</v>
      </c>
      <c r="K73" s="71">
        <v>0</v>
      </c>
    </row>
    <row r="74" spans="1:11" x14ac:dyDescent="0.55000000000000004">
      <c r="A74" s="74">
        <v>44302</v>
      </c>
      <c r="B74" s="104" t="str">
        <f t="shared" si="3"/>
        <v>(金)</v>
      </c>
      <c r="C74" s="71">
        <f t="shared" si="4"/>
        <v>6205</v>
      </c>
      <c r="D74" s="83">
        <v>6205</v>
      </c>
      <c r="E74" s="83">
        <v>0</v>
      </c>
      <c r="F74" s="83">
        <v>0</v>
      </c>
      <c r="G74" s="71">
        <v>0</v>
      </c>
      <c r="H74" s="83">
        <v>3108</v>
      </c>
      <c r="I74" s="83">
        <v>0</v>
      </c>
      <c r="J74" s="83">
        <v>0</v>
      </c>
      <c r="K74" s="71">
        <v>0</v>
      </c>
    </row>
    <row r="75" spans="1:11" x14ac:dyDescent="0.55000000000000004">
      <c r="A75" s="74">
        <v>44301</v>
      </c>
      <c r="B75" s="104" t="str">
        <f t="shared" si="3"/>
        <v>(木)</v>
      </c>
      <c r="C75" s="71">
        <f t="shared" si="4"/>
        <v>6079</v>
      </c>
      <c r="D75" s="83">
        <v>6079</v>
      </c>
      <c r="E75" s="83">
        <v>0</v>
      </c>
      <c r="F75" s="83">
        <v>0</v>
      </c>
      <c r="G75" s="71">
        <v>0</v>
      </c>
      <c r="H75" s="83">
        <v>3981</v>
      </c>
      <c r="I75" s="83">
        <v>0</v>
      </c>
      <c r="J75" s="83">
        <v>0</v>
      </c>
      <c r="K75" s="71">
        <v>0</v>
      </c>
    </row>
    <row r="76" spans="1:11" x14ac:dyDescent="0.55000000000000004">
      <c r="A76" s="74">
        <v>44300</v>
      </c>
      <c r="B76" s="104" t="str">
        <f t="shared" si="3"/>
        <v>(水)</v>
      </c>
      <c r="C76" s="71">
        <f t="shared" si="4"/>
        <v>3654</v>
      </c>
      <c r="D76" s="83">
        <v>3654</v>
      </c>
      <c r="E76" s="83">
        <v>0</v>
      </c>
      <c r="F76" s="83">
        <v>0</v>
      </c>
      <c r="G76" s="71">
        <v>0</v>
      </c>
      <c r="H76" s="83">
        <v>3026</v>
      </c>
      <c r="I76" s="83">
        <v>0</v>
      </c>
      <c r="J76" s="83">
        <v>0</v>
      </c>
      <c r="K76" s="71">
        <v>0</v>
      </c>
    </row>
    <row r="77" spans="1:11" x14ac:dyDescent="0.55000000000000004">
      <c r="A77" s="74">
        <v>44299</v>
      </c>
      <c r="B77" s="104" t="str">
        <f t="shared" si="3"/>
        <v>(火)</v>
      </c>
      <c r="C77" s="71">
        <f>SUM(D77:G77)</f>
        <v>3312</v>
      </c>
      <c r="D77" s="83">
        <v>3312</v>
      </c>
      <c r="E77" s="83">
        <v>0</v>
      </c>
      <c r="F77" s="83">
        <v>0</v>
      </c>
      <c r="G77" s="71">
        <v>0</v>
      </c>
      <c r="H77" s="83">
        <v>2771</v>
      </c>
      <c r="I77" s="83">
        <v>0</v>
      </c>
      <c r="J77" s="83">
        <v>0</v>
      </c>
      <c r="K77" s="71">
        <v>0</v>
      </c>
    </row>
    <row r="78" spans="1:11" x14ac:dyDescent="0.55000000000000004">
      <c r="A78" s="74">
        <v>44298</v>
      </c>
      <c r="B78" s="104" t="str">
        <f t="shared" si="3"/>
        <v>(月)</v>
      </c>
      <c r="C78" s="71">
        <f>SUM(D78:G78)</f>
        <v>3771</v>
      </c>
      <c r="D78" s="106">
        <v>3771</v>
      </c>
      <c r="E78" s="106">
        <v>0</v>
      </c>
      <c r="F78" s="106">
        <v>0</v>
      </c>
      <c r="G78" s="106">
        <v>0</v>
      </c>
      <c r="H78" s="106">
        <v>3275</v>
      </c>
      <c r="I78" s="106">
        <v>0</v>
      </c>
      <c r="J78" s="106">
        <v>0</v>
      </c>
      <c r="K78" s="106">
        <v>0</v>
      </c>
    </row>
    <row r="79" spans="1:11" x14ac:dyDescent="0.55000000000000004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</row>
    <row r="80" spans="1:11" x14ac:dyDescent="0.55000000000000004">
      <c r="A80" s="102" t="s">
        <v>331</v>
      </c>
      <c r="B80" s="102"/>
    </row>
    <row r="81" spans="1:1" x14ac:dyDescent="0.55000000000000004">
      <c r="A81" s="107"/>
    </row>
  </sheetData>
  <mergeCells count="10">
    <mergeCell ref="H3:K3"/>
    <mergeCell ref="H4:I4"/>
    <mergeCell ref="J4:K4"/>
    <mergeCell ref="A6:B6"/>
    <mergeCell ref="D4:E4"/>
    <mergeCell ref="F4:G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ワクチン一般接種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2021-06-23T15:16:16Z</dcterms:modified>
</cp:coreProperties>
</file>