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5CE8F8B-4874-4067-8DDF-63AEC1D65E4D}" xr6:coauthVersionLast="47" xr6:coauthVersionMax="47" xr10:uidLastSave="{00000000-0000-0000-0000-000000000000}"/>
  <bookViews>
    <workbookView xWindow="2730" yWindow="-1258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11" l="1"/>
  <c r="B55" i="11"/>
  <c r="D54" i="11"/>
  <c r="B54" i="11"/>
  <c r="D53" i="11"/>
  <c r="B53" i="11"/>
  <c r="D52" i="11"/>
  <c r="B52" i="11"/>
  <c r="D51" i="11"/>
  <c r="B51" i="11"/>
  <c r="D50" i="11"/>
  <c r="B50" i="11"/>
  <c r="G2" i="11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<sst xmlns="http://schemas.openxmlformats.org/spreadsheetml/2006/main" count="39043" uniqueCount="364">
  <si>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</si>
  <si>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</si>
  <si>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</si>
  <si>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</si>
  <si>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</si>
  <si>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</si>
  <si>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</si>
  <si>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</si>
  <si>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</si>
  <si>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</si>
  <si>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</si>
  <si>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</si>
  <si>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</si>
  <si>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</si>
  <si>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</si>
  <si>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</si>
  <si>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</si>
  <si>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</si>
  <si>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</si>
  <si>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</si>
  <si>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</si>
  <si>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</si>
  <si>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</si>
  <si>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</si>
  <si>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</si>
  <si>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</si>
  <si>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</si>
  <si>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</si>
  <si>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</si>
  <si>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</si>
  <si>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</si>
  <si>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</si>
  <si>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</si>
  <si>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</si>
  <si>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</si>
  <si>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</si>
  <si>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</si>
  <si>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</si>
  <si>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</si>
  <si>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</si>
  <si>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</si>
  <si>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</si>
  <si>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</si>
  <si>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</si>
  <si>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</si>
  <si>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</si>
  <si>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</si>
  <si>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</si>
  <si>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</si>
  <si>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</si>
  <si>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</si>
  <si>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</si>
  <si>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</si>
  <si>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</si>
  <si>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</si>
  <si>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</si>
  <si>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</si>
  <si>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</si>
  <si>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</si>
  <si>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</si>
  <si>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</si>
  <si>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</si>
  <si>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</si>
  <si>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</si>
  <si>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</si>
  <si>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</si>
  <si>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</si>
  <si>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</si>
  <si>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</si>
  <si>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</si>
  <si>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</si>
  <si>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</si>
  <si>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</si>
  <si>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</si>
  <si>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</si>
  <si>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</si>
  <si>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</si>
  <si>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</si>
  <si>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</si>
  <si>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</si>
  <si>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</si>
  <si>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</si>
  <si>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</si>
  <si>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</si>
  <si>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</si>
  <si>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</si>
  <si>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</si>
  <si>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</si>
  <si>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</si>
  <si>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</si>
  <si>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</si>
  <si>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</si>
  <si>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</si>
  <si>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</si>
  <si>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</si>
  <si>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</si>
  <si>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</si>
  <si>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</si>
  <si>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</si>
  <si>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</si>
  <si>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</si>
  <si>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</si>
  <si>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</si>
  <si>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</si>
  <si>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</si>
  <si>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</si>
  <si>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</si>
  <si>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</si>
  <si>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</si>
  <si>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</si>
  <si>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</si>
  <si>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</si>
  <si>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</si>
  <si>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</si>
  <si>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</si>
  <si>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</si>
  <si>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</si>
  <si>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</si>
  <si>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</si>
  <si>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</si>
  <si>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</si>
  <si>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</si>
  <si>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</si>
  <si>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</si>
  <si>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</si>
  <si>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</si>
  <si>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</si>
  <si>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</si>
  <si>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</si>
  <si>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</si>
  <si>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</si>
  <si>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</si>
  <si>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</si>
  <si>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</si>
  <si>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</si>
  <si>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</si>
  <si>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</si>
  <si>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</si>
  <si>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</si>
  <si>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</si>
  <si>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</si>
  <si>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</si>
  <si>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</si>
  <si>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</si>
  <si>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</si>
  <si>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</si>
  <si>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</si>
  <si>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</si>
  <si>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</si>
  <si>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</si>
  <si>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</si>
  <si>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</si>
  <si>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</si>
  <si>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</si>
  <si>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</si>
  <si>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</si>
  <si>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</si>
  <si>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</si>
  <si>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</si>
  <si>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</si>
  <si>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</si>
  <si>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</si>
  <si>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</si>
  <si>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</si>
  <si>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</si>
  <si>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</si>
  <si>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</si>
  <si>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</si>
  <si>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</si>
  <si>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</si>
  <si>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</si>
  <si>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</si>
  <si>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</si>
  <si>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</si>
  <si>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</si>
  <si>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</si>
  <si>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</si>
  <si>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</si>
  <si>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</si>
  <si>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</si>
  <si>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</si>
  <si>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</si>
  <si>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</si>
  <si>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</si>
  <si>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</si>
  <si>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</si>
  <si>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</si>
  <si>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</si>
  <si>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</si>
  <si>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</si>
  <si>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</si>
  <si>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</si>
  <si>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</si>
  <si>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</si>
  <si>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</si>
  <si>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</si>
  <si>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</si>
  <si>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</si>
  <si>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</si>
  <si>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</si>
  <si>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</si>
  <si>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</si>
  <si>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</si>
  <si>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</si>
  <si>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</si>
  <si>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</si>
  <si>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</si>
  <si>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</si>
  <si>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</si>
  <si>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</si>
  <si>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</si>
  <si>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</si>
  <si>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</si>
  <si>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</si>
  <si>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</si>
  <si>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</si>
  <si>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</si>
  <si>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</si>
  <si>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</si>
  <si>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</si>
  <si>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</si>
  <si>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</si>
  <si>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</si>
  <si>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</si>
  <si>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</si>
  <si>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</si>
  <si>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</si>
  <si>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</si>
  <si>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</si>
  <si>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</si>
  <si>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</si>
  <si>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</si>
  <si>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</si>
  <si>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</si>
  <si>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</si>
  <si>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</si>
  <si>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</si>
  <si>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</si>
  <si>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</si>
  <si>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</si>
  <si>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</si>
  <si>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</si>
  <si>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</si>
  <si>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</si>
  <si>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</si>
  <si>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</si>
  <si>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</si>
  <si>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</si>
  <si>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</si>
  <si>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</si>
  <si>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</si>
  <si>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</si>
  <si>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</si>
  <si>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</si>
  <si>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</si>
  <si>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</si>
  <si>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</si>
  <si>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</si>
  <si>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</si>
  <si>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</si>
  <si>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</si>
  <si>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</si>
  <si>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</si>
  <si>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</si>
  <si>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</si>
  <si>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</si>
  <si>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</si>
  <si>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</si>
  <si>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</si>
  <si>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</si>
  <si>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</si>
  <si>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</si>
  <si>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</si>
  <si>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</si>
  <si>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</si>
  <si>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</si>
  <si>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</si>
  <si>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</si>
  <si>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</si>
  <si>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</si>
  <si>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</si>
  <si>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</si>
  <si>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</si>
  <si>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</si>
  <si>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</si>
  <si>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</si>
  <si>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</si>
  <si>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</si>
  <si>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</si>
  <si>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</si>
  <si>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</si>
  <si>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</si>
  <si>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</si>
  <si>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</si>
  <si>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</si>
  <si>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</si>
  <si>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</si>
  <si>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</si>
  <si>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</si>
  <si>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</si>
  <si>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</si>
  <si>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</si>
  <si>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</si>
  <si>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</si>
  <si>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</si>
  <si>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</si>
  <si>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</si>
  <si>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</si>
  <si>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</si>
  <si>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</si>
  <si>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</si>
  <si>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</si>
  <si>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</si>
  <si>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</si>
  <si>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</si>
  <si>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</si>
  <si>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</si>
  <si>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</si>
  <si>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</si>
  <si>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</si>
  <si>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</si>
  <si>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</si>
  <si>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</si>
  <si>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</si>
  <si>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</si>
  <si>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</si>
  <si>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</si>
  <si>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</si>
  <si>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</si>
  <si>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</si>
  <si>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</si>
  <si>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</si>
  <si>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</si>
  <si>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</si>
  <si>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</si>
  <si>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</si>
  <si>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</si>
  <si>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</si>
  <si>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</si>
  <si>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</si>
  <si>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</si>
  <si>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</si>
  <si>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</si>
  <si>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</si>
  <si>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</si>
  <si>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</si>
  <si>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</si>
  <si>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</si>
  <si>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</si>
  <si>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</si>
  <si>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</si>
  <si>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</si>
  <si>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</si>
  <si>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</si>
  <si>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</si>
  <si>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</si>
  <si>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</si>
  <si>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</si>
  <si>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</si>
  <si>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</si>
  <si>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</si>
  <si>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</si>
  <si>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</si>
  <si>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（１０月２０日公表時点）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</si>
</sst>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6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5" fillId="0" borderId="7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41"/>
  <sheetViews>
    <sheetView workbookViewId="0">
      <pane ySplit="1" topLeftCell="A1235" activePane="bottomLeft" state="frozen"/>
      <selection activeCell="O1257" sqref="O1257:P1835"/>
      <selection pane="bottomLeft" activeCell="O1257" sqref="O1257:P1835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31524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17952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14586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25326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39769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7743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9189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96657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147823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185642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185426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201162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36077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25793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277898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247395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276312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20278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289428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42185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28027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7665</v>
      </c>
      <c r="P1320" s="26">
        <v>783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8768</v>
      </c>
      <c r="P1323" s="26">
        <v>695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10212</v>
      </c>
      <c r="P1326" s="26">
        <v>872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317079</v>
      </c>
      <c r="P1329" s="26">
        <v>71701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147357</v>
      </c>
      <c r="P1332" s="26">
        <v>54207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63102</v>
      </c>
      <c r="P1335" s="26">
        <v>8069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75889</v>
      </c>
      <c r="P1338" s="26">
        <v>9053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261110</v>
      </c>
      <c r="P1341" s="26">
        <v>97557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222389</v>
      </c>
      <c r="P1344" s="26">
        <v>123712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244724</v>
      </c>
      <c r="P1347" s="26">
        <v>153331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252328</v>
      </c>
      <c r="P1350" s="26">
        <v>178340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234460</v>
      </c>
      <c r="P1353" s="26">
        <v>193435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139120</v>
      </c>
      <c r="P1356" s="26">
        <v>35532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189716</v>
      </c>
      <c r="P1359" s="26">
        <v>24779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344898</v>
      </c>
      <c r="P1362" s="26">
        <v>267003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350657</v>
      </c>
      <c r="P1365" s="26">
        <v>222551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399379</v>
      </c>
      <c r="P1368" s="26">
        <v>251779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405940</v>
      </c>
      <c r="P1371" s="26">
        <v>137012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381803</v>
      </c>
      <c r="P1374" s="26">
        <v>209167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287038</v>
      </c>
      <c r="P1377" s="26">
        <v>44594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326475</v>
      </c>
      <c r="P1380" s="26">
        <v>28483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586367</v>
      </c>
      <c r="P1383" s="26">
        <v>204320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608688</v>
      </c>
      <c r="P1386" s="26">
        <v>63474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671200</v>
      </c>
      <c r="P1389" s="26">
        <v>62246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642345</v>
      </c>
      <c r="P1392" s="26">
        <v>106820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621200</v>
      </c>
      <c r="P1395" s="26">
        <v>124398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475997</v>
      </c>
      <c r="P1398" s="26">
        <v>60233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462749</v>
      </c>
      <c r="P1401" s="26">
        <v>67642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667894</v>
      </c>
      <c r="P1404" s="26">
        <v>236511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719333</v>
      </c>
      <c r="P1407" s="26">
        <v>212377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746417</v>
      </c>
      <c r="P1410" s="26">
        <v>234341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738407</v>
      </c>
      <c r="P1413" s="26">
        <v>228611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723815</v>
      </c>
      <c r="P1416" s="26">
        <v>219674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620920</v>
      </c>
      <c r="P1419" s="26">
        <v>129843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565922</v>
      </c>
      <c r="P1422" s="26">
        <v>181837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776324</v>
      </c>
      <c r="P1425" s="26">
        <v>326120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802932</v>
      </c>
      <c r="P1428" s="26">
        <v>324940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783198</v>
      </c>
      <c r="P1431" s="26">
        <v>389204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752778</v>
      </c>
      <c r="P1434" s="26">
        <v>389517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764305</v>
      </c>
      <c r="P1437" s="26">
        <v>362360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663702</v>
      </c>
      <c r="P1440" s="26">
        <v>277126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604051</v>
      </c>
      <c r="P1443" s="26">
        <v>316976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702202</v>
      </c>
      <c r="P1446" s="26">
        <v>541914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700673</v>
      </c>
      <c r="P1449" s="26">
        <v>557481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684275</v>
      </c>
      <c r="P1452" s="26">
        <v>610827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695384</v>
      </c>
      <c r="P1455" s="26">
        <v>601737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677216</v>
      </c>
      <c r="P1458" s="26">
        <v>574555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663319</v>
      </c>
      <c r="P1461" s="26">
        <v>444673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661899</v>
      </c>
      <c r="P1464" s="26">
        <v>439378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765325</v>
      </c>
      <c r="P1467" s="26">
        <v>626737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768682</v>
      </c>
      <c r="P1470" s="26">
        <v>657912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783010</v>
      </c>
      <c r="P1473" s="26">
        <v>690837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756023</v>
      </c>
      <c r="P1476" s="26">
        <v>696213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750791</v>
      </c>
      <c r="P1479" s="26">
        <v>701261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737031</v>
      </c>
      <c r="P1482" s="26">
        <v>586725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767212</v>
      </c>
      <c r="P1485" s="26">
        <v>538361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784095</v>
      </c>
      <c r="P1488" s="26">
        <v>706057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797305</v>
      </c>
      <c r="P1491" s="26">
        <v>741299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830209</v>
      </c>
      <c r="P1494" s="26">
        <v>729794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641872</v>
      </c>
      <c r="P1497" s="26">
        <v>706031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589632</v>
      </c>
      <c r="P1500" s="26">
        <v>715155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851509</v>
      </c>
      <c r="P1503" s="26">
        <v>607051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820716</v>
      </c>
      <c r="P1506" s="26">
        <v>539156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966168</v>
      </c>
      <c r="P1509" s="26">
        <v>652032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1001404</v>
      </c>
      <c r="P1512" s="26">
        <v>666120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1017117</v>
      </c>
      <c r="P1515" s="26">
        <v>641691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1020664</v>
      </c>
      <c r="P1518" s="26">
        <v>638692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1024384</v>
      </c>
      <c r="P1521" s="26">
        <v>637154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1004757</v>
      </c>
      <c r="P1524" s="26">
        <v>612590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745076</v>
      </c>
      <c r="P1527" s="26">
        <v>622102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841985</v>
      </c>
      <c r="P1530" s="26">
        <v>677896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873917</v>
      </c>
      <c r="P1533" s="26">
        <v>663073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850035</v>
      </c>
      <c r="P1536" s="26">
        <v>671039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836738</v>
      </c>
      <c r="P1539" s="26">
        <v>646426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870045</v>
      </c>
      <c r="P1542" s="26">
        <v>637495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801242</v>
      </c>
      <c r="P1545" s="26">
        <v>640298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598668</v>
      </c>
      <c r="P1548" s="26">
        <v>657373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517630</v>
      </c>
      <c r="P1551" s="26">
        <v>634647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783939</v>
      </c>
      <c r="P1554" s="26">
        <v>649862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717393</v>
      </c>
      <c r="P1557" s="26">
        <v>695532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306266</v>
      </c>
      <c r="P1560" s="26">
        <v>275781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240884</v>
      </c>
      <c r="P1563" s="26">
        <v>195711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449582</v>
      </c>
      <c r="P1566" s="26">
        <v>737262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403282</v>
      </c>
      <c r="P1569" s="26">
        <v>684499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567825</v>
      </c>
      <c r="P1572" s="26">
        <v>776281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607822</v>
      </c>
      <c r="P1575" s="26">
        <v>775129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596426</v>
      </c>
      <c r="P1578" s="26">
        <v>784026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597406</v>
      </c>
      <c r="P1581" s="26">
        <v>768250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627850</v>
      </c>
      <c r="P1584" s="26">
        <v>774029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624196</v>
      </c>
      <c r="P1587" s="26">
        <v>793462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446813</v>
      </c>
      <c r="P1590" s="26">
        <v>1062332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556131</v>
      </c>
      <c r="P1593" s="26">
        <v>564705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573201</v>
      </c>
      <c r="P1596" s="26">
        <v>599241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563059</v>
      </c>
      <c r="P1599" s="26">
        <v>593013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551781</v>
      </c>
      <c r="P1602" s="26">
        <v>582177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570732</v>
      </c>
      <c r="P1605" s="26">
        <v>615784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688511</v>
      </c>
      <c r="P1608" s="26">
        <v>630201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-3893486</v>
      </c>
      <c r="P1611" s="26">
        <v>-310234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165539</v>
      </c>
      <c r="P1614" s="26">
        <v>101701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481142</v>
      </c>
      <c r="P1617" s="26">
        <v>574342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490538</v>
      </c>
      <c r="P1620" s="26">
        <v>499005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483464</v>
      </c>
      <c r="P1623" s="26">
        <v>226681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340077</v>
      </c>
      <c r="P1626" s="26">
        <v>136684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349372</v>
      </c>
      <c r="P1629" s="26">
        <v>252544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-7101216</v>
      </c>
      <c r="P1632" s="26">
        <v>-2490897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428545</v>
      </c>
      <c r="P1635" s="26">
        <v>363183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539723</v>
      </c>
      <c r="P1638" s="26">
        <v>449232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568881</v>
      </c>
      <c r="P1641" s="26">
        <v>436173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567484</v>
      </c>
      <c r="P1644" s="26">
        <v>425086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602915</v>
      </c>
      <c r="P1647" s="26">
        <v>471319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708881</v>
      </c>
      <c r="P1650" s="26">
        <v>530336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-10554607</v>
      </c>
      <c r="P1653" s="26">
        <v>-5381984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534996</v>
      </c>
      <c r="P1656" s="26">
        <v>440269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599648</v>
      </c>
      <c r="P1659" s="26">
        <v>457856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590430</v>
      </c>
      <c r="P1662" s="26">
        <v>451531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555683</v>
      </c>
      <c r="P1665" s="26">
        <v>437030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628095</v>
      </c>
      <c r="P1668" s="26">
        <v>481868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716445</v>
      </c>
      <c r="P1671" s="26">
        <v>597336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-14276433</v>
      </c>
      <c r="P1674" s="26">
        <v>-9133293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380105</v>
      </c>
      <c r="P1677" s="26">
        <v>138981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634205</v>
      </c>
      <c r="P1680" s="26">
        <v>390268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625495</v>
      </c>
      <c r="P1683" s="26">
        <v>372956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405076</v>
      </c>
      <c r="P1686" s="26">
        <v>374067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719367</v>
      </c>
      <c r="P1689" s="26">
        <v>285521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935006</v>
      </c>
      <c r="P1692" s="26">
        <v>327477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-18464662</v>
      </c>
      <c r="P1695" s="26">
        <v>-12984402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601150</v>
      </c>
      <c r="P1698" s="26">
        <v>337366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614393</v>
      </c>
      <c r="P1701" s="26">
        <v>428565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582909</v>
      </c>
      <c r="P1704" s="26">
        <v>457521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567165</v>
      </c>
      <c r="P1707" s="26">
        <v>442969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629377</v>
      </c>
      <c r="P1710" s="26">
        <v>509985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767441</v>
      </c>
      <c r="P1713" s="26">
        <v>616671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-16609582</v>
      </c>
      <c r="P1716" s="26">
        <v>-11211720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498984</v>
      </c>
      <c r="P1719" s="26">
        <v>431589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523161</v>
      </c>
      <c r="P1722" s="26">
        <v>461673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502508</v>
      </c>
      <c r="P1725" s="26">
        <v>460336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488085</v>
      </c>
      <c r="P1728" s="26">
        <v>450549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563205</v>
      </c>
      <c r="P1731" s="26">
        <v>527419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724851</v>
      </c>
      <c r="P1734" s="26">
        <v>608679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-19650723</v>
      </c>
      <c r="P1737" s="26">
        <v>-13220917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152765</v>
      </c>
      <c r="P1740" s="26">
        <v>79871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400776</v>
      </c>
      <c r="P1743" s="26">
        <v>553316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410084</v>
      </c>
      <c r="P1746" s="26">
        <v>519294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189763</v>
      </c>
      <c r="P1749" s="26">
        <v>147693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421602</v>
      </c>
      <c r="P1752" s="26">
        <v>624151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559273</v>
      </c>
      <c r="P1755" s="26">
        <v>782576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-29592135</v>
      </c>
      <c r="P1758" s="26">
        <v>-20656501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368772</v>
      </c>
      <c r="P1761" s="26">
        <v>468960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397792</v>
      </c>
      <c r="P1764" s="26">
        <v>476307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394429</v>
      </c>
      <c r="P1767" s="26">
        <v>441189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379934</v>
      </c>
      <c r="P1770" s="26">
        <v>431036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420179</v>
      </c>
      <c r="P1773" s="26">
        <v>457568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578195</v>
      </c>
      <c r="P1776" s="26">
        <v>577539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-31287534</v>
      </c>
      <c r="P1779" s="26">
        <v>-24083857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311793</v>
      </c>
      <c r="P1782" s="26">
        <v>367504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325020</v>
      </c>
      <c r="P1785" s="26">
        <v>388310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313064</v>
      </c>
      <c r="P1788" s="26">
        <v>371974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300114</v>
      </c>
      <c r="P1791" s="26">
        <v>363515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353004</v>
      </c>
      <c r="P1794" s="26">
        <v>446227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482734</v>
      </c>
      <c r="P1797" s="26">
        <v>588244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-32695899</v>
      </c>
      <c r="P1800" s="26">
        <v>-27991717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258814</v>
      </c>
      <c r="P1803" s="26">
        <v>109224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247194</v>
      </c>
      <c r="P1806" s="26">
        <v>312333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127285</v>
      </c>
      <c r="P1809" s="26">
        <v>310003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233861</v>
      </c>
      <c r="P1812" s="26">
        <v>137914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 s="26">
        <v>266496</v>
      </c>
      <c r="P1815" s="26">
        <v>337621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 s="26">
        <v>0</v>
      </c>
      <c r="P1816" s="2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 s="26">
        <v>0</v>
      </c>
      <c r="P1817" s="26">
        <v>0</v>
      </c>
    </row>
    <row r="1818" spans="1:16" x14ac:dyDescent="0.45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 s="26">
        <v>354057</v>
      </c>
      <c r="P1818" s="26">
        <v>458094</v>
      </c>
    </row>
    <row r="1819" spans="1:16" x14ac:dyDescent="0.45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 s="26">
        <v>0</v>
      </c>
      <c r="P1819" s="26">
        <v>0</v>
      </c>
    </row>
    <row r="1820" spans="1:16" x14ac:dyDescent="0.45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 s="26">
        <v>0</v>
      </c>
      <c r="P1820" s="26">
        <v>0</v>
      </c>
    </row>
    <row r="1821" spans="1:16" x14ac:dyDescent="0.45">
      <c r="A1821" s="32">
        <v>44486</v>
      </c>
      <c r="B1821" t="s">
        <v>153</v>
      </c>
      <c r="C1821">
        <v>1709948</v>
      </c>
      <c r="D1821">
        <v>24668355</v>
      </c>
      <c r="F1821" t="s">
        <v>277</v>
      </c>
      <c r="G1821" t="s">
        <v>277</v>
      </c>
      <c r="H1821">
        <v>6641</v>
      </c>
      <c r="I1821" t="s">
        <v>277</v>
      </c>
      <c r="J1821">
        <v>317</v>
      </c>
      <c r="K1821" t="s">
        <v>277</v>
      </c>
      <c r="L1821" t="s">
        <v>277</v>
      </c>
      <c r="M1821">
        <v>1684032</v>
      </c>
      <c r="N1821">
        <v>18084</v>
      </c>
      <c r="O1821" s="26">
        <v>-16225005</v>
      </c>
      <c r="P1821" s="26">
        <v>-14720557</v>
      </c>
    </row>
    <row r="1822" spans="1:16" x14ac:dyDescent="0.45">
      <c r="A1822" s="32">
        <v>44486</v>
      </c>
      <c r="B1822" t="s">
        <v>154</v>
      </c>
      <c r="C1822">
        <v>4345</v>
      </c>
      <c r="D1822">
        <v>1101771</v>
      </c>
      <c r="E1822" t="s">
        <v>277</v>
      </c>
      <c r="F1822" t="s">
        <v>277</v>
      </c>
      <c r="G1822" t="s">
        <v>277</v>
      </c>
      <c r="H1822">
        <v>85</v>
      </c>
      <c r="I1822" t="s">
        <v>277</v>
      </c>
      <c r="J1822">
        <v>0</v>
      </c>
      <c r="K1822" t="s">
        <v>277</v>
      </c>
      <c r="L1822" t="s">
        <v>277</v>
      </c>
      <c r="M1822">
        <v>4252</v>
      </c>
      <c r="N1822">
        <v>8</v>
      </c>
      <c r="O1822" s="26">
        <v>0</v>
      </c>
      <c r="P1822" s="26">
        <v>0</v>
      </c>
    </row>
    <row r="1823" spans="1:16" x14ac:dyDescent="0.45">
      <c r="A1823" s="32">
        <v>44486</v>
      </c>
      <c r="B1823" t="s">
        <v>155</v>
      </c>
      <c r="C1823">
        <v>15</v>
      </c>
      <c r="D1823">
        <v>829</v>
      </c>
      <c r="E1823" t="s">
        <v>277</v>
      </c>
      <c r="F1823" t="s">
        <v>277</v>
      </c>
      <c r="G1823" t="s">
        <v>277</v>
      </c>
      <c r="H1823">
        <v>0</v>
      </c>
      <c r="I1823" t="s">
        <v>277</v>
      </c>
      <c r="J1823">
        <v>0</v>
      </c>
      <c r="K1823" t="s">
        <v>277</v>
      </c>
      <c r="L1823" t="s">
        <v>277</v>
      </c>
      <c r="M1823">
        <v>15</v>
      </c>
      <c r="N1823">
        <v>0</v>
      </c>
      <c r="O1823" s="26">
        <v>0</v>
      </c>
      <c r="P1823" s="26">
        <v>0</v>
      </c>
    </row>
    <row r="1824" spans="1:16" x14ac:dyDescent="0.45">
      <c r="A1824" s="32">
        <v>44487</v>
      </c>
      <c r="B1824" t="s">
        <v>153</v>
      </c>
      <c r="C1824">
        <v>1710356</v>
      </c>
      <c r="D1824">
        <v>24686853</v>
      </c>
      <c r="F1824" t="s">
        <v>277</v>
      </c>
      <c r="G1824" t="s">
        <v>277</v>
      </c>
      <c r="H1824">
        <v>6349</v>
      </c>
      <c r="I1824" t="s">
        <v>277</v>
      </c>
      <c r="J1824">
        <v>312</v>
      </c>
      <c r="K1824" t="s">
        <v>277</v>
      </c>
      <c r="L1824" t="s">
        <v>277</v>
      </c>
      <c r="M1824">
        <v>1684694</v>
      </c>
      <c r="N1824">
        <v>18095</v>
      </c>
      <c r="O1824" s="26">
        <v>137144</v>
      </c>
      <c r="P1824" s="26">
        <v>262519</v>
      </c>
    </row>
    <row r="1825" spans="1:16" x14ac:dyDescent="0.45">
      <c r="A1825" s="32">
        <v>44487</v>
      </c>
      <c r="B1825" t="s">
        <v>154</v>
      </c>
      <c r="C1825">
        <v>4349</v>
      </c>
      <c r="D1825">
        <v>1104565</v>
      </c>
      <c r="E1825" t="s">
        <v>277</v>
      </c>
      <c r="F1825" t="s">
        <v>277</v>
      </c>
      <c r="G1825" t="s">
        <v>277</v>
      </c>
      <c r="H1825">
        <v>87</v>
      </c>
      <c r="I1825" t="s">
        <v>277</v>
      </c>
      <c r="J1825">
        <v>0</v>
      </c>
      <c r="K1825" t="s">
        <v>277</v>
      </c>
      <c r="L1825" t="s">
        <v>277</v>
      </c>
      <c r="M1825">
        <v>4254</v>
      </c>
      <c r="N1825">
        <v>8</v>
      </c>
      <c r="O1825" s="26">
        <v>0</v>
      </c>
      <c r="P1825" s="26">
        <v>0</v>
      </c>
    </row>
    <row r="1826" spans="1:16" x14ac:dyDescent="0.45">
      <c r="A1826" s="32">
        <v>44487</v>
      </c>
      <c r="B1826" t="s">
        <v>155</v>
      </c>
      <c r="C1826">
        <v>15</v>
      </c>
      <c r="D1826">
        <v>829</v>
      </c>
      <c r="E1826" t="s">
        <v>277</v>
      </c>
      <c r="F1826" t="s">
        <v>277</v>
      </c>
      <c r="G1826" t="s">
        <v>277</v>
      </c>
      <c r="H1826">
        <v>0</v>
      </c>
      <c r="I1826" t="s">
        <v>277</v>
      </c>
      <c r="J1826">
        <v>0</v>
      </c>
      <c r="K1826" t="s">
        <v>277</v>
      </c>
      <c r="L1826" t="s">
        <v>277</v>
      </c>
      <c r="M1826">
        <v>15</v>
      </c>
      <c r="N1826">
        <v>0</v>
      </c>
      <c r="O1826" s="26">
        <v>0</v>
      </c>
      <c r="P1826" s="26">
        <v>0</v>
      </c>
    </row>
    <row r="1827" spans="1:16" x14ac:dyDescent="0.45">
      <c r="A1827" s="32">
        <v>44488</v>
      </c>
      <c r="B1827" t="s">
        <v>153</v>
      </c>
      <c r="C1827">
        <v>1710644</v>
      </c>
      <c r="D1827">
        <v>24738643</v>
      </c>
      <c r="F1827" t="s">
        <v>277</v>
      </c>
      <c r="G1827" t="s">
        <v>277</v>
      </c>
      <c r="H1827">
        <v>5944</v>
      </c>
      <c r="I1827" t="s">
        <v>277</v>
      </c>
      <c r="J1827">
        <v>294</v>
      </c>
      <c r="K1827" t="s">
        <v>277</v>
      </c>
      <c r="L1827" t="s">
        <v>277</v>
      </c>
      <c r="M1827">
        <v>1685414</v>
      </c>
      <c r="N1827">
        <v>18113</v>
      </c>
      <c r="O1827" s="26">
        <v>126468</v>
      </c>
      <c r="P1827" s="26">
        <v>272519</v>
      </c>
    </row>
    <row r="1828" spans="1:16" x14ac:dyDescent="0.45">
      <c r="A1828" s="32">
        <v>44488</v>
      </c>
      <c r="B1828" t="s">
        <v>154</v>
      </c>
      <c r="C1828">
        <v>4358</v>
      </c>
      <c r="D1828">
        <v>1108614</v>
      </c>
      <c r="E1828" t="s">
        <v>277</v>
      </c>
      <c r="F1828" t="s">
        <v>277</v>
      </c>
      <c r="G1828" t="s">
        <v>277</v>
      </c>
      <c r="H1828">
        <v>87</v>
      </c>
      <c r="I1828" t="s">
        <v>277</v>
      </c>
      <c r="J1828">
        <v>0</v>
      </c>
      <c r="K1828" t="s">
        <v>277</v>
      </c>
      <c r="L1828" t="s">
        <v>277</v>
      </c>
      <c r="M1828">
        <v>4263</v>
      </c>
      <c r="N1828">
        <v>8</v>
      </c>
      <c r="O1828" s="26">
        <v>0</v>
      </c>
      <c r="P1828" s="26">
        <v>0</v>
      </c>
    </row>
    <row r="1829" spans="1:16" x14ac:dyDescent="0.45">
      <c r="A1829" s="32">
        <v>44488</v>
      </c>
      <c r="B1829" t="s">
        <v>155</v>
      </c>
      <c r="C1829">
        <v>15</v>
      </c>
      <c r="D1829">
        <v>829</v>
      </c>
      <c r="E1829" t="s">
        <v>277</v>
      </c>
      <c r="F1829" t="s">
        <v>277</v>
      </c>
      <c r="G1829" t="s">
        <v>277</v>
      </c>
      <c r="H1829">
        <v>0</v>
      </c>
      <c r="I1829" t="s">
        <v>277</v>
      </c>
      <c r="J1829">
        <v>0</v>
      </c>
      <c r="K1829" t="s">
        <v>277</v>
      </c>
      <c r="L1829" t="s">
        <v>277</v>
      </c>
      <c r="M1829">
        <v>15</v>
      </c>
      <c r="N1829">
        <v>0</v>
      </c>
      <c r="O1829" s="26">
        <v>0</v>
      </c>
      <c r="P1829" s="26">
        <v>0</v>
      </c>
    </row>
    <row r="1830" spans="1:16" x14ac:dyDescent="0.45">
      <c r="A1830" s="32">
        <v>44489</v>
      </c>
      <c r="B1830" t="s">
        <v>153</v>
      </c>
      <c r="C1830">
        <v>1710986</v>
      </c>
      <c r="D1830">
        <v>24790478</v>
      </c>
      <c r="F1830" t="s">
        <v>277</v>
      </c>
      <c r="G1830" t="s">
        <v>277</v>
      </c>
      <c r="H1830">
        <v>5497</v>
      </c>
      <c r="I1830" t="s">
        <v>277</v>
      </c>
      <c r="J1830">
        <v>276</v>
      </c>
      <c r="K1830" t="s">
        <v>277</v>
      </c>
      <c r="L1830" t="s">
        <v>277</v>
      </c>
      <c r="M1830">
        <v>1686195</v>
      </c>
      <c r="N1830">
        <v>18138</v>
      </c>
      <c r="O1830" s="26">
        <v>114836</v>
      </c>
      <c r="P1830" s="26">
        <v>246273</v>
      </c>
    </row>
    <row r="1831" spans="1:16" x14ac:dyDescent="0.45">
      <c r="A1831" s="32">
        <v>44489</v>
      </c>
      <c r="B1831" t="s">
        <v>154</v>
      </c>
      <c r="C1831">
        <v>4363</v>
      </c>
      <c r="D1831">
        <v>1110267</v>
      </c>
      <c r="E1831" t="s">
        <v>277</v>
      </c>
      <c r="F1831" t="s">
        <v>277</v>
      </c>
      <c r="G1831" t="s">
        <v>277</v>
      </c>
      <c r="H1831">
        <v>86</v>
      </c>
      <c r="I1831" t="s">
        <v>277</v>
      </c>
      <c r="J1831">
        <v>0</v>
      </c>
      <c r="K1831" t="s">
        <v>277</v>
      </c>
      <c r="L1831" t="s">
        <v>277</v>
      </c>
      <c r="M1831">
        <v>4269</v>
      </c>
      <c r="N1831">
        <v>8</v>
      </c>
      <c r="O1831" s="26">
        <v>0</v>
      </c>
      <c r="P1831" s="26">
        <v>0</v>
      </c>
    </row>
    <row r="1832" spans="1:16" x14ac:dyDescent="0.45">
      <c r="A1832" s="32">
        <v>44489</v>
      </c>
      <c r="B1832" t="s">
        <v>155</v>
      </c>
      <c r="C1832">
        <v>15</v>
      </c>
      <c r="D1832">
        <v>829</v>
      </c>
      <c r="E1832" t="s">
        <v>277</v>
      </c>
      <c r="F1832" t="s">
        <v>277</v>
      </c>
      <c r="G1832" t="s">
        <v>277</v>
      </c>
      <c r="H1832">
        <v>0</v>
      </c>
      <c r="I1832" t="s">
        <v>277</v>
      </c>
      <c r="J1832">
        <v>0</v>
      </c>
      <c r="K1832" t="s">
        <v>277</v>
      </c>
      <c r="L1832" t="s">
        <v>277</v>
      </c>
      <c r="M1832">
        <v>15</v>
      </c>
      <c r="N1832">
        <v>0</v>
      </c>
      <c r="O1832" s="26">
        <v>0</v>
      </c>
      <c r="P1832" s="26">
        <v>0</v>
      </c>
    </row>
    <row r="1833" spans="1:16" x14ac:dyDescent="0.45">
      <c r="A1833" s="32">
        <v>44490</v>
      </c>
      <c r="B1833" t="s">
        <v>153</v>
      </c>
      <c r="C1833">
        <v>1711355</v>
      </c>
      <c r="D1833">
        <v>24858114</v>
      </c>
      <c r="F1833" t="s">
        <v>277</v>
      </c>
      <c r="G1833" t="s">
        <v>277</v>
      </c>
      <c r="H1833">
        <v>5079</v>
      </c>
      <c r="I1833" t="s">
        <v>277</v>
      </c>
      <c r="J1833">
        <v>260</v>
      </c>
      <c r="K1833" t="s">
        <v>277</v>
      </c>
      <c r="L1833" t="s">
        <v>277</v>
      </c>
      <c r="M1833">
        <v>1686759</v>
      </c>
      <c r="N1833">
        <v>18149</v>
      </c>
      <c r="O1833" s="26">
        <v>79564</v>
      </c>
      <c r="P1833" s="26">
        <v>186873</v>
      </c>
    </row>
    <row r="1834" spans="1:16" x14ac:dyDescent="0.45">
      <c r="A1834" s="32">
        <v>44490</v>
      </c>
      <c r="B1834" t="s">
        <v>154</v>
      </c>
      <c r="C1834">
        <v>4367</v>
      </c>
      <c r="D1834">
        <v>1112286</v>
      </c>
      <c r="E1834" t="s">
        <v>277</v>
      </c>
      <c r="F1834" t="s">
        <v>277</v>
      </c>
      <c r="G1834" t="s">
        <v>277</v>
      </c>
      <c r="H1834">
        <v>87</v>
      </c>
      <c r="I1834" t="s">
        <v>277</v>
      </c>
      <c r="J1834">
        <v>0</v>
      </c>
      <c r="K1834" t="s">
        <v>277</v>
      </c>
      <c r="L1834" t="s">
        <v>277</v>
      </c>
      <c r="M1834">
        <v>4272</v>
      </c>
      <c r="N1834">
        <v>8</v>
      </c>
      <c r="O1834" s="26">
        <v>0</v>
      </c>
      <c r="P1834" s="26">
        <v>0</v>
      </c>
    </row>
    <row r="1835" spans="1:16" x14ac:dyDescent="0.45">
      <c r="A1835" s="32">
        <v>44490</v>
      </c>
      <c r="B1835" t="s">
        <v>155</v>
      </c>
      <c r="C1835">
        <v>15</v>
      </c>
      <c r="D1835">
        <v>829</v>
      </c>
      <c r="E1835" t="s">
        <v>277</v>
      </c>
      <c r="F1835" t="s">
        <v>277</v>
      </c>
      <c r="G1835" t="s">
        <v>277</v>
      </c>
      <c r="H1835">
        <v>0</v>
      </c>
      <c r="I1835" t="s">
        <v>277</v>
      </c>
      <c r="J1835">
        <v>0</v>
      </c>
      <c r="K1835" t="s">
        <v>277</v>
      </c>
      <c r="L1835" t="s">
        <v>277</v>
      </c>
      <c r="M1835">
        <v>15</v>
      </c>
      <c r="N1835">
        <v>0</v>
      </c>
      <c r="O1835" s="26">
        <v>0</v>
      </c>
      <c r="P1835" s="26">
        <v>0</v>
      </c>
    </row>
    <row r="1836" spans="1:16" x14ac:dyDescent="0.45">
      <c r="A1836" s="32">
        <v>44491</v>
      </c>
      <c r="B1836" t="s">
        <v>153</v>
      </c>
      <c r="C1836">
        <v>1711695</v>
      </c>
      <c r="D1836">
        <v>24906086</v>
      </c>
      <c r="F1836" t="s">
        <v>277</v>
      </c>
      <c r="G1836" t="s">
        <v>277</v>
      </c>
      <c r="H1836">
        <v>4774</v>
      </c>
      <c r="I1836" t="s">
        <v>277</v>
      </c>
      <c r="J1836">
        <v>217</v>
      </c>
      <c r="K1836" t="s">
        <v>277</v>
      </c>
      <c r="L1836" t="s">
        <v>277</v>
      </c>
      <c r="M1836">
        <v>1687400</v>
      </c>
      <c r="N1836">
        <v>18165</v>
      </c>
      <c r="O1836">
        <v>0</v>
      </c>
      <c r="P1836">
        <v>0</v>
      </c>
    </row>
    <row r="1837" spans="1:16" x14ac:dyDescent="0.45">
      <c r="A1837" s="32">
        <v>44491</v>
      </c>
      <c r="B1837" t="s">
        <v>154</v>
      </c>
      <c r="C1837">
        <v>4378</v>
      </c>
      <c r="D1837">
        <v>1114978</v>
      </c>
      <c r="E1837" t="s">
        <v>277</v>
      </c>
      <c r="F1837" t="s">
        <v>277</v>
      </c>
      <c r="G1837" t="s">
        <v>277</v>
      </c>
      <c r="H1837">
        <v>97</v>
      </c>
      <c r="I1837" t="s">
        <v>277</v>
      </c>
      <c r="J1837">
        <v>0</v>
      </c>
      <c r="K1837" t="s">
        <v>277</v>
      </c>
      <c r="L1837" t="s">
        <v>277</v>
      </c>
      <c r="M1837">
        <v>4273</v>
      </c>
      <c r="N1837">
        <v>8</v>
      </c>
      <c r="O1837">
        <v>0</v>
      </c>
      <c r="P1837">
        <v>0</v>
      </c>
    </row>
    <row r="1838" spans="1:16" x14ac:dyDescent="0.45">
      <c r="A1838" s="32">
        <v>44491</v>
      </c>
      <c r="B1838" t="s">
        <v>155</v>
      </c>
      <c r="C1838">
        <v>15</v>
      </c>
      <c r="D1838">
        <v>829</v>
      </c>
      <c r="E1838" t="s">
        <v>277</v>
      </c>
      <c r="F1838" t="s">
        <v>277</v>
      </c>
      <c r="G1838" t="s">
        <v>277</v>
      </c>
      <c r="H1838">
        <v>0</v>
      </c>
      <c r="I1838" t="s">
        <v>277</v>
      </c>
      <c r="J1838">
        <v>0</v>
      </c>
      <c r="K1838" t="s">
        <v>277</v>
      </c>
      <c r="L1838" t="s">
        <v>277</v>
      </c>
      <c r="M1838">
        <v>15</v>
      </c>
      <c r="N1838">
        <v>0</v>
      </c>
      <c r="O1838">
        <v>0</v>
      </c>
      <c r="P1838">
        <v>0</v>
      </c>
    </row>
    <row r="1839" spans="1:16" x14ac:dyDescent="0.45">
      <c r="A1839" s="32">
        <v>44492</v>
      </c>
      <c r="B1839" t="s">
        <v>153</v>
      </c>
      <c r="C1839">
        <v>1711999</v>
      </c>
      <c r="D1839">
        <v>24934346</v>
      </c>
      <c r="F1839" t="s">
        <v>277</v>
      </c>
      <c r="G1839" t="s">
        <v>277</v>
      </c>
      <c r="H1839">
        <v>4389</v>
      </c>
      <c r="I1839" t="s">
        <v>277</v>
      </c>
      <c r="J1839">
        <v>208</v>
      </c>
      <c r="K1839" t="s">
        <v>277</v>
      </c>
      <c r="L1839" t="s">
        <v>277</v>
      </c>
      <c r="M1839">
        <v>1688124</v>
      </c>
      <c r="N1839">
        <v>18175</v>
      </c>
      <c r="O1839">
        <v>0</v>
      </c>
      <c r="P1839">
        <v>0</v>
      </c>
    </row>
    <row r="1840" spans="1:16" x14ac:dyDescent="0.45">
      <c r="A1840" s="32">
        <v>44492</v>
      </c>
      <c r="B1840" t="s">
        <v>154</v>
      </c>
      <c r="C1840">
        <v>4379</v>
      </c>
      <c r="D1840">
        <v>1117343</v>
      </c>
      <c r="E1840" t="s">
        <v>277</v>
      </c>
      <c r="F1840" t="s">
        <v>277</v>
      </c>
      <c r="G1840" t="s">
        <v>277</v>
      </c>
      <c r="H1840">
        <v>82</v>
      </c>
      <c r="I1840" t="s">
        <v>277</v>
      </c>
      <c r="J1840">
        <v>0</v>
      </c>
      <c r="K1840" t="s">
        <v>277</v>
      </c>
      <c r="L1840" t="s">
        <v>277</v>
      </c>
      <c r="M1840">
        <v>4289</v>
      </c>
      <c r="N1840">
        <v>8</v>
      </c>
      <c r="O1840">
        <v>0</v>
      </c>
      <c r="P1840">
        <v>0</v>
      </c>
    </row>
    <row r="1841" spans="1:16" x14ac:dyDescent="0.45">
      <c r="A1841" s="32">
        <v>44492</v>
      </c>
      <c r="B1841" t="s">
        <v>155</v>
      </c>
      <c r="C1841">
        <v>15</v>
      </c>
      <c r="D1841">
        <v>829</v>
      </c>
      <c r="E1841" t="s">
        <v>277</v>
      </c>
      <c r="F1841" t="s">
        <v>277</v>
      </c>
      <c r="G1841" t="s">
        <v>277</v>
      </c>
      <c r="H1841">
        <v>0</v>
      </c>
      <c r="I1841" t="s">
        <v>277</v>
      </c>
      <c r="J1841">
        <v>0</v>
      </c>
      <c r="K1841" t="s">
        <v>277</v>
      </c>
      <c r="L1841" t="s">
        <v>277</v>
      </c>
      <c r="M1841">
        <v>15</v>
      </c>
      <c r="N1841">
        <v>0</v>
      </c>
      <c r="O1841">
        <v>0</v>
      </c>
      <c r="P184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449"/>
  <sheetViews>
    <sheetView workbookViewId="0">
      <pane xSplit="1" ySplit="1" topLeftCell="B27418" activePane="bottomRight" state="frozen"/>
      <selection activeCell="O1257" sqref="O1257:P1835"/>
      <selection pane="topRight" activeCell="O1257" sqref="O1257:P1835"/>
      <selection pane="bottomLeft" activeCell="O1257" sqref="O1257:P1835"/>
      <selection pane="bottomRight" activeCell="O1257" sqref="O1257:P1835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 x14ac:dyDescent="0.45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 x14ac:dyDescent="0.45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 x14ac:dyDescent="0.45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 x14ac:dyDescent="0.45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 x14ac:dyDescent="0.45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 x14ac:dyDescent="0.45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 x14ac:dyDescent="0.45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 x14ac:dyDescent="0.45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 x14ac:dyDescent="0.45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 x14ac:dyDescent="0.45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 x14ac:dyDescent="0.45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 x14ac:dyDescent="0.45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 x14ac:dyDescent="0.45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 x14ac:dyDescent="0.45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 x14ac:dyDescent="0.45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 x14ac:dyDescent="0.45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 x14ac:dyDescent="0.45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 x14ac:dyDescent="0.45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 x14ac:dyDescent="0.45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 x14ac:dyDescent="0.45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 x14ac:dyDescent="0.45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 x14ac:dyDescent="0.45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 x14ac:dyDescent="0.45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 x14ac:dyDescent="0.45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 x14ac:dyDescent="0.45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 x14ac:dyDescent="0.45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 x14ac:dyDescent="0.45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 x14ac:dyDescent="0.45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 x14ac:dyDescent="0.45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 x14ac:dyDescent="0.45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 x14ac:dyDescent="0.45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 x14ac:dyDescent="0.45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 x14ac:dyDescent="0.45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 x14ac:dyDescent="0.45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 x14ac:dyDescent="0.45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 x14ac:dyDescent="0.45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 x14ac:dyDescent="0.45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 x14ac:dyDescent="0.45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 x14ac:dyDescent="0.45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 x14ac:dyDescent="0.45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 x14ac:dyDescent="0.45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 x14ac:dyDescent="0.45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 x14ac:dyDescent="0.45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 x14ac:dyDescent="0.45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 x14ac:dyDescent="0.45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 x14ac:dyDescent="0.45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 x14ac:dyDescent="0.45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 x14ac:dyDescent="0.45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 x14ac:dyDescent="0.45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 x14ac:dyDescent="0.45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 x14ac:dyDescent="0.45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 x14ac:dyDescent="0.45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 x14ac:dyDescent="0.45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 x14ac:dyDescent="0.45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 x14ac:dyDescent="0.45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 x14ac:dyDescent="0.45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 x14ac:dyDescent="0.45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 x14ac:dyDescent="0.45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 x14ac:dyDescent="0.45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 x14ac:dyDescent="0.45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 x14ac:dyDescent="0.45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 x14ac:dyDescent="0.45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 x14ac:dyDescent="0.45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 x14ac:dyDescent="0.45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 x14ac:dyDescent="0.45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 x14ac:dyDescent="0.45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 x14ac:dyDescent="0.45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 x14ac:dyDescent="0.45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 x14ac:dyDescent="0.45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 x14ac:dyDescent="0.45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 x14ac:dyDescent="0.45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 x14ac:dyDescent="0.45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 x14ac:dyDescent="0.45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 x14ac:dyDescent="0.45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 x14ac:dyDescent="0.45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 x14ac:dyDescent="0.45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 x14ac:dyDescent="0.45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 x14ac:dyDescent="0.45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 x14ac:dyDescent="0.45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 x14ac:dyDescent="0.45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 x14ac:dyDescent="0.45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 x14ac:dyDescent="0.45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 x14ac:dyDescent="0.45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 x14ac:dyDescent="0.45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 x14ac:dyDescent="0.45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 x14ac:dyDescent="0.45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 x14ac:dyDescent="0.45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 x14ac:dyDescent="0.45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 x14ac:dyDescent="0.45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 x14ac:dyDescent="0.45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 x14ac:dyDescent="0.45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 x14ac:dyDescent="0.45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 x14ac:dyDescent="0.45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 x14ac:dyDescent="0.45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 x14ac:dyDescent="0.45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 x14ac:dyDescent="0.45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 x14ac:dyDescent="0.45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 x14ac:dyDescent="0.45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 x14ac:dyDescent="0.45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 x14ac:dyDescent="0.45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 x14ac:dyDescent="0.45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 x14ac:dyDescent="0.45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 x14ac:dyDescent="0.45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 x14ac:dyDescent="0.45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 x14ac:dyDescent="0.45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 x14ac:dyDescent="0.45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 x14ac:dyDescent="0.45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 x14ac:dyDescent="0.45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 x14ac:dyDescent="0.45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 x14ac:dyDescent="0.45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 x14ac:dyDescent="0.45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 x14ac:dyDescent="0.45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 x14ac:dyDescent="0.45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 x14ac:dyDescent="0.45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 x14ac:dyDescent="0.45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 x14ac:dyDescent="0.45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 x14ac:dyDescent="0.45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 x14ac:dyDescent="0.45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 x14ac:dyDescent="0.45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 x14ac:dyDescent="0.45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 x14ac:dyDescent="0.45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 x14ac:dyDescent="0.45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 x14ac:dyDescent="0.45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 x14ac:dyDescent="0.45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 x14ac:dyDescent="0.45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 x14ac:dyDescent="0.45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 x14ac:dyDescent="0.45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 x14ac:dyDescent="0.45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 x14ac:dyDescent="0.45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 x14ac:dyDescent="0.45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 x14ac:dyDescent="0.45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 x14ac:dyDescent="0.45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 x14ac:dyDescent="0.45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 x14ac:dyDescent="0.45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 x14ac:dyDescent="0.45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 x14ac:dyDescent="0.45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 x14ac:dyDescent="0.45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 x14ac:dyDescent="0.45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 x14ac:dyDescent="0.45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 x14ac:dyDescent="0.45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 x14ac:dyDescent="0.45">
      <c r="A27074" s="32">
        <v>44484</v>
      </c>
      <c r="B27074" s="1" t="s">
        <v>7</v>
      </c>
      <c r="C27074">
        <v>60546</v>
      </c>
      <c r="D27074" t="s">
        <v>277</v>
      </c>
      <c r="E27074" s="31">
        <v>0</v>
      </c>
      <c r="F27074">
        <v>58871</v>
      </c>
      <c r="G27074" s="31">
        <v>1128719</v>
      </c>
      <c r="H27074" s="31">
        <v>212</v>
      </c>
    </row>
    <row r="27075" spans="1:8" x14ac:dyDescent="0.45">
      <c r="A27075" s="32">
        <v>44484</v>
      </c>
      <c r="B27075" s="1" t="s">
        <v>11</v>
      </c>
      <c r="C27075">
        <v>5866</v>
      </c>
      <c r="D27075" t="s">
        <v>277</v>
      </c>
      <c r="E27075" s="31">
        <v>2</v>
      </c>
      <c r="F27075">
        <v>5669</v>
      </c>
      <c r="G27075" s="31">
        <v>90770</v>
      </c>
      <c r="H27075" s="31">
        <v>159</v>
      </c>
    </row>
    <row r="27076" spans="1:8" x14ac:dyDescent="0.45">
      <c r="A27076" s="32">
        <v>44484</v>
      </c>
      <c r="B27076" s="1" t="s">
        <v>12</v>
      </c>
      <c r="C27076">
        <v>3486</v>
      </c>
      <c r="D27076" t="s">
        <v>277</v>
      </c>
      <c r="E27076" s="31">
        <v>0</v>
      </c>
      <c r="F27076">
        <v>3431</v>
      </c>
      <c r="G27076" s="31">
        <v>123312</v>
      </c>
      <c r="H27076" s="31">
        <v>2</v>
      </c>
    </row>
    <row r="27077" spans="1:8" x14ac:dyDescent="0.45">
      <c r="A27077" s="32">
        <v>44484</v>
      </c>
      <c r="B27077" s="1" t="s">
        <v>13</v>
      </c>
      <c r="C27077">
        <v>16250</v>
      </c>
      <c r="D27077" t="s">
        <v>277</v>
      </c>
      <c r="E27077" s="31">
        <v>1</v>
      </c>
      <c r="F27077">
        <v>16109</v>
      </c>
      <c r="G27077" s="31">
        <v>243451</v>
      </c>
      <c r="H27077" s="31">
        <v>22</v>
      </c>
    </row>
    <row r="27078" spans="1:8" x14ac:dyDescent="0.45">
      <c r="A27078" s="32">
        <v>44484</v>
      </c>
      <c r="B27078" s="1" t="s">
        <v>14</v>
      </c>
      <c r="C27078">
        <v>1893</v>
      </c>
      <c r="D27078" t="s">
        <v>277</v>
      </c>
      <c r="E27078" s="31">
        <v>0</v>
      </c>
      <c r="F27078">
        <v>1860</v>
      </c>
      <c r="G27078" s="31">
        <v>26739</v>
      </c>
      <c r="H27078" s="31">
        <v>6</v>
      </c>
    </row>
    <row r="27079" spans="1:8" x14ac:dyDescent="0.45">
      <c r="A27079" s="32">
        <v>44484</v>
      </c>
      <c r="B27079" s="1" t="s">
        <v>15</v>
      </c>
      <c r="C27079">
        <v>3528</v>
      </c>
      <c r="D27079" t="s">
        <v>277</v>
      </c>
      <c r="E27079" s="31">
        <v>0</v>
      </c>
      <c r="F27079">
        <v>3453</v>
      </c>
      <c r="G27079" s="31">
        <v>99990</v>
      </c>
      <c r="H27079" s="31">
        <v>19</v>
      </c>
    </row>
    <row r="27080" spans="1:8" x14ac:dyDescent="0.45">
      <c r="A27080" s="32">
        <v>44484</v>
      </c>
      <c r="B27080" s="1" t="s">
        <v>16</v>
      </c>
      <c r="C27080">
        <v>9473</v>
      </c>
      <c r="D27080" t="s">
        <v>277</v>
      </c>
      <c r="E27080" s="31">
        <v>2</v>
      </c>
      <c r="F27080">
        <v>9280</v>
      </c>
      <c r="G27080" s="31">
        <v>415976</v>
      </c>
      <c r="H27080" s="31">
        <v>18</v>
      </c>
    </row>
    <row r="27081" spans="1:8" x14ac:dyDescent="0.45">
      <c r="A27081" s="32">
        <v>44484</v>
      </c>
      <c r="B27081" s="1" t="s">
        <v>17</v>
      </c>
      <c r="C27081">
        <v>24346</v>
      </c>
      <c r="D27081" t="s">
        <v>277</v>
      </c>
      <c r="E27081" s="31">
        <v>8</v>
      </c>
      <c r="F27081">
        <v>24029</v>
      </c>
      <c r="G27081" s="31">
        <v>40366</v>
      </c>
      <c r="H27081" s="31">
        <v>100</v>
      </c>
    </row>
    <row r="27082" spans="1:8" x14ac:dyDescent="0.45">
      <c r="A27082" s="32">
        <v>44484</v>
      </c>
      <c r="B27082" s="1" t="s">
        <v>18</v>
      </c>
      <c r="C27082">
        <v>15411</v>
      </c>
      <c r="D27082" t="s">
        <v>277</v>
      </c>
      <c r="E27082" s="31">
        <v>2</v>
      </c>
      <c r="F27082">
        <v>15221</v>
      </c>
      <c r="G27082" s="31">
        <v>487745</v>
      </c>
      <c r="H27082" s="31">
        <v>74</v>
      </c>
    </row>
    <row r="27083" spans="1:8" x14ac:dyDescent="0.45">
      <c r="A27083" s="32">
        <v>44484</v>
      </c>
      <c r="B27083" s="1" t="s">
        <v>19</v>
      </c>
      <c r="C27083">
        <v>16685</v>
      </c>
      <c r="D27083" t="s">
        <v>277</v>
      </c>
      <c r="E27083" s="31">
        <v>3</v>
      </c>
      <c r="F27083">
        <v>16456</v>
      </c>
      <c r="G27083" s="31">
        <v>301432</v>
      </c>
      <c r="H27083" s="31">
        <v>55</v>
      </c>
    </row>
    <row r="27084" spans="1:8" x14ac:dyDescent="0.45">
      <c r="A27084" s="32">
        <v>44484</v>
      </c>
      <c r="B27084" s="1" t="s">
        <v>20</v>
      </c>
      <c r="C27084">
        <v>115397</v>
      </c>
      <c r="D27084" t="s">
        <v>277</v>
      </c>
      <c r="E27084" s="31">
        <v>26</v>
      </c>
      <c r="F27084">
        <v>113954</v>
      </c>
      <c r="G27084" s="31">
        <v>1476293</v>
      </c>
      <c r="H27084" s="31">
        <v>422</v>
      </c>
    </row>
    <row r="27085" spans="1:8" x14ac:dyDescent="0.45">
      <c r="A27085" s="32">
        <v>44484</v>
      </c>
      <c r="B27085" s="1" t="s">
        <v>21</v>
      </c>
      <c r="C27085">
        <v>100160</v>
      </c>
      <c r="D27085" t="s">
        <v>277</v>
      </c>
      <c r="E27085" s="31">
        <v>14</v>
      </c>
      <c r="F27085">
        <v>98812</v>
      </c>
      <c r="G27085" s="31">
        <v>1087502</v>
      </c>
      <c r="H27085" s="31">
        <v>319</v>
      </c>
    </row>
    <row r="27086" spans="1:8" x14ac:dyDescent="0.45">
      <c r="A27086" s="32">
        <v>44484</v>
      </c>
      <c r="B27086" s="1" t="s">
        <v>22</v>
      </c>
      <c r="C27086">
        <v>377093</v>
      </c>
      <c r="D27086" t="s">
        <v>277</v>
      </c>
      <c r="E27086" s="31">
        <v>39</v>
      </c>
      <c r="F27086">
        <v>372994</v>
      </c>
      <c r="G27086" s="31">
        <v>3712141</v>
      </c>
      <c r="H27086" s="31">
        <v>1023</v>
      </c>
    </row>
    <row r="27087" spans="1:8" x14ac:dyDescent="0.45">
      <c r="A27087" s="32">
        <v>44484</v>
      </c>
      <c r="B27087" s="1" t="s">
        <v>23</v>
      </c>
      <c r="C27087">
        <v>168619</v>
      </c>
      <c r="D27087" t="s">
        <v>277</v>
      </c>
      <c r="E27087" s="31">
        <v>24</v>
      </c>
      <c r="F27087">
        <v>166802</v>
      </c>
      <c r="G27087" s="31">
        <v>1624122</v>
      </c>
      <c r="H27087" s="31">
        <v>523</v>
      </c>
    </row>
    <row r="27088" spans="1:8" x14ac:dyDescent="0.45">
      <c r="A27088" s="32">
        <v>44484</v>
      </c>
      <c r="B27088" s="1" t="s">
        <v>24</v>
      </c>
      <c r="C27088">
        <v>7967</v>
      </c>
      <c r="D27088" t="s">
        <v>277</v>
      </c>
      <c r="E27088" s="31">
        <v>1</v>
      </c>
      <c r="F27088">
        <v>7863</v>
      </c>
      <c r="G27088" s="31">
        <v>290569</v>
      </c>
      <c r="H27088" s="31">
        <v>43</v>
      </c>
    </row>
    <row r="27089" spans="1:8" x14ac:dyDescent="0.45">
      <c r="A27089" s="32">
        <v>44484</v>
      </c>
      <c r="B27089" s="1" t="s">
        <v>25</v>
      </c>
      <c r="C27089">
        <v>4845</v>
      </c>
      <c r="D27089" t="s">
        <v>277</v>
      </c>
      <c r="E27089" s="31">
        <v>1</v>
      </c>
      <c r="F27089">
        <v>4764</v>
      </c>
      <c r="G27089" s="31">
        <v>116672</v>
      </c>
      <c r="H27089" s="31">
        <v>30</v>
      </c>
    </row>
    <row r="27090" spans="1:8" x14ac:dyDescent="0.45">
      <c r="A27090" s="32">
        <v>44484</v>
      </c>
      <c r="B27090" s="1" t="s">
        <v>26</v>
      </c>
      <c r="C27090">
        <v>7931</v>
      </c>
      <c r="D27090" t="s">
        <v>277</v>
      </c>
      <c r="E27090" s="31">
        <v>0</v>
      </c>
      <c r="F27090">
        <v>7741</v>
      </c>
      <c r="G27090" s="31">
        <v>196997</v>
      </c>
      <c r="H27090" s="31">
        <v>39</v>
      </c>
    </row>
    <row r="27091" spans="1:8" x14ac:dyDescent="0.45">
      <c r="A27091" s="32">
        <v>44484</v>
      </c>
      <c r="B27091" s="1" t="s">
        <v>27</v>
      </c>
      <c r="C27091">
        <v>3098</v>
      </c>
      <c r="D27091" t="s">
        <v>277</v>
      </c>
      <c r="E27091" s="31">
        <v>0</v>
      </c>
      <c r="F27091">
        <v>3038</v>
      </c>
      <c r="G27091" s="31">
        <v>117884</v>
      </c>
      <c r="H27091" s="31">
        <v>23</v>
      </c>
    </row>
    <row r="27092" spans="1:8" x14ac:dyDescent="0.45">
      <c r="A27092" s="32">
        <v>44484</v>
      </c>
      <c r="B27092" s="1" t="s">
        <v>28</v>
      </c>
      <c r="C27092">
        <v>5144</v>
      </c>
      <c r="D27092" t="s">
        <v>277</v>
      </c>
      <c r="E27092" s="31">
        <v>0</v>
      </c>
      <c r="F27092">
        <v>5108</v>
      </c>
      <c r="G27092" s="31">
        <v>111974</v>
      </c>
      <c r="H27092" s="31">
        <v>8</v>
      </c>
    </row>
    <row r="27093" spans="1:8" x14ac:dyDescent="0.45">
      <c r="A27093" s="32">
        <v>44484</v>
      </c>
      <c r="B27093" s="1" t="s">
        <v>29</v>
      </c>
      <c r="C27093">
        <v>8824</v>
      </c>
      <c r="D27093" t="s">
        <v>277</v>
      </c>
      <c r="E27093" s="31">
        <v>0</v>
      </c>
      <c r="F27093">
        <v>8739</v>
      </c>
      <c r="G27093" s="31">
        <v>322195</v>
      </c>
      <c r="H27093" s="31">
        <v>44</v>
      </c>
    </row>
    <row r="27094" spans="1:8" x14ac:dyDescent="0.45">
      <c r="A27094" s="32">
        <v>44484</v>
      </c>
      <c r="B27094" s="1" t="s">
        <v>30</v>
      </c>
      <c r="C27094">
        <v>19005</v>
      </c>
      <c r="D27094" t="s">
        <v>277</v>
      </c>
      <c r="E27094" s="31">
        <v>3</v>
      </c>
      <c r="F27094">
        <v>18839</v>
      </c>
      <c r="G27094" s="31">
        <v>415673</v>
      </c>
      <c r="H27094" s="31">
        <v>159</v>
      </c>
    </row>
    <row r="27095" spans="1:8" x14ac:dyDescent="0.45">
      <c r="A27095" s="32">
        <v>44484</v>
      </c>
      <c r="B27095" s="1" t="s">
        <v>31</v>
      </c>
      <c r="C27095">
        <v>26705</v>
      </c>
      <c r="D27095" t="s">
        <v>277</v>
      </c>
      <c r="E27095" s="31">
        <v>0</v>
      </c>
      <c r="F27095">
        <v>26401</v>
      </c>
      <c r="G27095" s="31">
        <v>630210</v>
      </c>
      <c r="H27095" s="31">
        <v>37</v>
      </c>
    </row>
    <row r="27096" spans="1:8" x14ac:dyDescent="0.45">
      <c r="A27096" s="32">
        <v>44484</v>
      </c>
      <c r="B27096" s="1" t="s">
        <v>32</v>
      </c>
      <c r="C27096">
        <v>105998</v>
      </c>
      <c r="D27096" t="s">
        <v>277</v>
      </c>
      <c r="E27096" s="31">
        <v>6</v>
      </c>
      <c r="F27096">
        <v>104415</v>
      </c>
      <c r="G27096" s="31">
        <v>1330052</v>
      </c>
      <c r="H27096" s="31">
        <v>431</v>
      </c>
    </row>
    <row r="27097" spans="1:8" x14ac:dyDescent="0.45">
      <c r="A27097" s="32">
        <v>44484</v>
      </c>
      <c r="B27097" s="1" t="s">
        <v>33</v>
      </c>
      <c r="C27097">
        <v>14736</v>
      </c>
      <c r="D27097" t="s">
        <v>277</v>
      </c>
      <c r="E27097" s="31">
        <v>2</v>
      </c>
      <c r="F27097">
        <v>14810</v>
      </c>
      <c r="G27097" s="31">
        <v>267510</v>
      </c>
      <c r="H27097" s="31">
        <v>86</v>
      </c>
    </row>
    <row r="27098" spans="1:8" x14ac:dyDescent="0.45">
      <c r="A27098" s="32">
        <v>44484</v>
      </c>
      <c r="B27098" s="1" t="s">
        <v>34</v>
      </c>
      <c r="C27098">
        <v>12341</v>
      </c>
      <c r="D27098" t="s">
        <v>277</v>
      </c>
      <c r="E27098" s="31">
        <v>1</v>
      </c>
      <c r="F27098">
        <v>12190</v>
      </c>
      <c r="G27098" s="31">
        <v>259785</v>
      </c>
      <c r="H27098" s="31">
        <v>49</v>
      </c>
    </row>
    <row r="27099" spans="1:8" x14ac:dyDescent="0.45">
      <c r="A27099" s="32">
        <v>44484</v>
      </c>
      <c r="B27099" s="1" t="s">
        <v>35</v>
      </c>
      <c r="C27099">
        <v>35779</v>
      </c>
      <c r="D27099" t="s">
        <v>277</v>
      </c>
      <c r="E27099" s="31">
        <v>8</v>
      </c>
      <c r="F27099">
        <v>35303</v>
      </c>
      <c r="G27099" s="31">
        <v>427002</v>
      </c>
      <c r="H27099" s="31">
        <v>174</v>
      </c>
    </row>
    <row r="27100" spans="1:8" x14ac:dyDescent="0.45">
      <c r="A27100" s="32">
        <v>44484</v>
      </c>
      <c r="B27100" s="1" t="s">
        <v>36</v>
      </c>
      <c r="C27100">
        <v>201606</v>
      </c>
      <c r="D27100" t="s">
        <v>277</v>
      </c>
      <c r="E27100" s="31">
        <v>151</v>
      </c>
      <c r="F27100">
        <v>195688</v>
      </c>
      <c r="G27100" s="31">
        <v>3556202</v>
      </c>
      <c r="H27100" s="31">
        <v>1304</v>
      </c>
    </row>
    <row r="27101" spans="1:8" x14ac:dyDescent="0.45">
      <c r="A27101" s="32">
        <v>44484</v>
      </c>
      <c r="B27101" s="1" t="s">
        <v>37</v>
      </c>
      <c r="C27101">
        <v>78084</v>
      </c>
      <c r="D27101" t="s">
        <v>277</v>
      </c>
      <c r="E27101" s="31">
        <v>12</v>
      </c>
      <c r="F27101">
        <v>76243</v>
      </c>
      <c r="G27101" s="31">
        <v>758361</v>
      </c>
      <c r="H27101" s="31">
        <v>449</v>
      </c>
    </row>
    <row r="27102" spans="1:8" x14ac:dyDescent="0.45">
      <c r="A27102" s="32">
        <v>44484</v>
      </c>
      <c r="B27102" s="1" t="s">
        <v>38</v>
      </c>
      <c r="C27102">
        <v>15811</v>
      </c>
      <c r="D27102" t="s">
        <v>277</v>
      </c>
      <c r="E27102" s="31">
        <v>3</v>
      </c>
      <c r="F27102">
        <v>15551</v>
      </c>
      <c r="G27102" s="31">
        <v>253223</v>
      </c>
      <c r="H27102" s="31">
        <v>111</v>
      </c>
    </row>
    <row r="27103" spans="1:8" x14ac:dyDescent="0.45">
      <c r="A27103" s="32">
        <v>44484</v>
      </c>
      <c r="B27103" s="1" t="s">
        <v>39</v>
      </c>
      <c r="C27103">
        <v>5284</v>
      </c>
      <c r="D27103" t="s">
        <v>277</v>
      </c>
      <c r="E27103" s="31">
        <v>1</v>
      </c>
      <c r="F27103">
        <v>5108</v>
      </c>
      <c r="G27103" s="31">
        <v>65626</v>
      </c>
      <c r="H27103" s="31">
        <v>10</v>
      </c>
    </row>
    <row r="27104" spans="1:8" x14ac:dyDescent="0.45">
      <c r="A27104" s="32">
        <v>44484</v>
      </c>
      <c r="B27104" s="1" t="s">
        <v>40</v>
      </c>
      <c r="C27104">
        <v>1658</v>
      </c>
      <c r="D27104" t="s">
        <v>277</v>
      </c>
      <c r="E27104" s="31">
        <v>0</v>
      </c>
      <c r="F27104">
        <v>1619</v>
      </c>
      <c r="G27104" s="31">
        <v>149369</v>
      </c>
      <c r="H27104" s="31">
        <v>9</v>
      </c>
    </row>
    <row r="27105" spans="1:8" x14ac:dyDescent="0.45">
      <c r="A27105" s="32">
        <v>44484</v>
      </c>
      <c r="B27105" s="1" t="s">
        <v>41</v>
      </c>
      <c r="C27105">
        <v>1638</v>
      </c>
      <c r="D27105" t="s">
        <v>277</v>
      </c>
      <c r="E27105" s="31">
        <v>0</v>
      </c>
      <c r="F27105">
        <v>1625</v>
      </c>
      <c r="G27105" s="31">
        <v>55806</v>
      </c>
      <c r="H27105" s="31">
        <v>8</v>
      </c>
    </row>
    <row r="27106" spans="1:8" x14ac:dyDescent="0.45">
      <c r="A27106" s="32">
        <v>44484</v>
      </c>
      <c r="B27106" s="1" t="s">
        <v>42</v>
      </c>
      <c r="C27106">
        <v>15212</v>
      </c>
      <c r="D27106" t="s">
        <v>277</v>
      </c>
      <c r="E27106" s="31">
        <v>2</v>
      </c>
      <c r="F27106">
        <v>15000</v>
      </c>
      <c r="G27106" s="31">
        <v>268198</v>
      </c>
      <c r="H27106" s="31">
        <v>66</v>
      </c>
    </row>
    <row r="27107" spans="1:8" x14ac:dyDescent="0.45">
      <c r="A27107" s="32">
        <v>44484</v>
      </c>
      <c r="B27107" s="1" t="s">
        <v>43</v>
      </c>
      <c r="C27107">
        <v>21884</v>
      </c>
      <c r="D27107" t="s">
        <v>277</v>
      </c>
      <c r="E27107" s="31">
        <v>3</v>
      </c>
      <c r="F27107">
        <v>21548</v>
      </c>
      <c r="G27107" s="31">
        <v>905700</v>
      </c>
      <c r="H27107" s="31">
        <v>137</v>
      </c>
    </row>
    <row r="27108" spans="1:8" x14ac:dyDescent="0.45">
      <c r="A27108" s="32">
        <v>44484</v>
      </c>
      <c r="B27108" s="1" t="s">
        <v>44</v>
      </c>
      <c r="C27108">
        <v>5673</v>
      </c>
      <c r="D27108" t="s">
        <v>277</v>
      </c>
      <c r="E27108" s="31">
        <v>0</v>
      </c>
      <c r="F27108">
        <v>5521</v>
      </c>
      <c r="G27108" s="31">
        <v>189336</v>
      </c>
      <c r="H27108" s="31">
        <v>60</v>
      </c>
    </row>
    <row r="27109" spans="1:8" x14ac:dyDescent="0.45">
      <c r="A27109" s="32">
        <v>44484</v>
      </c>
      <c r="B27109" s="1" t="s">
        <v>45</v>
      </c>
      <c r="C27109">
        <v>3280</v>
      </c>
      <c r="D27109" t="s">
        <v>277</v>
      </c>
      <c r="E27109" s="31">
        <v>0</v>
      </c>
      <c r="F27109">
        <v>3204</v>
      </c>
      <c r="G27109" s="31">
        <v>105216</v>
      </c>
      <c r="H27109" s="31">
        <v>11</v>
      </c>
    </row>
    <row r="27110" spans="1:8" x14ac:dyDescent="0.45">
      <c r="A27110" s="32">
        <v>44484</v>
      </c>
      <c r="B27110" s="1" t="s">
        <v>46</v>
      </c>
      <c r="C27110">
        <v>4695</v>
      </c>
      <c r="D27110" t="s">
        <v>277</v>
      </c>
      <c r="E27110" s="31">
        <v>1</v>
      </c>
      <c r="F27110">
        <v>4646</v>
      </c>
      <c r="G27110" s="31">
        <v>130479</v>
      </c>
      <c r="H27110" s="31">
        <v>11</v>
      </c>
    </row>
    <row r="27111" spans="1:8" x14ac:dyDescent="0.45">
      <c r="A27111" s="32">
        <v>44484</v>
      </c>
      <c r="B27111" s="1" t="s">
        <v>47</v>
      </c>
      <c r="C27111">
        <v>5299</v>
      </c>
      <c r="D27111" t="s">
        <v>277</v>
      </c>
      <c r="E27111" s="31">
        <v>1</v>
      </c>
      <c r="F27111">
        <v>5130</v>
      </c>
      <c r="G27111" s="31">
        <v>155428</v>
      </c>
      <c r="H27111" s="31">
        <v>87</v>
      </c>
    </row>
    <row r="27112" spans="1:8" x14ac:dyDescent="0.45">
      <c r="A27112" s="32">
        <v>44484</v>
      </c>
      <c r="B27112" s="1" t="s">
        <v>48</v>
      </c>
      <c r="C27112">
        <v>4128</v>
      </c>
      <c r="D27112" t="s">
        <v>277</v>
      </c>
      <c r="E27112" s="31">
        <v>1</v>
      </c>
      <c r="F27112">
        <v>4083</v>
      </c>
      <c r="G27112" s="31">
        <v>99126</v>
      </c>
      <c r="H27112" s="31">
        <v>13</v>
      </c>
    </row>
    <row r="27113" spans="1:8" x14ac:dyDescent="0.45">
      <c r="A27113" s="32">
        <v>44484</v>
      </c>
      <c r="B27113" s="1" t="s">
        <v>49</v>
      </c>
      <c r="C27113">
        <v>74271</v>
      </c>
      <c r="D27113" t="s">
        <v>277</v>
      </c>
      <c r="E27113" s="31">
        <v>13</v>
      </c>
      <c r="F27113">
        <v>73288</v>
      </c>
      <c r="G27113" s="31">
        <v>1268568</v>
      </c>
      <c r="H27113" s="31">
        <v>348</v>
      </c>
    </row>
    <row r="27114" spans="1:8" x14ac:dyDescent="0.45">
      <c r="A27114" s="32">
        <v>44484</v>
      </c>
      <c r="B27114" s="1" t="s">
        <v>50</v>
      </c>
      <c r="C27114">
        <v>5805</v>
      </c>
      <c r="D27114" t="s">
        <v>277</v>
      </c>
      <c r="E27114" s="31">
        <v>1</v>
      </c>
      <c r="F27114">
        <v>5801</v>
      </c>
      <c r="G27114" s="31">
        <v>105263</v>
      </c>
      <c r="H27114" s="31">
        <v>27</v>
      </c>
    </row>
    <row r="27115" spans="1:8" x14ac:dyDescent="0.45">
      <c r="A27115" s="32">
        <v>44484</v>
      </c>
      <c r="B27115" s="1" t="s">
        <v>51</v>
      </c>
      <c r="C27115">
        <v>6060</v>
      </c>
      <c r="D27115" t="s">
        <v>277</v>
      </c>
      <c r="E27115" s="31">
        <v>0</v>
      </c>
      <c r="F27115">
        <v>5944</v>
      </c>
      <c r="G27115" s="31">
        <v>181858</v>
      </c>
      <c r="H27115" s="31">
        <v>43</v>
      </c>
    </row>
    <row r="27116" spans="1:8" x14ac:dyDescent="0.45">
      <c r="A27116" s="32">
        <v>44484</v>
      </c>
      <c r="B27116" s="1" t="s">
        <v>52</v>
      </c>
      <c r="C27116">
        <v>14355</v>
      </c>
      <c r="D27116" t="s">
        <v>277</v>
      </c>
      <c r="E27116" s="31">
        <v>2</v>
      </c>
      <c r="F27116">
        <v>14184</v>
      </c>
      <c r="G27116" s="31">
        <v>123181</v>
      </c>
      <c r="H27116" s="31">
        <v>35</v>
      </c>
    </row>
    <row r="27117" spans="1:8" x14ac:dyDescent="0.45">
      <c r="A27117" s="32">
        <v>44484</v>
      </c>
      <c r="B27117" s="1" t="s">
        <v>53</v>
      </c>
      <c r="C27117">
        <v>8178</v>
      </c>
      <c r="D27117" t="s">
        <v>277</v>
      </c>
      <c r="E27117" s="31">
        <v>0</v>
      </c>
      <c r="F27117">
        <v>8061</v>
      </c>
      <c r="G27117" s="31">
        <v>268618</v>
      </c>
      <c r="H27117" s="31">
        <v>33</v>
      </c>
    </row>
    <row r="27118" spans="1:8" x14ac:dyDescent="0.45">
      <c r="A27118" s="32">
        <v>44484</v>
      </c>
      <c r="B27118" s="1" t="s">
        <v>54</v>
      </c>
      <c r="C27118">
        <v>6150</v>
      </c>
      <c r="D27118" t="s">
        <v>277</v>
      </c>
      <c r="E27118" s="31">
        <v>0</v>
      </c>
      <c r="F27118">
        <v>6079</v>
      </c>
      <c r="G27118" s="31">
        <v>72948</v>
      </c>
      <c r="H27118" s="31">
        <v>14</v>
      </c>
    </row>
    <row r="27119" spans="1:8" x14ac:dyDescent="0.45">
      <c r="A27119" s="32">
        <v>44484</v>
      </c>
      <c r="B27119" s="1" t="s">
        <v>55</v>
      </c>
      <c r="C27119">
        <v>9092</v>
      </c>
      <c r="D27119" t="s">
        <v>277</v>
      </c>
      <c r="E27119" s="31">
        <v>0</v>
      </c>
      <c r="F27119">
        <v>9066</v>
      </c>
      <c r="G27119" s="31">
        <v>169015</v>
      </c>
      <c r="H27119" s="31">
        <v>23</v>
      </c>
    </row>
    <row r="27120" spans="1:8" x14ac:dyDescent="0.45">
      <c r="A27120" s="32">
        <v>44484</v>
      </c>
      <c r="B27120" s="1" t="s">
        <v>56</v>
      </c>
      <c r="C27120">
        <v>50011</v>
      </c>
      <c r="D27120" t="s">
        <v>277</v>
      </c>
      <c r="E27120" s="31">
        <v>1</v>
      </c>
      <c r="F27120">
        <v>49353</v>
      </c>
      <c r="G27120" s="31">
        <v>399599</v>
      </c>
      <c r="H27120" s="31">
        <v>259</v>
      </c>
    </row>
    <row r="27121" spans="1:8" x14ac:dyDescent="0.45">
      <c r="A27121" s="32">
        <v>44485</v>
      </c>
      <c r="B27121" s="1" t="s">
        <v>7</v>
      </c>
      <c r="C27121">
        <v>60570</v>
      </c>
      <c r="D27121" t="s">
        <v>277</v>
      </c>
      <c r="E27121" s="31">
        <v>1</v>
      </c>
      <c r="F27121">
        <v>58893</v>
      </c>
      <c r="G27121" s="31">
        <v>1131404</v>
      </c>
      <c r="H27121" s="31">
        <v>206</v>
      </c>
    </row>
    <row r="27122" spans="1:8" x14ac:dyDescent="0.45">
      <c r="A27122" s="32">
        <v>44485</v>
      </c>
      <c r="B27122" s="1" t="s">
        <v>11</v>
      </c>
      <c r="C27122">
        <v>5870</v>
      </c>
      <c r="D27122" t="s">
        <v>277</v>
      </c>
      <c r="E27122" s="31">
        <v>1</v>
      </c>
      <c r="F27122">
        <v>5683</v>
      </c>
      <c r="G27122" s="31">
        <v>90882</v>
      </c>
      <c r="H27122" s="31">
        <v>149</v>
      </c>
    </row>
    <row r="27123" spans="1:8" x14ac:dyDescent="0.45">
      <c r="A27123" s="32">
        <v>44485</v>
      </c>
      <c r="B27123" s="1" t="s">
        <v>12</v>
      </c>
      <c r="C27123">
        <v>3486</v>
      </c>
      <c r="D27123" t="s">
        <v>277</v>
      </c>
      <c r="E27123" s="31">
        <v>0</v>
      </c>
      <c r="F27123">
        <v>3431</v>
      </c>
      <c r="G27123" s="31">
        <v>123599</v>
      </c>
      <c r="H27123" s="31">
        <v>2</v>
      </c>
    </row>
    <row r="27124" spans="1:8" x14ac:dyDescent="0.45">
      <c r="A27124" s="32">
        <v>44485</v>
      </c>
      <c r="B27124" s="1" t="s">
        <v>13</v>
      </c>
      <c r="C27124">
        <v>16252</v>
      </c>
      <c r="D27124" t="s">
        <v>277</v>
      </c>
      <c r="E27124" s="31">
        <v>1</v>
      </c>
      <c r="F27124">
        <v>16110</v>
      </c>
      <c r="G27124" s="31">
        <v>243720</v>
      </c>
      <c r="H27124" s="31">
        <v>22</v>
      </c>
    </row>
    <row r="27125" spans="1:8" x14ac:dyDescent="0.45">
      <c r="A27125" s="32">
        <v>44485</v>
      </c>
      <c r="B27125" s="1" t="s">
        <v>14</v>
      </c>
      <c r="C27125">
        <v>1894</v>
      </c>
      <c r="D27125" t="s">
        <v>277</v>
      </c>
      <c r="E27125" s="31">
        <v>0</v>
      </c>
      <c r="F27125">
        <v>1861</v>
      </c>
      <c r="G27125" s="31">
        <v>26739</v>
      </c>
      <c r="H27125" s="31">
        <v>6</v>
      </c>
    </row>
    <row r="27126" spans="1:8" x14ac:dyDescent="0.45">
      <c r="A27126" s="32">
        <v>44485</v>
      </c>
      <c r="B27126" s="1" t="s">
        <v>15</v>
      </c>
      <c r="C27126">
        <v>3528</v>
      </c>
      <c r="D27126" t="s">
        <v>277</v>
      </c>
      <c r="E27126" s="31">
        <v>0</v>
      </c>
      <c r="F27126">
        <v>3456</v>
      </c>
      <c r="G27126" s="31">
        <v>100022</v>
      </c>
      <c r="H27126" s="31">
        <v>16</v>
      </c>
    </row>
    <row r="27127" spans="1:8" x14ac:dyDescent="0.45">
      <c r="A27127" s="32">
        <v>44485</v>
      </c>
      <c r="B27127" s="1" t="s">
        <v>16</v>
      </c>
      <c r="C27127">
        <v>9476</v>
      </c>
      <c r="D27127" t="s">
        <v>277</v>
      </c>
      <c r="E27127" s="31">
        <v>2</v>
      </c>
      <c r="F27127">
        <v>9285</v>
      </c>
      <c r="G27127" s="31">
        <v>416643</v>
      </c>
      <c r="H27127" s="31">
        <v>16</v>
      </c>
    </row>
    <row r="27128" spans="1:8" x14ac:dyDescent="0.45">
      <c r="A27128" s="32">
        <v>44485</v>
      </c>
      <c r="B27128" s="1" t="s">
        <v>17</v>
      </c>
      <c r="C27128">
        <v>24351</v>
      </c>
      <c r="D27128" t="s">
        <v>277</v>
      </c>
      <c r="E27128" s="31">
        <v>8</v>
      </c>
      <c r="F27128">
        <v>24038</v>
      </c>
      <c r="G27128" s="31">
        <v>40366</v>
      </c>
      <c r="H27128" s="31">
        <v>96</v>
      </c>
    </row>
    <row r="27129" spans="1:8" x14ac:dyDescent="0.45">
      <c r="A27129" s="32">
        <v>44485</v>
      </c>
      <c r="B27129" s="1" t="s">
        <v>18</v>
      </c>
      <c r="C27129">
        <v>15417</v>
      </c>
      <c r="D27129" t="s">
        <v>277</v>
      </c>
      <c r="E27129" s="31">
        <v>2</v>
      </c>
      <c r="F27129">
        <v>15229</v>
      </c>
      <c r="G27129" s="31">
        <v>488179</v>
      </c>
      <c r="H27129" s="31">
        <v>72</v>
      </c>
    </row>
    <row r="27130" spans="1:8" x14ac:dyDescent="0.45">
      <c r="A27130" s="32">
        <v>44485</v>
      </c>
      <c r="B27130" s="1" t="s">
        <v>19</v>
      </c>
      <c r="C27130">
        <v>16694</v>
      </c>
      <c r="D27130" t="s">
        <v>277</v>
      </c>
      <c r="E27130" s="31">
        <v>3</v>
      </c>
      <c r="F27130">
        <v>16466</v>
      </c>
      <c r="G27130" s="31">
        <v>301432</v>
      </c>
      <c r="H27130" s="31">
        <v>54</v>
      </c>
    </row>
    <row r="27131" spans="1:8" x14ac:dyDescent="0.45">
      <c r="A27131" s="32">
        <v>44485</v>
      </c>
      <c r="B27131" s="1" t="s">
        <v>20</v>
      </c>
      <c r="C27131">
        <v>115419</v>
      </c>
      <c r="D27131" t="s">
        <v>277</v>
      </c>
      <c r="E27131" s="31">
        <v>25</v>
      </c>
      <c r="F27131">
        <v>114039</v>
      </c>
      <c r="G27131" s="31">
        <v>1478606</v>
      </c>
      <c r="H27131" s="31">
        <v>357</v>
      </c>
    </row>
    <row r="27132" spans="1:8" x14ac:dyDescent="0.45">
      <c r="A27132" s="32">
        <v>44485</v>
      </c>
      <c r="B27132" s="1" t="s">
        <v>21</v>
      </c>
      <c r="C27132">
        <v>100169</v>
      </c>
      <c r="D27132" t="s">
        <v>277</v>
      </c>
      <c r="E27132" s="31">
        <v>14</v>
      </c>
      <c r="F27132">
        <v>98855</v>
      </c>
      <c r="G27132" s="31">
        <v>1090038</v>
      </c>
      <c r="H27132" s="31">
        <v>290</v>
      </c>
    </row>
    <row r="27133" spans="1:8" x14ac:dyDescent="0.45">
      <c r="A27133" s="32">
        <v>44485</v>
      </c>
      <c r="B27133" s="1" t="s">
        <v>22</v>
      </c>
      <c r="C27133">
        <v>377159</v>
      </c>
      <c r="D27133" t="s">
        <v>277</v>
      </c>
      <c r="E27133" s="31">
        <v>35</v>
      </c>
      <c r="F27133">
        <v>373095</v>
      </c>
      <c r="G27133" s="31">
        <v>3718177</v>
      </c>
      <c r="H27133" s="31">
        <v>981</v>
      </c>
    </row>
    <row r="27134" spans="1:8" x14ac:dyDescent="0.45">
      <c r="A27134" s="32">
        <v>44485</v>
      </c>
      <c r="B27134" s="1" t="s">
        <v>23</v>
      </c>
      <c r="C27134">
        <v>168655</v>
      </c>
      <c r="D27134" t="s">
        <v>277</v>
      </c>
      <c r="E27134" s="31">
        <v>20</v>
      </c>
      <c r="F27134">
        <v>166876</v>
      </c>
      <c r="G27134" s="31">
        <v>1624122</v>
      </c>
      <c r="H27134" s="31">
        <v>484</v>
      </c>
    </row>
    <row r="27135" spans="1:8" x14ac:dyDescent="0.45">
      <c r="A27135" s="32">
        <v>44485</v>
      </c>
      <c r="B27135" s="1" t="s">
        <v>24</v>
      </c>
      <c r="C27135">
        <v>7970</v>
      </c>
      <c r="D27135" t="s">
        <v>277</v>
      </c>
      <c r="E27135" s="31">
        <v>1</v>
      </c>
      <c r="F27135">
        <v>7863</v>
      </c>
      <c r="G27135" s="31">
        <v>290619</v>
      </c>
      <c r="H27135" s="31">
        <v>46</v>
      </c>
    </row>
    <row r="27136" spans="1:8" x14ac:dyDescent="0.45">
      <c r="A27136" s="32">
        <v>44485</v>
      </c>
      <c r="B27136" s="1" t="s">
        <v>25</v>
      </c>
      <c r="C27136">
        <v>4848</v>
      </c>
      <c r="D27136" t="s">
        <v>277</v>
      </c>
      <c r="E27136" s="31">
        <v>1</v>
      </c>
      <c r="F27136">
        <v>4769</v>
      </c>
      <c r="G27136" s="31">
        <v>116672</v>
      </c>
      <c r="H27136" s="31">
        <v>28</v>
      </c>
    </row>
    <row r="27137" spans="1:8" x14ac:dyDescent="0.45">
      <c r="A27137" s="32">
        <v>44485</v>
      </c>
      <c r="B27137" s="1" t="s">
        <v>26</v>
      </c>
      <c r="C27137">
        <v>7932</v>
      </c>
      <c r="D27137" t="s">
        <v>277</v>
      </c>
      <c r="E27137" s="31">
        <v>0</v>
      </c>
      <c r="F27137">
        <v>7747</v>
      </c>
      <c r="G27137" s="31">
        <v>197377</v>
      </c>
      <c r="H27137" s="31">
        <v>34</v>
      </c>
    </row>
    <row r="27138" spans="1:8" x14ac:dyDescent="0.45">
      <c r="A27138" s="32">
        <v>44485</v>
      </c>
      <c r="B27138" s="1" t="s">
        <v>27</v>
      </c>
      <c r="C27138">
        <v>3098</v>
      </c>
      <c r="D27138" t="s">
        <v>277</v>
      </c>
      <c r="E27138" s="31">
        <v>0</v>
      </c>
      <c r="F27138">
        <v>3040</v>
      </c>
      <c r="G27138" s="31">
        <v>117908</v>
      </c>
      <c r="H27138" s="31">
        <v>21</v>
      </c>
    </row>
    <row r="27139" spans="1:8" x14ac:dyDescent="0.45">
      <c r="A27139" s="32">
        <v>44485</v>
      </c>
      <c r="B27139" s="1" t="s">
        <v>28</v>
      </c>
      <c r="C27139">
        <v>5144</v>
      </c>
      <c r="D27139" t="s">
        <v>277</v>
      </c>
      <c r="E27139" s="31">
        <v>0</v>
      </c>
      <c r="F27139">
        <v>5108</v>
      </c>
      <c r="G27139" s="31">
        <v>116608</v>
      </c>
      <c r="H27139" s="31">
        <v>8</v>
      </c>
    </row>
    <row r="27140" spans="1:8" x14ac:dyDescent="0.45">
      <c r="A27140" s="32">
        <v>44485</v>
      </c>
      <c r="B27140" s="1" t="s">
        <v>29</v>
      </c>
      <c r="C27140">
        <v>8831</v>
      </c>
      <c r="D27140" t="s">
        <v>277</v>
      </c>
      <c r="E27140" s="31">
        <v>0</v>
      </c>
      <c r="F27140">
        <v>8749</v>
      </c>
      <c r="G27140" s="31">
        <v>322195</v>
      </c>
      <c r="H27140" s="31">
        <v>41</v>
      </c>
    </row>
    <row r="27141" spans="1:8" x14ac:dyDescent="0.45">
      <c r="A27141" s="32">
        <v>44485</v>
      </c>
      <c r="B27141" s="1" t="s">
        <v>30</v>
      </c>
      <c r="C27141">
        <v>19012</v>
      </c>
      <c r="D27141" t="s">
        <v>277</v>
      </c>
      <c r="E27141" s="31">
        <v>3</v>
      </c>
      <c r="F27141">
        <v>18860</v>
      </c>
      <c r="G27141" s="31">
        <v>416687</v>
      </c>
      <c r="H27141" s="31">
        <v>145</v>
      </c>
    </row>
    <row r="27142" spans="1:8" x14ac:dyDescent="0.45">
      <c r="A27142" s="32">
        <v>44485</v>
      </c>
      <c r="B27142" s="1" t="s">
        <v>31</v>
      </c>
      <c r="C27142">
        <v>26710</v>
      </c>
      <c r="D27142" t="s">
        <v>277</v>
      </c>
      <c r="E27142" s="31">
        <v>0</v>
      </c>
      <c r="F27142">
        <v>26401</v>
      </c>
      <c r="G27142" s="31">
        <v>630210</v>
      </c>
      <c r="H27142" s="31">
        <v>31</v>
      </c>
    </row>
    <row r="27143" spans="1:8" x14ac:dyDescent="0.45">
      <c r="A27143" s="32">
        <v>44485</v>
      </c>
      <c r="B27143" s="1" t="s">
        <v>32</v>
      </c>
      <c r="C27143">
        <v>106030</v>
      </c>
      <c r="D27143" t="s">
        <v>277</v>
      </c>
      <c r="E27143" s="31">
        <v>6</v>
      </c>
      <c r="F27143">
        <v>104477</v>
      </c>
      <c r="G27143" s="31">
        <v>1330052</v>
      </c>
      <c r="H27143" s="31">
        <v>401</v>
      </c>
    </row>
    <row r="27144" spans="1:8" x14ac:dyDescent="0.45">
      <c r="A27144" s="32">
        <v>44485</v>
      </c>
      <c r="B27144" s="1" t="s">
        <v>33</v>
      </c>
      <c r="C27144">
        <v>14742</v>
      </c>
      <c r="D27144" t="s">
        <v>277</v>
      </c>
      <c r="E27144" s="31">
        <v>1</v>
      </c>
      <c r="F27144">
        <v>14818</v>
      </c>
      <c r="G27144" s="31">
        <v>267510</v>
      </c>
      <c r="H27144" s="31">
        <v>84</v>
      </c>
    </row>
    <row r="27145" spans="1:8" x14ac:dyDescent="0.45">
      <c r="A27145" s="32">
        <v>44485</v>
      </c>
      <c r="B27145" s="1" t="s">
        <v>34</v>
      </c>
      <c r="C27145">
        <v>12349</v>
      </c>
      <c r="D27145" t="s">
        <v>277</v>
      </c>
      <c r="E27145" s="31">
        <v>1</v>
      </c>
      <c r="F27145">
        <v>12200</v>
      </c>
      <c r="G27145" s="31">
        <v>260126</v>
      </c>
      <c r="H27145" s="31">
        <v>47</v>
      </c>
    </row>
    <row r="27146" spans="1:8" x14ac:dyDescent="0.45">
      <c r="A27146" s="32">
        <v>44485</v>
      </c>
      <c r="B27146" s="1" t="s">
        <v>35</v>
      </c>
      <c r="C27146">
        <v>35788</v>
      </c>
      <c r="D27146" t="s">
        <v>277</v>
      </c>
      <c r="E27146" s="31">
        <v>7</v>
      </c>
      <c r="F27146">
        <v>35354</v>
      </c>
      <c r="G27146" s="31">
        <v>427791</v>
      </c>
      <c r="H27146" s="31">
        <v>136</v>
      </c>
    </row>
    <row r="27147" spans="1:8" x14ac:dyDescent="0.45">
      <c r="A27147" s="32">
        <v>44485</v>
      </c>
      <c r="B27147" s="1" t="s">
        <v>36</v>
      </c>
      <c r="C27147">
        <v>201684</v>
      </c>
      <c r="D27147" t="s">
        <v>277</v>
      </c>
      <c r="E27147" s="31">
        <v>146</v>
      </c>
      <c r="F27147">
        <v>195913</v>
      </c>
      <c r="G27147" s="31">
        <v>3569263</v>
      </c>
      <c r="H27147" s="31">
        <v>1179</v>
      </c>
    </row>
    <row r="27148" spans="1:8" x14ac:dyDescent="0.45">
      <c r="A27148" s="32">
        <v>44485</v>
      </c>
      <c r="B27148" s="1" t="s">
        <v>37</v>
      </c>
      <c r="C27148">
        <v>78111</v>
      </c>
      <c r="D27148" t="s">
        <v>277</v>
      </c>
      <c r="E27148" s="31">
        <v>11</v>
      </c>
      <c r="F27148">
        <v>76316</v>
      </c>
      <c r="G27148" s="31">
        <v>760067</v>
      </c>
      <c r="H27148" s="31">
        <v>403</v>
      </c>
    </row>
    <row r="27149" spans="1:8" x14ac:dyDescent="0.45">
      <c r="A27149" s="32">
        <v>44485</v>
      </c>
      <c r="B27149" s="1" t="s">
        <v>38</v>
      </c>
      <c r="C27149">
        <v>15817</v>
      </c>
      <c r="D27149" t="s">
        <v>277</v>
      </c>
      <c r="E27149" s="31">
        <v>2</v>
      </c>
      <c r="F27149">
        <v>15569</v>
      </c>
      <c r="G27149" s="31">
        <v>253223</v>
      </c>
      <c r="H27149" s="31">
        <v>99</v>
      </c>
    </row>
    <row r="27150" spans="1:8" x14ac:dyDescent="0.45">
      <c r="A27150" s="32">
        <v>44485</v>
      </c>
      <c r="B27150" s="1" t="s">
        <v>39</v>
      </c>
      <c r="C27150">
        <v>5284</v>
      </c>
      <c r="D27150" t="s">
        <v>277</v>
      </c>
      <c r="E27150" s="31">
        <v>1</v>
      </c>
      <c r="F27150">
        <v>5111</v>
      </c>
      <c r="G27150" s="31">
        <v>65742</v>
      </c>
      <c r="H27150" s="31">
        <v>7</v>
      </c>
    </row>
    <row r="27151" spans="1:8" x14ac:dyDescent="0.45">
      <c r="A27151" s="32">
        <v>44485</v>
      </c>
      <c r="B27151" s="1" t="s">
        <v>40</v>
      </c>
      <c r="C27151">
        <v>1659</v>
      </c>
      <c r="D27151" t="s">
        <v>277</v>
      </c>
      <c r="E27151" s="31">
        <v>0</v>
      </c>
      <c r="F27151">
        <v>1620</v>
      </c>
      <c r="G27151" s="31">
        <v>149613</v>
      </c>
      <c r="H27151" s="31">
        <v>9</v>
      </c>
    </row>
    <row r="27152" spans="1:8" x14ac:dyDescent="0.45">
      <c r="A27152" s="32">
        <v>44485</v>
      </c>
      <c r="B27152" s="1" t="s">
        <v>41</v>
      </c>
      <c r="C27152">
        <v>1644</v>
      </c>
      <c r="D27152" t="s">
        <v>277</v>
      </c>
      <c r="E27152" s="31">
        <v>0</v>
      </c>
      <c r="F27152">
        <v>1625</v>
      </c>
      <c r="G27152" s="31">
        <v>55806</v>
      </c>
      <c r="H27152" s="31">
        <v>14</v>
      </c>
    </row>
    <row r="27153" spans="1:8" x14ac:dyDescent="0.45">
      <c r="A27153" s="32">
        <v>44485</v>
      </c>
      <c r="B27153" s="1" t="s">
        <v>42</v>
      </c>
      <c r="C27153">
        <v>15216</v>
      </c>
      <c r="D27153" t="s">
        <v>277</v>
      </c>
      <c r="E27153" s="31">
        <v>2</v>
      </c>
      <c r="F27153">
        <v>15000</v>
      </c>
      <c r="G27153" s="31">
        <v>268198</v>
      </c>
      <c r="H27153" s="31">
        <v>66</v>
      </c>
    </row>
    <row r="27154" spans="1:8" x14ac:dyDescent="0.45">
      <c r="A27154" s="32">
        <v>44485</v>
      </c>
      <c r="B27154" s="1" t="s">
        <v>43</v>
      </c>
      <c r="C27154">
        <v>21912</v>
      </c>
      <c r="D27154" t="s">
        <v>277</v>
      </c>
      <c r="E27154" s="31">
        <v>3</v>
      </c>
      <c r="F27154">
        <v>21563</v>
      </c>
      <c r="G27154" s="31">
        <v>905700</v>
      </c>
      <c r="H27154" s="31">
        <v>150</v>
      </c>
    </row>
    <row r="27155" spans="1:8" x14ac:dyDescent="0.45">
      <c r="A27155" s="32">
        <v>44485</v>
      </c>
      <c r="B27155" s="1" t="s">
        <v>44</v>
      </c>
      <c r="C27155">
        <v>5682</v>
      </c>
      <c r="D27155" t="s">
        <v>277</v>
      </c>
      <c r="E27155" s="31">
        <v>0</v>
      </c>
      <c r="F27155">
        <v>5528</v>
      </c>
      <c r="G27155" s="31">
        <v>189336</v>
      </c>
      <c r="H27155" s="31">
        <v>62</v>
      </c>
    </row>
    <row r="27156" spans="1:8" x14ac:dyDescent="0.45">
      <c r="A27156" s="32">
        <v>44485</v>
      </c>
      <c r="B27156" s="1" t="s">
        <v>45</v>
      </c>
      <c r="C27156">
        <v>3283</v>
      </c>
      <c r="D27156" t="s">
        <v>277</v>
      </c>
      <c r="E27156" s="31">
        <v>0</v>
      </c>
      <c r="F27156">
        <v>3208</v>
      </c>
      <c r="G27156" s="31">
        <v>105394</v>
      </c>
      <c r="H27156" s="31">
        <v>10</v>
      </c>
    </row>
    <row r="27157" spans="1:8" x14ac:dyDescent="0.45">
      <c r="A27157" s="32">
        <v>44485</v>
      </c>
      <c r="B27157" s="1" t="s">
        <v>46</v>
      </c>
      <c r="C27157">
        <v>4695</v>
      </c>
      <c r="D27157" t="s">
        <v>277</v>
      </c>
      <c r="E27157" s="31">
        <v>0</v>
      </c>
      <c r="F27157">
        <v>4651</v>
      </c>
      <c r="G27157" s="31">
        <v>130793</v>
      </c>
      <c r="H27157" s="31">
        <v>6</v>
      </c>
    </row>
    <row r="27158" spans="1:8" x14ac:dyDescent="0.45">
      <c r="A27158" s="32">
        <v>44485</v>
      </c>
      <c r="B27158" s="1" t="s">
        <v>47</v>
      </c>
      <c r="C27158">
        <v>5306</v>
      </c>
      <c r="D27158" t="s">
        <v>277</v>
      </c>
      <c r="E27158" s="31">
        <v>1</v>
      </c>
      <c r="F27158">
        <v>5142</v>
      </c>
      <c r="G27158" s="31">
        <v>155459</v>
      </c>
      <c r="H27158" s="31">
        <v>82</v>
      </c>
    </row>
    <row r="27159" spans="1:8" x14ac:dyDescent="0.45">
      <c r="A27159" s="32">
        <v>44485</v>
      </c>
      <c r="B27159" s="1" t="s">
        <v>48</v>
      </c>
      <c r="C27159">
        <v>4131</v>
      </c>
      <c r="D27159" t="s">
        <v>277</v>
      </c>
      <c r="E27159" s="31">
        <v>1</v>
      </c>
      <c r="F27159">
        <v>4083</v>
      </c>
      <c r="G27159" s="31">
        <v>99145</v>
      </c>
      <c r="H27159" s="31">
        <v>16</v>
      </c>
    </row>
    <row r="27160" spans="1:8" x14ac:dyDescent="0.45">
      <c r="A27160" s="32">
        <v>44485</v>
      </c>
      <c r="B27160" s="1" t="s">
        <v>49</v>
      </c>
      <c r="C27160">
        <v>74292</v>
      </c>
      <c r="D27160" t="s">
        <v>277</v>
      </c>
      <c r="E27160" s="31">
        <v>12</v>
      </c>
      <c r="F27160">
        <v>73305</v>
      </c>
      <c r="G27160" s="31">
        <v>1270990</v>
      </c>
      <c r="H27160" s="31">
        <v>347</v>
      </c>
    </row>
    <row r="27161" spans="1:8" x14ac:dyDescent="0.45">
      <c r="A27161" s="32">
        <v>44485</v>
      </c>
      <c r="B27161" s="1" t="s">
        <v>50</v>
      </c>
      <c r="C27161">
        <v>5807</v>
      </c>
      <c r="D27161" t="s">
        <v>277</v>
      </c>
      <c r="E27161" s="31">
        <v>1</v>
      </c>
      <c r="F27161">
        <v>5806</v>
      </c>
      <c r="G27161" s="31">
        <v>105490</v>
      </c>
      <c r="H27161" s="31">
        <v>22</v>
      </c>
    </row>
    <row r="27162" spans="1:8" x14ac:dyDescent="0.45">
      <c r="A27162" s="32">
        <v>44485</v>
      </c>
      <c r="B27162" s="1" t="s">
        <v>51</v>
      </c>
      <c r="C27162">
        <v>6065</v>
      </c>
      <c r="D27162" t="s">
        <v>277</v>
      </c>
      <c r="E27162" s="31">
        <v>0</v>
      </c>
      <c r="F27162">
        <v>5952</v>
      </c>
      <c r="G27162" s="31">
        <v>182187</v>
      </c>
      <c r="H27162" s="31">
        <v>40</v>
      </c>
    </row>
    <row r="27163" spans="1:8" x14ac:dyDescent="0.45">
      <c r="A27163" s="32">
        <v>44485</v>
      </c>
      <c r="B27163" s="1" t="s">
        <v>52</v>
      </c>
      <c r="C27163">
        <v>14355</v>
      </c>
      <c r="D27163" t="s">
        <v>277</v>
      </c>
      <c r="E27163" s="31">
        <v>2</v>
      </c>
      <c r="F27163">
        <v>14184</v>
      </c>
      <c r="G27163" s="31">
        <v>123324</v>
      </c>
      <c r="H27163" s="31">
        <v>35</v>
      </c>
    </row>
    <row r="27164" spans="1:8" x14ac:dyDescent="0.45">
      <c r="A27164" s="32">
        <v>44485</v>
      </c>
      <c r="B27164" s="1" t="s">
        <v>53</v>
      </c>
      <c r="C27164">
        <v>8180</v>
      </c>
      <c r="D27164" t="s">
        <v>277</v>
      </c>
      <c r="E27164" s="31">
        <v>0</v>
      </c>
      <c r="F27164">
        <v>8066</v>
      </c>
      <c r="G27164" s="31">
        <v>269210</v>
      </c>
      <c r="H27164" s="31">
        <v>30</v>
      </c>
    </row>
    <row r="27165" spans="1:8" x14ac:dyDescent="0.45">
      <c r="A27165" s="32">
        <v>44485</v>
      </c>
      <c r="B27165" s="1" t="s">
        <v>54</v>
      </c>
      <c r="C27165">
        <v>6150</v>
      </c>
      <c r="D27165" t="s">
        <v>277</v>
      </c>
      <c r="E27165" s="31">
        <v>0</v>
      </c>
      <c r="F27165">
        <v>6079</v>
      </c>
      <c r="G27165" s="31">
        <v>72948</v>
      </c>
      <c r="H27165" s="31">
        <v>14</v>
      </c>
    </row>
    <row r="27166" spans="1:8" x14ac:dyDescent="0.45">
      <c r="A27166" s="32">
        <v>44485</v>
      </c>
      <c r="B27166" s="1" t="s">
        <v>55</v>
      </c>
      <c r="C27166">
        <v>9096</v>
      </c>
      <c r="D27166" t="s">
        <v>277</v>
      </c>
      <c r="E27166" s="31">
        <v>0</v>
      </c>
      <c r="F27166">
        <v>9068</v>
      </c>
      <c r="G27166" s="31">
        <v>169184</v>
      </c>
      <c r="H27166" s="31">
        <v>25</v>
      </c>
    </row>
    <row r="27167" spans="1:8" x14ac:dyDescent="0.45">
      <c r="A27167" s="32">
        <v>44485</v>
      </c>
      <c r="B27167" s="1" t="s">
        <v>56</v>
      </c>
      <c r="C27167">
        <v>50036</v>
      </c>
      <c r="D27167" t="s">
        <v>277</v>
      </c>
      <c r="E27167" s="31">
        <v>3</v>
      </c>
      <c r="F27167">
        <v>49391</v>
      </c>
      <c r="G27167" s="31">
        <v>399599</v>
      </c>
      <c r="H27167" s="31">
        <v>252</v>
      </c>
    </row>
    <row r="27168" spans="1:8" x14ac:dyDescent="0.45">
      <c r="A27168" s="32">
        <v>44486</v>
      </c>
      <c r="B27168" s="1" t="s">
        <v>7</v>
      </c>
      <c r="C27168">
        <v>60608</v>
      </c>
      <c r="D27168" t="s">
        <v>277</v>
      </c>
      <c r="E27168" s="31">
        <v>1</v>
      </c>
      <c r="F27168">
        <v>58906</v>
      </c>
      <c r="G27168" s="31">
        <v>1132693</v>
      </c>
      <c r="H27168" s="31">
        <v>208</v>
      </c>
    </row>
    <row r="27169" spans="1:8" x14ac:dyDescent="0.45">
      <c r="A27169" s="32">
        <v>44486</v>
      </c>
      <c r="B27169" s="1" t="s">
        <v>11</v>
      </c>
      <c r="C27169">
        <v>5870</v>
      </c>
      <c r="D27169" t="s">
        <v>277</v>
      </c>
      <c r="E27169" s="31">
        <v>1</v>
      </c>
      <c r="F27169">
        <v>5686</v>
      </c>
      <c r="G27169" s="31">
        <v>90961</v>
      </c>
      <c r="H27169" s="31">
        <v>146</v>
      </c>
    </row>
    <row r="27170" spans="1:8" x14ac:dyDescent="0.45">
      <c r="A27170" s="32">
        <v>44486</v>
      </c>
      <c r="B27170" s="1" t="s">
        <v>12</v>
      </c>
      <c r="C27170">
        <v>3486</v>
      </c>
      <c r="D27170" t="s">
        <v>277</v>
      </c>
      <c r="E27170" s="31">
        <v>0</v>
      </c>
      <c r="F27170">
        <v>3432</v>
      </c>
      <c r="G27170" s="31">
        <v>123725</v>
      </c>
      <c r="H27170" s="31">
        <v>1</v>
      </c>
    </row>
    <row r="27171" spans="1:8" x14ac:dyDescent="0.45">
      <c r="A27171" s="32">
        <v>44486</v>
      </c>
      <c r="B27171" s="1" t="s">
        <v>13</v>
      </c>
      <c r="C27171">
        <v>16253</v>
      </c>
      <c r="D27171" t="s">
        <v>277</v>
      </c>
      <c r="E27171" s="31">
        <v>1</v>
      </c>
      <c r="F27171">
        <v>16113</v>
      </c>
      <c r="G27171" s="31">
        <v>243819</v>
      </c>
      <c r="H27171" s="31">
        <v>22</v>
      </c>
    </row>
    <row r="27172" spans="1:8" x14ac:dyDescent="0.45">
      <c r="A27172" s="32">
        <v>44486</v>
      </c>
      <c r="B27172" s="1" t="s">
        <v>14</v>
      </c>
      <c r="C27172">
        <v>1894</v>
      </c>
      <c r="D27172" t="s">
        <v>277</v>
      </c>
      <c r="E27172" s="31">
        <v>0</v>
      </c>
      <c r="F27172">
        <v>1861</v>
      </c>
      <c r="G27172" s="31">
        <v>26739</v>
      </c>
      <c r="H27172" s="31">
        <v>6</v>
      </c>
    </row>
    <row r="27173" spans="1:8" x14ac:dyDescent="0.45">
      <c r="A27173" s="32">
        <v>44486</v>
      </c>
      <c r="B27173" s="1" t="s">
        <v>15</v>
      </c>
      <c r="C27173">
        <v>3532</v>
      </c>
      <c r="D27173" t="s">
        <v>277</v>
      </c>
      <c r="E27173" s="31">
        <v>0</v>
      </c>
      <c r="F27173">
        <v>3457</v>
      </c>
      <c r="G27173" s="31">
        <v>100029</v>
      </c>
      <c r="H27173" s="31">
        <v>19</v>
      </c>
    </row>
    <row r="27174" spans="1:8" x14ac:dyDescent="0.45">
      <c r="A27174" s="32">
        <v>44486</v>
      </c>
      <c r="B27174" s="1" t="s">
        <v>16</v>
      </c>
      <c r="C27174">
        <v>9478</v>
      </c>
      <c r="D27174" t="s">
        <v>277</v>
      </c>
      <c r="E27174" s="31">
        <v>2</v>
      </c>
      <c r="F27174">
        <v>9287</v>
      </c>
      <c r="G27174" s="31">
        <v>417035</v>
      </c>
      <c r="H27174" s="31">
        <v>16</v>
      </c>
    </row>
    <row r="27175" spans="1:8" x14ac:dyDescent="0.45">
      <c r="A27175" s="32">
        <v>44486</v>
      </c>
      <c r="B27175" s="1" t="s">
        <v>17</v>
      </c>
      <c r="C27175">
        <v>24356</v>
      </c>
      <c r="D27175" t="s">
        <v>277</v>
      </c>
      <c r="E27175" s="31">
        <v>8</v>
      </c>
      <c r="F27175">
        <v>24048</v>
      </c>
      <c r="G27175" s="31">
        <v>40366</v>
      </c>
      <c r="H27175" s="31">
        <v>91</v>
      </c>
    </row>
    <row r="27176" spans="1:8" x14ac:dyDescent="0.45">
      <c r="A27176" s="32">
        <v>44486</v>
      </c>
      <c r="B27176" s="1" t="s">
        <v>18</v>
      </c>
      <c r="C27176">
        <v>15418</v>
      </c>
      <c r="D27176" t="s">
        <v>277</v>
      </c>
      <c r="E27176" s="31">
        <v>2</v>
      </c>
      <c r="F27176">
        <v>15239</v>
      </c>
      <c r="G27176" s="31">
        <v>488751</v>
      </c>
      <c r="H27176" s="31">
        <v>63</v>
      </c>
    </row>
    <row r="27177" spans="1:8" x14ac:dyDescent="0.45">
      <c r="A27177" s="32">
        <v>44486</v>
      </c>
      <c r="B27177" s="1" t="s">
        <v>19</v>
      </c>
      <c r="C27177">
        <v>16697</v>
      </c>
      <c r="D27177" t="s">
        <v>277</v>
      </c>
      <c r="E27177" s="31">
        <v>3</v>
      </c>
      <c r="F27177">
        <v>16469</v>
      </c>
      <c r="G27177" s="31">
        <v>301432</v>
      </c>
      <c r="H27177" s="31">
        <v>53</v>
      </c>
    </row>
    <row r="27178" spans="1:8" x14ac:dyDescent="0.45">
      <c r="A27178" s="32">
        <v>44486</v>
      </c>
      <c r="B27178" s="1" t="s">
        <v>20</v>
      </c>
      <c r="C27178">
        <v>115438</v>
      </c>
      <c r="D27178" t="s">
        <v>277</v>
      </c>
      <c r="E27178" s="31">
        <v>25</v>
      </c>
      <c r="F27178">
        <v>114085</v>
      </c>
      <c r="G27178" s="31">
        <v>1479133</v>
      </c>
      <c r="H27178" s="31">
        <v>328</v>
      </c>
    </row>
    <row r="27179" spans="1:8" x14ac:dyDescent="0.45">
      <c r="A27179" s="32">
        <v>44486</v>
      </c>
      <c r="B27179" s="1" t="s">
        <v>21</v>
      </c>
      <c r="C27179">
        <v>100186</v>
      </c>
      <c r="D27179" t="s">
        <v>277</v>
      </c>
      <c r="E27179" s="31">
        <v>13</v>
      </c>
      <c r="F27179">
        <v>98891</v>
      </c>
      <c r="G27179" s="31">
        <v>1092105</v>
      </c>
      <c r="H27179" s="31">
        <v>262</v>
      </c>
    </row>
    <row r="27180" spans="1:8" x14ac:dyDescent="0.45">
      <c r="A27180" s="32">
        <v>44486</v>
      </c>
      <c r="B27180" s="1" t="s">
        <v>22</v>
      </c>
      <c r="C27180">
        <v>377199</v>
      </c>
      <c r="D27180" t="s">
        <v>277</v>
      </c>
      <c r="E27180" s="31">
        <v>35</v>
      </c>
      <c r="F27180">
        <v>373187</v>
      </c>
      <c r="G27180" s="31">
        <v>3718177</v>
      </c>
      <c r="H27180" s="31">
        <v>923</v>
      </c>
    </row>
    <row r="27181" spans="1:8" x14ac:dyDescent="0.45">
      <c r="A27181" s="32">
        <v>44486</v>
      </c>
      <c r="B27181" s="1" t="s">
        <v>23</v>
      </c>
      <c r="C27181">
        <v>168692</v>
      </c>
      <c r="D27181" t="s">
        <v>277</v>
      </c>
      <c r="E27181" s="31">
        <v>18</v>
      </c>
      <c r="F27181">
        <v>166965</v>
      </c>
      <c r="G27181" s="31">
        <v>1624122</v>
      </c>
      <c r="H27181" s="31">
        <v>432</v>
      </c>
    </row>
    <row r="27182" spans="1:8" x14ac:dyDescent="0.45">
      <c r="A27182" s="32">
        <v>44486</v>
      </c>
      <c r="B27182" s="1" t="s">
        <v>24</v>
      </c>
      <c r="C27182">
        <v>7971</v>
      </c>
      <c r="D27182" t="s">
        <v>277</v>
      </c>
      <c r="E27182" s="31">
        <v>1</v>
      </c>
      <c r="F27182">
        <v>7877</v>
      </c>
      <c r="G27182" s="31">
        <v>290630</v>
      </c>
      <c r="H27182" s="31">
        <v>33</v>
      </c>
    </row>
    <row r="27183" spans="1:8" x14ac:dyDescent="0.45">
      <c r="A27183" s="32">
        <v>44486</v>
      </c>
      <c r="B27183" s="1" t="s">
        <v>25</v>
      </c>
      <c r="C27183">
        <v>4850</v>
      </c>
      <c r="D27183" t="s">
        <v>277</v>
      </c>
      <c r="E27183" s="31">
        <v>1</v>
      </c>
      <c r="F27183">
        <v>4770</v>
      </c>
      <c r="G27183" s="31">
        <v>116672</v>
      </c>
      <c r="H27183" s="31">
        <v>29</v>
      </c>
    </row>
    <row r="27184" spans="1:8" x14ac:dyDescent="0.45">
      <c r="A27184" s="32">
        <v>44486</v>
      </c>
      <c r="B27184" s="1" t="s">
        <v>26</v>
      </c>
      <c r="C27184">
        <v>7934</v>
      </c>
      <c r="D27184" t="s">
        <v>277</v>
      </c>
      <c r="E27184" s="31">
        <v>0</v>
      </c>
      <c r="F27184">
        <v>7750</v>
      </c>
      <c r="G27184" s="31">
        <v>197499</v>
      </c>
      <c r="H27184" s="31">
        <v>33</v>
      </c>
    </row>
    <row r="27185" spans="1:8" x14ac:dyDescent="0.45">
      <c r="A27185" s="32">
        <v>44486</v>
      </c>
      <c r="B27185" s="1" t="s">
        <v>27</v>
      </c>
      <c r="C27185">
        <v>3099</v>
      </c>
      <c r="D27185" t="s">
        <v>277</v>
      </c>
      <c r="E27185" s="31">
        <v>0</v>
      </c>
      <c r="F27185">
        <v>3040</v>
      </c>
      <c r="G27185" s="31">
        <v>117923</v>
      </c>
      <c r="H27185" s="31">
        <v>22</v>
      </c>
    </row>
    <row r="27186" spans="1:8" x14ac:dyDescent="0.45">
      <c r="A27186" s="32">
        <v>44486</v>
      </c>
      <c r="B27186" s="1" t="s">
        <v>28</v>
      </c>
      <c r="C27186">
        <v>5144</v>
      </c>
      <c r="D27186" t="s">
        <v>277</v>
      </c>
      <c r="E27186" s="31">
        <v>0</v>
      </c>
      <c r="F27186">
        <v>5108</v>
      </c>
      <c r="G27186" s="31">
        <v>116608</v>
      </c>
      <c r="H27186" s="31">
        <v>8</v>
      </c>
    </row>
    <row r="27187" spans="1:8" x14ac:dyDescent="0.45">
      <c r="A27187" s="32">
        <v>44486</v>
      </c>
      <c r="B27187" s="1" t="s">
        <v>29</v>
      </c>
      <c r="C27187">
        <v>8831</v>
      </c>
      <c r="D27187" t="s">
        <v>277</v>
      </c>
      <c r="E27187" s="31">
        <v>0</v>
      </c>
      <c r="F27187">
        <v>8752</v>
      </c>
      <c r="G27187" s="31">
        <v>322195</v>
      </c>
      <c r="H27187" s="31">
        <v>38</v>
      </c>
    </row>
    <row r="27188" spans="1:8" x14ac:dyDescent="0.45">
      <c r="A27188" s="32">
        <v>44486</v>
      </c>
      <c r="B27188" s="1" t="s">
        <v>30</v>
      </c>
      <c r="C27188">
        <v>19018</v>
      </c>
      <c r="D27188" t="s">
        <v>277</v>
      </c>
      <c r="E27188" s="31">
        <v>3</v>
      </c>
      <c r="F27188">
        <v>18874</v>
      </c>
      <c r="G27188" s="31">
        <v>416733</v>
      </c>
      <c r="H27188" s="31">
        <v>138</v>
      </c>
    </row>
    <row r="27189" spans="1:8" x14ac:dyDescent="0.45">
      <c r="A27189" s="32">
        <v>44486</v>
      </c>
      <c r="B27189" s="1" t="s">
        <v>31</v>
      </c>
      <c r="C27189">
        <v>26714</v>
      </c>
      <c r="D27189" t="s">
        <v>277</v>
      </c>
      <c r="E27189" s="31">
        <v>0</v>
      </c>
      <c r="F27189">
        <v>26401</v>
      </c>
      <c r="G27189" s="31">
        <v>630210</v>
      </c>
      <c r="H27189" s="31">
        <v>33</v>
      </c>
    </row>
    <row r="27190" spans="1:8" x14ac:dyDescent="0.45">
      <c r="A27190" s="32">
        <v>44486</v>
      </c>
      <c r="B27190" s="1" t="s">
        <v>32</v>
      </c>
      <c r="C27190">
        <v>106059</v>
      </c>
      <c r="D27190" t="s">
        <v>277</v>
      </c>
      <c r="E27190" s="31">
        <v>6</v>
      </c>
      <c r="F27190">
        <v>104509</v>
      </c>
      <c r="G27190" s="31">
        <v>1330052</v>
      </c>
      <c r="H27190" s="31">
        <v>398</v>
      </c>
    </row>
    <row r="27191" spans="1:8" x14ac:dyDescent="0.45">
      <c r="A27191" s="32">
        <v>44486</v>
      </c>
      <c r="B27191" s="1" t="s">
        <v>33</v>
      </c>
      <c r="C27191">
        <v>14744</v>
      </c>
      <c r="D27191" t="s">
        <v>277</v>
      </c>
      <c r="E27191" s="31">
        <v>1</v>
      </c>
      <c r="F27191">
        <v>14821</v>
      </c>
      <c r="G27191" s="31">
        <v>267510</v>
      </c>
      <c r="H27191" s="31">
        <v>83</v>
      </c>
    </row>
    <row r="27192" spans="1:8" x14ac:dyDescent="0.45">
      <c r="A27192" s="32">
        <v>44486</v>
      </c>
      <c r="B27192" s="1" t="s">
        <v>34</v>
      </c>
      <c r="C27192">
        <v>12351</v>
      </c>
      <c r="D27192" t="s">
        <v>277</v>
      </c>
      <c r="E27192" s="31">
        <v>1</v>
      </c>
      <c r="F27192">
        <v>12207</v>
      </c>
      <c r="G27192" s="31">
        <v>260315</v>
      </c>
      <c r="H27192" s="31">
        <v>42</v>
      </c>
    </row>
    <row r="27193" spans="1:8" x14ac:dyDescent="0.45">
      <c r="A27193" s="32">
        <v>44486</v>
      </c>
      <c r="B27193" s="1" t="s">
        <v>35</v>
      </c>
      <c r="C27193">
        <v>35794</v>
      </c>
      <c r="D27193" t="s">
        <v>277</v>
      </c>
      <c r="E27193" s="31">
        <v>6</v>
      </c>
      <c r="F27193">
        <v>35362</v>
      </c>
      <c r="G27193" s="31">
        <v>428201</v>
      </c>
      <c r="H27193" s="31">
        <v>136</v>
      </c>
    </row>
    <row r="27194" spans="1:8" x14ac:dyDescent="0.45">
      <c r="A27194" s="32">
        <v>44486</v>
      </c>
      <c r="B27194" s="1" t="s">
        <v>36</v>
      </c>
      <c r="C27194">
        <v>201755</v>
      </c>
      <c r="D27194" t="s">
        <v>277</v>
      </c>
      <c r="E27194" s="31">
        <v>146</v>
      </c>
      <c r="F27194">
        <v>196030</v>
      </c>
      <c r="G27194" s="31">
        <v>3577698</v>
      </c>
      <c r="H27194" s="31">
        <v>1132</v>
      </c>
    </row>
    <row r="27195" spans="1:8" x14ac:dyDescent="0.45">
      <c r="A27195" s="32">
        <v>44486</v>
      </c>
      <c r="B27195" s="1" t="s">
        <v>37</v>
      </c>
      <c r="C27195">
        <v>78127</v>
      </c>
      <c r="D27195" t="s">
        <v>277</v>
      </c>
      <c r="E27195" s="31">
        <v>12</v>
      </c>
      <c r="F27195">
        <v>76370</v>
      </c>
      <c r="G27195" s="31">
        <v>761078</v>
      </c>
      <c r="H27195" s="31">
        <v>365</v>
      </c>
    </row>
    <row r="27196" spans="1:8" x14ac:dyDescent="0.45">
      <c r="A27196" s="32">
        <v>44486</v>
      </c>
      <c r="B27196" s="1" t="s">
        <v>38</v>
      </c>
      <c r="C27196">
        <v>15820</v>
      </c>
      <c r="D27196" t="s">
        <v>277</v>
      </c>
      <c r="E27196" s="31">
        <v>2</v>
      </c>
      <c r="F27196">
        <v>15572</v>
      </c>
      <c r="G27196" s="31">
        <v>253223</v>
      </c>
      <c r="H27196" s="31">
        <v>99</v>
      </c>
    </row>
    <row r="27197" spans="1:8" x14ac:dyDescent="0.45">
      <c r="A27197" s="32">
        <v>44486</v>
      </c>
      <c r="B27197" s="1" t="s">
        <v>39</v>
      </c>
      <c r="C27197">
        <v>5284</v>
      </c>
      <c r="D27197" t="s">
        <v>277</v>
      </c>
      <c r="E27197" s="31">
        <v>1</v>
      </c>
      <c r="F27197">
        <v>5111</v>
      </c>
      <c r="G27197" s="31">
        <v>65750</v>
      </c>
      <c r="H27197" s="31">
        <v>7</v>
      </c>
    </row>
    <row r="27198" spans="1:8" x14ac:dyDescent="0.45">
      <c r="A27198" s="32">
        <v>44486</v>
      </c>
      <c r="B27198" s="1" t="s">
        <v>40</v>
      </c>
      <c r="C27198">
        <v>1659</v>
      </c>
      <c r="D27198" t="s">
        <v>277</v>
      </c>
      <c r="E27198" s="31">
        <v>0</v>
      </c>
      <c r="F27198">
        <v>1622</v>
      </c>
      <c r="G27198" s="31">
        <v>149655</v>
      </c>
      <c r="H27198" s="31">
        <v>7</v>
      </c>
    </row>
    <row r="27199" spans="1:8" x14ac:dyDescent="0.45">
      <c r="A27199" s="32">
        <v>44486</v>
      </c>
      <c r="B27199" s="1" t="s">
        <v>41</v>
      </c>
      <c r="C27199">
        <v>1661</v>
      </c>
      <c r="D27199" t="s">
        <v>277</v>
      </c>
      <c r="E27199" s="31">
        <v>0</v>
      </c>
      <c r="F27199">
        <v>1626</v>
      </c>
      <c r="G27199" s="31">
        <v>55806</v>
      </c>
      <c r="H27199" s="31">
        <v>30</v>
      </c>
    </row>
    <row r="27200" spans="1:8" x14ac:dyDescent="0.45">
      <c r="A27200" s="32">
        <v>44486</v>
      </c>
      <c r="B27200" s="1" t="s">
        <v>42</v>
      </c>
      <c r="C27200">
        <v>15222</v>
      </c>
      <c r="D27200" t="s">
        <v>277</v>
      </c>
      <c r="E27200" s="31">
        <v>2</v>
      </c>
      <c r="F27200">
        <v>15000</v>
      </c>
      <c r="G27200" s="31">
        <v>268198</v>
      </c>
      <c r="H27200" s="31">
        <v>66</v>
      </c>
    </row>
    <row r="27201" spans="1:8" x14ac:dyDescent="0.45">
      <c r="A27201" s="32">
        <v>44486</v>
      </c>
      <c r="B27201" s="1" t="s">
        <v>43</v>
      </c>
      <c r="C27201">
        <v>21934</v>
      </c>
      <c r="D27201" t="s">
        <v>277</v>
      </c>
      <c r="E27201" s="31">
        <v>2</v>
      </c>
      <c r="F27201">
        <v>21586</v>
      </c>
      <c r="G27201" s="31">
        <v>905700</v>
      </c>
      <c r="H27201" s="31">
        <v>149</v>
      </c>
    </row>
    <row r="27202" spans="1:8" x14ac:dyDescent="0.45">
      <c r="A27202" s="32">
        <v>44486</v>
      </c>
      <c r="B27202" s="1" t="s">
        <v>44</v>
      </c>
      <c r="C27202">
        <v>5687</v>
      </c>
      <c r="D27202" t="s">
        <v>277</v>
      </c>
      <c r="E27202" s="31">
        <v>0</v>
      </c>
      <c r="F27202">
        <v>5534</v>
      </c>
      <c r="G27202" s="31">
        <v>189336</v>
      </c>
      <c r="H27202" s="31">
        <v>61</v>
      </c>
    </row>
    <row r="27203" spans="1:8" x14ac:dyDescent="0.45">
      <c r="A27203" s="32">
        <v>44486</v>
      </c>
      <c r="B27203" s="1" t="s">
        <v>45</v>
      </c>
      <c r="C27203">
        <v>3283</v>
      </c>
      <c r="D27203" t="s">
        <v>277</v>
      </c>
      <c r="E27203" s="31">
        <v>0</v>
      </c>
      <c r="F27203">
        <v>3209</v>
      </c>
      <c r="G27203" s="31">
        <v>105433</v>
      </c>
      <c r="H27203" s="31">
        <v>9</v>
      </c>
    </row>
    <row r="27204" spans="1:8" x14ac:dyDescent="0.45">
      <c r="A27204" s="32">
        <v>44486</v>
      </c>
      <c r="B27204" s="1" t="s">
        <v>46</v>
      </c>
      <c r="C27204">
        <v>4696</v>
      </c>
      <c r="D27204" t="s">
        <v>277</v>
      </c>
      <c r="E27204" s="31">
        <v>0</v>
      </c>
      <c r="F27204">
        <v>4651</v>
      </c>
      <c r="G27204" s="31">
        <v>130942</v>
      </c>
      <c r="H27204" s="31">
        <v>7</v>
      </c>
    </row>
    <row r="27205" spans="1:8" x14ac:dyDescent="0.45">
      <c r="A27205" s="32">
        <v>44486</v>
      </c>
      <c r="B27205" s="1" t="s">
        <v>47</v>
      </c>
      <c r="C27205">
        <v>5313</v>
      </c>
      <c r="D27205" t="s">
        <v>277</v>
      </c>
      <c r="E27205" s="31">
        <v>1</v>
      </c>
      <c r="F27205">
        <v>5150</v>
      </c>
      <c r="G27205" s="31">
        <v>155526</v>
      </c>
      <c r="H27205" s="31">
        <v>81</v>
      </c>
    </row>
    <row r="27206" spans="1:8" x14ac:dyDescent="0.45">
      <c r="A27206" s="32">
        <v>44486</v>
      </c>
      <c r="B27206" s="1" t="s">
        <v>48</v>
      </c>
      <c r="C27206">
        <v>4135</v>
      </c>
      <c r="D27206" t="s">
        <v>277</v>
      </c>
      <c r="E27206" s="31">
        <v>1</v>
      </c>
      <c r="F27206">
        <v>4084</v>
      </c>
      <c r="G27206" s="31">
        <v>99174</v>
      </c>
      <c r="H27206" s="31">
        <v>19</v>
      </c>
    </row>
    <row r="27207" spans="1:8" x14ac:dyDescent="0.45">
      <c r="A27207" s="32">
        <v>44486</v>
      </c>
      <c r="B27207" s="1" t="s">
        <v>49</v>
      </c>
      <c r="C27207">
        <v>74306</v>
      </c>
      <c r="D27207" t="s">
        <v>277</v>
      </c>
      <c r="E27207" s="31">
        <v>12</v>
      </c>
      <c r="F27207">
        <v>73330</v>
      </c>
      <c r="G27207" s="31">
        <v>1272447</v>
      </c>
      <c r="H27207" s="31">
        <v>343</v>
      </c>
    </row>
    <row r="27208" spans="1:8" x14ac:dyDescent="0.45">
      <c r="A27208" s="32">
        <v>44486</v>
      </c>
      <c r="B27208" s="1" t="s">
        <v>50</v>
      </c>
      <c r="C27208">
        <v>5809</v>
      </c>
      <c r="D27208" t="s">
        <v>277</v>
      </c>
      <c r="E27208" s="31">
        <v>0</v>
      </c>
      <c r="F27208">
        <v>5808</v>
      </c>
      <c r="G27208" s="31">
        <v>105617</v>
      </c>
      <c r="H27208" s="31">
        <v>21</v>
      </c>
    </row>
    <row r="27209" spans="1:8" x14ac:dyDescent="0.45">
      <c r="A27209" s="32">
        <v>44486</v>
      </c>
      <c r="B27209" s="1" t="s">
        <v>51</v>
      </c>
      <c r="C27209">
        <v>6076</v>
      </c>
      <c r="D27209" t="s">
        <v>277</v>
      </c>
      <c r="E27209" s="31">
        <v>0</v>
      </c>
      <c r="F27209">
        <v>5955</v>
      </c>
      <c r="G27209" s="31">
        <v>182312</v>
      </c>
      <c r="H27209" s="31">
        <v>48</v>
      </c>
    </row>
    <row r="27210" spans="1:8" x14ac:dyDescent="0.45">
      <c r="A27210" s="32">
        <v>44486</v>
      </c>
      <c r="B27210" s="1" t="s">
        <v>52</v>
      </c>
      <c r="C27210">
        <v>14355</v>
      </c>
      <c r="D27210" t="s">
        <v>277</v>
      </c>
      <c r="E27210" s="31">
        <v>2</v>
      </c>
      <c r="F27210">
        <v>14184</v>
      </c>
      <c r="G27210" s="31">
        <v>123612</v>
      </c>
      <c r="H27210" s="31">
        <v>35</v>
      </c>
    </row>
    <row r="27211" spans="1:8" x14ac:dyDescent="0.45">
      <c r="A27211" s="32">
        <v>44486</v>
      </c>
      <c r="B27211" s="1" t="s">
        <v>53</v>
      </c>
      <c r="C27211">
        <v>8180</v>
      </c>
      <c r="D27211" t="s">
        <v>277</v>
      </c>
      <c r="E27211" s="31">
        <v>0</v>
      </c>
      <c r="F27211">
        <v>8071</v>
      </c>
      <c r="G27211" s="31">
        <v>269224</v>
      </c>
      <c r="H27211" s="31">
        <v>25</v>
      </c>
    </row>
    <row r="27212" spans="1:8" x14ac:dyDescent="0.45">
      <c r="A27212" s="32">
        <v>44486</v>
      </c>
      <c r="B27212" s="1" t="s">
        <v>54</v>
      </c>
      <c r="C27212">
        <v>6150</v>
      </c>
      <c r="D27212" t="s">
        <v>277</v>
      </c>
      <c r="E27212" s="31">
        <v>0</v>
      </c>
      <c r="F27212">
        <v>6079</v>
      </c>
      <c r="G27212" s="31">
        <v>72948</v>
      </c>
      <c r="H27212" s="31">
        <v>12</v>
      </c>
    </row>
    <row r="27213" spans="1:8" x14ac:dyDescent="0.45">
      <c r="A27213" s="32">
        <v>44486</v>
      </c>
      <c r="B27213" s="1" t="s">
        <v>55</v>
      </c>
      <c r="C27213">
        <v>9096</v>
      </c>
      <c r="D27213" t="s">
        <v>277</v>
      </c>
      <c r="E27213" s="31">
        <v>0</v>
      </c>
      <c r="F27213">
        <v>9072</v>
      </c>
      <c r="G27213" s="31">
        <v>169287</v>
      </c>
      <c r="H27213" s="31">
        <v>25</v>
      </c>
    </row>
    <row r="27214" spans="1:8" x14ac:dyDescent="0.45">
      <c r="A27214" s="32">
        <v>44486</v>
      </c>
      <c r="B27214" s="1" t="s">
        <v>56</v>
      </c>
      <c r="C27214">
        <v>50043</v>
      </c>
      <c r="D27214" t="s">
        <v>277</v>
      </c>
      <c r="E27214" s="31">
        <v>3</v>
      </c>
      <c r="F27214">
        <v>49404</v>
      </c>
      <c r="G27214" s="31">
        <v>400252</v>
      </c>
      <c r="H27214" s="31">
        <v>245</v>
      </c>
    </row>
    <row r="27215" spans="1:8" x14ac:dyDescent="0.45">
      <c r="A27215" s="32">
        <v>44487</v>
      </c>
      <c r="B27215" s="1" t="s">
        <v>7</v>
      </c>
      <c r="C27215">
        <v>60619</v>
      </c>
      <c r="D27215" t="s">
        <v>277</v>
      </c>
      <c r="E27215" s="31">
        <v>1</v>
      </c>
      <c r="F27215">
        <v>58916</v>
      </c>
      <c r="G27215" s="31">
        <v>1133813</v>
      </c>
      <c r="H27215" s="31">
        <v>233</v>
      </c>
    </row>
    <row r="27216" spans="1:8" x14ac:dyDescent="0.45">
      <c r="A27216" s="32">
        <v>44487</v>
      </c>
      <c r="B27216" s="1" t="s">
        <v>11</v>
      </c>
      <c r="C27216">
        <v>5870</v>
      </c>
      <c r="D27216" t="s">
        <v>277</v>
      </c>
      <c r="E27216" s="31">
        <v>1</v>
      </c>
      <c r="F27216">
        <v>5690</v>
      </c>
      <c r="G27216" s="31">
        <v>91344</v>
      </c>
      <c r="H27216" s="31">
        <v>142</v>
      </c>
    </row>
    <row r="27217" spans="1:8" x14ac:dyDescent="0.45">
      <c r="A27217" s="32">
        <v>44487</v>
      </c>
      <c r="B27217" s="1" t="s">
        <v>12</v>
      </c>
      <c r="C27217">
        <v>3486</v>
      </c>
      <c r="D27217" t="s">
        <v>277</v>
      </c>
      <c r="E27217" s="31">
        <v>0</v>
      </c>
      <c r="F27217">
        <v>3432</v>
      </c>
      <c r="G27217" s="31">
        <v>123775</v>
      </c>
      <c r="H27217" s="31">
        <v>1</v>
      </c>
    </row>
    <row r="27218" spans="1:8" x14ac:dyDescent="0.45">
      <c r="A27218" s="32">
        <v>44487</v>
      </c>
      <c r="B27218" s="1" t="s">
        <v>13</v>
      </c>
      <c r="C27218">
        <v>16253</v>
      </c>
      <c r="D27218" t="s">
        <v>277</v>
      </c>
      <c r="E27218" s="31">
        <v>1</v>
      </c>
      <c r="F27218">
        <v>16115</v>
      </c>
      <c r="G27218" s="31">
        <v>243973</v>
      </c>
      <c r="H27218" s="31">
        <v>20</v>
      </c>
    </row>
    <row r="27219" spans="1:8" x14ac:dyDescent="0.45">
      <c r="A27219" s="32">
        <v>44487</v>
      </c>
      <c r="B27219" s="1" t="s">
        <v>14</v>
      </c>
      <c r="C27219">
        <v>1894</v>
      </c>
      <c r="D27219" t="s">
        <v>277</v>
      </c>
      <c r="E27219" s="31">
        <v>0</v>
      </c>
      <c r="F27219">
        <v>1864</v>
      </c>
      <c r="G27219" s="31">
        <v>26799</v>
      </c>
      <c r="H27219" s="31">
        <v>3</v>
      </c>
    </row>
    <row r="27220" spans="1:8" x14ac:dyDescent="0.45">
      <c r="A27220" s="32">
        <v>44487</v>
      </c>
      <c r="B27220" s="1" t="s">
        <v>15</v>
      </c>
      <c r="C27220">
        <v>3532</v>
      </c>
      <c r="D27220" t="s">
        <v>277</v>
      </c>
      <c r="E27220" s="31">
        <v>0</v>
      </c>
      <c r="F27220">
        <v>3457</v>
      </c>
      <c r="G27220" s="31">
        <v>100802</v>
      </c>
      <c r="H27220" s="31">
        <v>19</v>
      </c>
    </row>
    <row r="27221" spans="1:8" x14ac:dyDescent="0.45">
      <c r="A27221" s="32">
        <v>44487</v>
      </c>
      <c r="B27221" s="1" t="s">
        <v>16</v>
      </c>
      <c r="C27221">
        <v>9479</v>
      </c>
      <c r="D27221" t="s">
        <v>277</v>
      </c>
      <c r="E27221" s="31">
        <v>2</v>
      </c>
      <c r="F27221">
        <v>9289</v>
      </c>
      <c r="G27221" s="31">
        <v>417629</v>
      </c>
      <c r="H27221" s="31">
        <v>15</v>
      </c>
    </row>
    <row r="27222" spans="1:8" x14ac:dyDescent="0.45">
      <c r="A27222" s="32">
        <v>44487</v>
      </c>
      <c r="B27222" s="1" t="s">
        <v>17</v>
      </c>
      <c r="C27222">
        <v>24357</v>
      </c>
      <c r="D27222" t="s">
        <v>277</v>
      </c>
      <c r="E27222" s="31">
        <v>7</v>
      </c>
      <c r="F27222">
        <v>24064</v>
      </c>
      <c r="G27222" s="31">
        <v>40462</v>
      </c>
      <c r="H27222" s="31">
        <v>75</v>
      </c>
    </row>
    <row r="27223" spans="1:8" x14ac:dyDescent="0.45">
      <c r="A27223" s="32">
        <v>44487</v>
      </c>
      <c r="B27223" s="1" t="s">
        <v>18</v>
      </c>
      <c r="C27223">
        <v>15419</v>
      </c>
      <c r="D27223" t="s">
        <v>277</v>
      </c>
      <c r="E27223" s="31">
        <v>2</v>
      </c>
      <c r="F27223">
        <v>15246</v>
      </c>
      <c r="G27223" s="31">
        <v>488860</v>
      </c>
      <c r="H27223" s="31">
        <v>57</v>
      </c>
    </row>
    <row r="27224" spans="1:8" x14ac:dyDescent="0.45">
      <c r="A27224" s="32">
        <v>44487</v>
      </c>
      <c r="B27224" s="1" t="s">
        <v>19</v>
      </c>
      <c r="C27224">
        <v>16698</v>
      </c>
      <c r="D27224" t="s">
        <v>277</v>
      </c>
      <c r="E27224" s="31">
        <v>3</v>
      </c>
      <c r="F27224">
        <v>16479</v>
      </c>
      <c r="G27224" s="31">
        <v>303003</v>
      </c>
      <c r="H27224" s="31">
        <v>44</v>
      </c>
    </row>
    <row r="27225" spans="1:8" x14ac:dyDescent="0.45">
      <c r="A27225" s="32">
        <v>44487</v>
      </c>
      <c r="B27225" s="1" t="s">
        <v>20</v>
      </c>
      <c r="C27225">
        <v>115452</v>
      </c>
      <c r="D27225" t="s">
        <v>277</v>
      </c>
      <c r="E27225" s="31">
        <v>24</v>
      </c>
      <c r="F27225">
        <v>114133</v>
      </c>
      <c r="G27225" s="31">
        <v>1481497</v>
      </c>
      <c r="H27225" s="31">
        <v>294</v>
      </c>
    </row>
    <row r="27226" spans="1:8" x14ac:dyDescent="0.45">
      <c r="A27226" s="32">
        <v>44487</v>
      </c>
      <c r="B27226" s="1" t="s">
        <v>21</v>
      </c>
      <c r="C27226">
        <v>100192</v>
      </c>
      <c r="D27226" t="s">
        <v>277</v>
      </c>
      <c r="E27226" s="31">
        <v>12</v>
      </c>
      <c r="F27226">
        <v>98923</v>
      </c>
      <c r="G27226" s="31">
        <v>1093992</v>
      </c>
      <c r="H27226" s="31">
        <v>247</v>
      </c>
    </row>
    <row r="27227" spans="1:8" x14ac:dyDescent="0.45">
      <c r="A27227" s="32">
        <v>44487</v>
      </c>
      <c r="B27227" s="1" t="s">
        <v>22</v>
      </c>
      <c r="C27227">
        <v>377228</v>
      </c>
      <c r="D27227" t="s">
        <v>277</v>
      </c>
      <c r="E27227" s="31">
        <v>31</v>
      </c>
      <c r="F27227">
        <v>373349</v>
      </c>
      <c r="G27227" s="31">
        <v>3726965</v>
      </c>
      <c r="H27227" s="31">
        <v>784</v>
      </c>
    </row>
    <row r="27228" spans="1:8" x14ac:dyDescent="0.45">
      <c r="A27228" s="32">
        <v>44487</v>
      </c>
      <c r="B27228" s="1" t="s">
        <v>23</v>
      </c>
      <c r="C27228">
        <v>168714</v>
      </c>
      <c r="D27228" t="s">
        <v>277</v>
      </c>
      <c r="E27228" s="31">
        <v>14</v>
      </c>
      <c r="F27228">
        <v>167029</v>
      </c>
      <c r="G27228" s="31">
        <v>1630375</v>
      </c>
      <c r="H27228" s="31">
        <v>389</v>
      </c>
    </row>
    <row r="27229" spans="1:8" x14ac:dyDescent="0.45">
      <c r="A27229" s="32">
        <v>44487</v>
      </c>
      <c r="B27229" s="1" t="s">
        <v>24</v>
      </c>
      <c r="C27229">
        <v>7971</v>
      </c>
      <c r="D27229" t="s">
        <v>277</v>
      </c>
      <c r="E27229" s="31">
        <v>1</v>
      </c>
      <c r="F27229">
        <v>7884</v>
      </c>
      <c r="G27229" s="31">
        <v>291885</v>
      </c>
      <c r="H27229" s="31">
        <v>26</v>
      </c>
    </row>
    <row r="27230" spans="1:8" x14ac:dyDescent="0.45">
      <c r="A27230" s="32">
        <v>44487</v>
      </c>
      <c r="B27230" s="1" t="s">
        <v>25</v>
      </c>
      <c r="C27230">
        <v>4852</v>
      </c>
      <c r="D27230" t="s">
        <v>277</v>
      </c>
      <c r="E27230" s="31">
        <v>0</v>
      </c>
      <c r="F27230">
        <v>4774</v>
      </c>
      <c r="G27230" s="31">
        <v>117196</v>
      </c>
      <c r="H27230" s="31">
        <v>27</v>
      </c>
    </row>
    <row r="27231" spans="1:8" x14ac:dyDescent="0.45">
      <c r="A27231" s="32">
        <v>44487</v>
      </c>
      <c r="B27231" s="1" t="s">
        <v>26</v>
      </c>
      <c r="C27231">
        <v>7935</v>
      </c>
      <c r="D27231" t="s">
        <v>277</v>
      </c>
      <c r="E27231" s="31">
        <v>1</v>
      </c>
      <c r="F27231">
        <v>7753</v>
      </c>
      <c r="G27231" s="31">
        <v>197546</v>
      </c>
      <c r="H27231" s="31">
        <v>31</v>
      </c>
    </row>
    <row r="27232" spans="1:8" x14ac:dyDescent="0.45">
      <c r="A27232" s="32">
        <v>44487</v>
      </c>
      <c r="B27232" s="1" t="s">
        <v>27</v>
      </c>
      <c r="C27232">
        <v>3099</v>
      </c>
      <c r="D27232" t="s">
        <v>277</v>
      </c>
      <c r="E27232" s="31">
        <v>0</v>
      </c>
      <c r="F27232">
        <v>3044</v>
      </c>
      <c r="G27232" s="31">
        <v>117946</v>
      </c>
      <c r="H27232" s="31">
        <v>18</v>
      </c>
    </row>
    <row r="27233" spans="1:8" x14ac:dyDescent="0.45">
      <c r="A27233" s="32">
        <v>44487</v>
      </c>
      <c r="B27233" s="1" t="s">
        <v>28</v>
      </c>
      <c r="C27233">
        <v>5146</v>
      </c>
      <c r="D27233" t="s">
        <v>277</v>
      </c>
      <c r="E27233" s="31">
        <v>0</v>
      </c>
      <c r="F27233">
        <v>5110</v>
      </c>
      <c r="G27233" s="31">
        <v>116608</v>
      </c>
      <c r="H27233" s="31">
        <v>8</v>
      </c>
    </row>
    <row r="27234" spans="1:8" x14ac:dyDescent="0.45">
      <c r="A27234" s="32">
        <v>44487</v>
      </c>
      <c r="B27234" s="1" t="s">
        <v>29</v>
      </c>
      <c r="C27234">
        <v>8833</v>
      </c>
      <c r="D27234" t="s">
        <v>277</v>
      </c>
      <c r="E27234" s="31">
        <v>0</v>
      </c>
      <c r="F27234">
        <v>8756</v>
      </c>
      <c r="G27234" s="31">
        <v>323581</v>
      </c>
      <c r="H27234" s="31">
        <v>36</v>
      </c>
    </row>
    <row r="27235" spans="1:8" x14ac:dyDescent="0.45">
      <c r="A27235" s="32">
        <v>44487</v>
      </c>
      <c r="B27235" s="1" t="s">
        <v>30</v>
      </c>
      <c r="C27235">
        <v>19028</v>
      </c>
      <c r="D27235" t="s">
        <v>277</v>
      </c>
      <c r="E27235" s="31">
        <v>2</v>
      </c>
      <c r="F27235">
        <v>18893</v>
      </c>
      <c r="G27235" s="31">
        <v>416823</v>
      </c>
      <c r="H27235" s="31">
        <v>125</v>
      </c>
    </row>
    <row r="27236" spans="1:8" x14ac:dyDescent="0.45">
      <c r="A27236" s="32">
        <v>44487</v>
      </c>
      <c r="B27236" s="1" t="s">
        <v>31</v>
      </c>
      <c r="C27236">
        <v>26718</v>
      </c>
      <c r="D27236" t="s">
        <v>277</v>
      </c>
      <c r="E27236" s="31">
        <v>0</v>
      </c>
      <c r="F27236">
        <v>26401</v>
      </c>
      <c r="G27236" s="31">
        <v>632965</v>
      </c>
      <c r="H27236" s="31">
        <v>33</v>
      </c>
    </row>
    <row r="27237" spans="1:8" x14ac:dyDescent="0.45">
      <c r="A27237" s="32">
        <v>44487</v>
      </c>
      <c r="B27237" s="1" t="s">
        <v>32</v>
      </c>
      <c r="C27237">
        <v>106086</v>
      </c>
      <c r="D27237" t="s">
        <v>277</v>
      </c>
      <c r="E27237" s="31">
        <v>7</v>
      </c>
      <c r="F27237">
        <v>104569</v>
      </c>
      <c r="G27237" s="31">
        <v>1337065</v>
      </c>
      <c r="H27237" s="31">
        <v>364</v>
      </c>
    </row>
    <row r="27238" spans="1:8" x14ac:dyDescent="0.45">
      <c r="A27238" s="32">
        <v>44487</v>
      </c>
      <c r="B27238" s="1" t="s">
        <v>33</v>
      </c>
      <c r="C27238">
        <v>14744</v>
      </c>
      <c r="D27238" t="s">
        <v>277</v>
      </c>
      <c r="E27238" s="31">
        <v>1</v>
      </c>
      <c r="F27238">
        <v>14830</v>
      </c>
      <c r="G27238" s="31">
        <v>267510</v>
      </c>
      <c r="H27238" s="31">
        <v>74</v>
      </c>
    </row>
    <row r="27239" spans="1:8" x14ac:dyDescent="0.45">
      <c r="A27239" s="32">
        <v>44487</v>
      </c>
      <c r="B27239" s="1" t="s">
        <v>34</v>
      </c>
      <c r="C27239">
        <v>12354</v>
      </c>
      <c r="D27239" t="s">
        <v>277</v>
      </c>
      <c r="E27239" s="31">
        <v>1</v>
      </c>
      <c r="F27239">
        <v>12216</v>
      </c>
      <c r="G27239" s="31">
        <v>260549</v>
      </c>
      <c r="H27239" s="31">
        <v>36</v>
      </c>
    </row>
    <row r="27240" spans="1:8" x14ac:dyDescent="0.45">
      <c r="A27240" s="32">
        <v>44487</v>
      </c>
      <c r="B27240" s="1" t="s">
        <v>35</v>
      </c>
      <c r="C27240">
        <v>35796</v>
      </c>
      <c r="D27240" t="s">
        <v>277</v>
      </c>
      <c r="E27240" s="31">
        <v>5</v>
      </c>
      <c r="F27240">
        <v>35382</v>
      </c>
      <c r="G27240" s="31">
        <v>428282</v>
      </c>
      <c r="H27240" s="31">
        <v>122</v>
      </c>
    </row>
    <row r="27241" spans="1:8" x14ac:dyDescent="0.45">
      <c r="A27241" s="32">
        <v>44487</v>
      </c>
      <c r="B27241" s="1" t="s">
        <v>36</v>
      </c>
      <c r="C27241">
        <v>201784</v>
      </c>
      <c r="D27241" t="s">
        <v>277</v>
      </c>
      <c r="E27241" s="31">
        <v>141</v>
      </c>
      <c r="F27241">
        <v>196108</v>
      </c>
      <c r="G27241" s="31">
        <v>3584924</v>
      </c>
      <c r="H27241" s="31">
        <v>1086</v>
      </c>
    </row>
    <row r="27242" spans="1:8" x14ac:dyDescent="0.45">
      <c r="A27242" s="32">
        <v>44487</v>
      </c>
      <c r="B27242" s="1" t="s">
        <v>37</v>
      </c>
      <c r="C27242">
        <v>78157</v>
      </c>
      <c r="D27242" t="s">
        <v>277</v>
      </c>
      <c r="E27242" s="31">
        <v>12</v>
      </c>
      <c r="F27242">
        <v>76429</v>
      </c>
      <c r="G27242" s="31">
        <v>763165</v>
      </c>
      <c r="H27242" s="31">
        <v>336</v>
      </c>
    </row>
    <row r="27243" spans="1:8" x14ac:dyDescent="0.45">
      <c r="A27243" s="32">
        <v>44487</v>
      </c>
      <c r="B27243" s="1" t="s">
        <v>38</v>
      </c>
      <c r="C27243">
        <v>15824</v>
      </c>
      <c r="D27243" t="s">
        <v>277</v>
      </c>
      <c r="E27243" s="31">
        <v>2</v>
      </c>
      <c r="F27243">
        <v>15580</v>
      </c>
      <c r="G27243" s="31">
        <v>254356</v>
      </c>
      <c r="H27243" s="31">
        <v>95</v>
      </c>
    </row>
    <row r="27244" spans="1:8" x14ac:dyDescent="0.45">
      <c r="A27244" s="32">
        <v>44487</v>
      </c>
      <c r="B27244" s="1" t="s">
        <v>39</v>
      </c>
      <c r="C27244">
        <v>5284</v>
      </c>
      <c r="D27244" t="s">
        <v>277</v>
      </c>
      <c r="E27244" s="31">
        <v>1</v>
      </c>
      <c r="F27244">
        <v>5111</v>
      </c>
      <c r="G27244" s="31">
        <v>65794</v>
      </c>
      <c r="H27244" s="31">
        <v>7</v>
      </c>
    </row>
    <row r="27245" spans="1:8" x14ac:dyDescent="0.45">
      <c r="A27245" s="32">
        <v>44487</v>
      </c>
      <c r="B27245" s="1" t="s">
        <v>40</v>
      </c>
      <c r="C27245">
        <v>1659</v>
      </c>
      <c r="D27245" t="s">
        <v>277</v>
      </c>
      <c r="E27245" s="31">
        <v>0</v>
      </c>
      <c r="F27245">
        <v>1622</v>
      </c>
      <c r="G27245" s="31">
        <v>149673</v>
      </c>
      <c r="H27245" s="31">
        <v>7</v>
      </c>
    </row>
    <row r="27246" spans="1:8" x14ac:dyDescent="0.45">
      <c r="A27246" s="32">
        <v>44487</v>
      </c>
      <c r="B27246" s="1" t="s">
        <v>41</v>
      </c>
      <c r="C27246">
        <v>1661</v>
      </c>
      <c r="D27246" t="s">
        <v>277</v>
      </c>
      <c r="E27246" s="31">
        <v>0</v>
      </c>
      <c r="F27246">
        <v>1626</v>
      </c>
      <c r="G27246" s="31">
        <v>55806</v>
      </c>
      <c r="H27246" s="31">
        <v>30</v>
      </c>
    </row>
    <row r="27247" spans="1:8" x14ac:dyDescent="0.45">
      <c r="A27247" s="32">
        <v>44487</v>
      </c>
      <c r="B27247" s="1" t="s">
        <v>42</v>
      </c>
      <c r="C27247">
        <v>15226</v>
      </c>
      <c r="D27247" t="s">
        <v>277</v>
      </c>
      <c r="E27247" s="31">
        <v>2</v>
      </c>
      <c r="F27247">
        <v>15000</v>
      </c>
      <c r="G27247" s="31">
        <v>268198</v>
      </c>
      <c r="H27247" s="31">
        <v>66</v>
      </c>
    </row>
    <row r="27248" spans="1:8" x14ac:dyDescent="0.45">
      <c r="A27248" s="32">
        <v>44487</v>
      </c>
      <c r="B27248" s="1" t="s">
        <v>43</v>
      </c>
      <c r="C27248">
        <v>21950</v>
      </c>
      <c r="D27248" t="s">
        <v>277</v>
      </c>
      <c r="E27248" s="31">
        <v>1</v>
      </c>
      <c r="F27248">
        <v>21593</v>
      </c>
      <c r="G27248" s="31">
        <v>905700</v>
      </c>
      <c r="H27248" s="31">
        <v>158</v>
      </c>
    </row>
    <row r="27249" spans="1:8" x14ac:dyDescent="0.45">
      <c r="A27249" s="32">
        <v>44487</v>
      </c>
      <c r="B27249" s="1" t="s">
        <v>44</v>
      </c>
      <c r="C27249">
        <v>5691</v>
      </c>
      <c r="D27249" t="s">
        <v>277</v>
      </c>
      <c r="E27249" s="31">
        <v>0</v>
      </c>
      <c r="F27249">
        <v>5539</v>
      </c>
      <c r="G27249" s="31">
        <v>189336</v>
      </c>
      <c r="H27249" s="31">
        <v>60</v>
      </c>
    </row>
    <row r="27250" spans="1:8" x14ac:dyDescent="0.45">
      <c r="A27250" s="32">
        <v>44487</v>
      </c>
      <c r="B27250" s="1" t="s">
        <v>45</v>
      </c>
      <c r="C27250">
        <v>3283</v>
      </c>
      <c r="D27250" t="s">
        <v>277</v>
      </c>
      <c r="E27250" s="31">
        <v>0</v>
      </c>
      <c r="F27250">
        <v>3210</v>
      </c>
      <c r="G27250" s="31">
        <v>105453</v>
      </c>
      <c r="H27250" s="31">
        <v>8</v>
      </c>
    </row>
    <row r="27251" spans="1:8" x14ac:dyDescent="0.45">
      <c r="A27251" s="32">
        <v>44487</v>
      </c>
      <c r="B27251" s="1" t="s">
        <v>46</v>
      </c>
      <c r="C27251">
        <v>4696</v>
      </c>
      <c r="D27251" t="s">
        <v>277</v>
      </c>
      <c r="E27251" s="31">
        <v>0</v>
      </c>
      <c r="F27251">
        <v>4651</v>
      </c>
      <c r="G27251" s="31">
        <v>130958</v>
      </c>
      <c r="H27251" s="31">
        <v>7</v>
      </c>
    </row>
    <row r="27252" spans="1:8" x14ac:dyDescent="0.45">
      <c r="A27252" s="32">
        <v>44487</v>
      </c>
      <c r="B27252" s="1" t="s">
        <v>47</v>
      </c>
      <c r="C27252">
        <v>5315</v>
      </c>
      <c r="D27252" t="s">
        <v>277</v>
      </c>
      <c r="E27252" s="31">
        <v>1</v>
      </c>
      <c r="F27252">
        <v>5157</v>
      </c>
      <c r="G27252" s="31">
        <v>155595</v>
      </c>
      <c r="H27252" s="31">
        <v>76</v>
      </c>
    </row>
    <row r="27253" spans="1:8" x14ac:dyDescent="0.45">
      <c r="A27253" s="32">
        <v>44487</v>
      </c>
      <c r="B27253" s="1" t="s">
        <v>48</v>
      </c>
      <c r="C27253">
        <v>4143</v>
      </c>
      <c r="D27253" t="s">
        <v>277</v>
      </c>
      <c r="E27253" s="31">
        <v>1</v>
      </c>
      <c r="F27253">
        <v>4085</v>
      </c>
      <c r="G27253" s="31">
        <v>100524</v>
      </c>
      <c r="H27253" s="31">
        <v>26</v>
      </c>
    </row>
    <row r="27254" spans="1:8" x14ac:dyDescent="0.45">
      <c r="A27254" s="32">
        <v>44487</v>
      </c>
      <c r="B27254" s="1" t="s">
        <v>49</v>
      </c>
      <c r="C27254">
        <v>74314</v>
      </c>
      <c r="D27254" t="s">
        <v>277</v>
      </c>
      <c r="E27254" s="31">
        <v>11</v>
      </c>
      <c r="F27254">
        <v>73351</v>
      </c>
      <c r="G27254" s="31">
        <v>1273522</v>
      </c>
      <c r="H27254" s="31">
        <v>336</v>
      </c>
    </row>
    <row r="27255" spans="1:8" x14ac:dyDescent="0.45">
      <c r="A27255" s="32">
        <v>44487</v>
      </c>
      <c r="B27255" s="1" t="s">
        <v>50</v>
      </c>
      <c r="C27255">
        <v>5814</v>
      </c>
      <c r="D27255" t="s">
        <v>277</v>
      </c>
      <c r="E27255" s="31">
        <v>0</v>
      </c>
      <c r="F27255">
        <v>5814</v>
      </c>
      <c r="G27255" s="31">
        <v>105677</v>
      </c>
      <c r="H27255" s="31">
        <v>18</v>
      </c>
    </row>
    <row r="27256" spans="1:8" x14ac:dyDescent="0.45">
      <c r="A27256" s="32">
        <v>44487</v>
      </c>
      <c r="B27256" s="1" t="s">
        <v>51</v>
      </c>
      <c r="C27256">
        <v>6078</v>
      </c>
      <c r="D27256" t="s">
        <v>277</v>
      </c>
      <c r="E27256" s="31">
        <v>0</v>
      </c>
      <c r="F27256">
        <v>5958</v>
      </c>
      <c r="G27256" s="31">
        <v>182417</v>
      </c>
      <c r="H27256" s="31">
        <v>47</v>
      </c>
    </row>
    <row r="27257" spans="1:8" x14ac:dyDescent="0.45">
      <c r="A27257" s="32">
        <v>44487</v>
      </c>
      <c r="B27257" s="1" t="s">
        <v>52</v>
      </c>
      <c r="C27257">
        <v>14376</v>
      </c>
      <c r="D27257" t="s">
        <v>277</v>
      </c>
      <c r="E27257" s="31">
        <v>2</v>
      </c>
      <c r="F27257">
        <v>14185</v>
      </c>
      <c r="G27257" s="31">
        <v>123612</v>
      </c>
      <c r="H27257" s="31">
        <v>55</v>
      </c>
    </row>
    <row r="27258" spans="1:8" x14ac:dyDescent="0.45">
      <c r="A27258" s="32">
        <v>44487</v>
      </c>
      <c r="B27258" s="1" t="s">
        <v>53</v>
      </c>
      <c r="C27258">
        <v>8180</v>
      </c>
      <c r="D27258" t="s">
        <v>277</v>
      </c>
      <c r="E27258" s="31">
        <v>0</v>
      </c>
      <c r="F27258">
        <v>8072</v>
      </c>
      <c r="G27258" s="31">
        <v>269267</v>
      </c>
      <c r="H27258" s="31">
        <v>24</v>
      </c>
    </row>
    <row r="27259" spans="1:8" x14ac:dyDescent="0.45">
      <c r="A27259" s="32">
        <v>44487</v>
      </c>
      <c r="B27259" s="1" t="s">
        <v>54</v>
      </c>
      <c r="C27259">
        <v>6150</v>
      </c>
      <c r="D27259" t="s">
        <v>277</v>
      </c>
      <c r="E27259" s="31">
        <v>0</v>
      </c>
      <c r="F27259">
        <v>6079</v>
      </c>
      <c r="G27259" s="31">
        <v>73008</v>
      </c>
      <c r="H27259" s="31">
        <v>12</v>
      </c>
    </row>
    <row r="27260" spans="1:8" x14ac:dyDescent="0.45">
      <c r="A27260" s="32">
        <v>44487</v>
      </c>
      <c r="B27260" s="1" t="s">
        <v>55</v>
      </c>
      <c r="C27260">
        <v>9096</v>
      </c>
      <c r="D27260" t="s">
        <v>277</v>
      </c>
      <c r="E27260" s="31">
        <v>0</v>
      </c>
      <c r="F27260">
        <v>9073</v>
      </c>
      <c r="G27260" s="31">
        <v>169340</v>
      </c>
      <c r="H27260" s="31">
        <v>24</v>
      </c>
    </row>
    <row r="27261" spans="1:8" x14ac:dyDescent="0.45">
      <c r="A27261" s="32">
        <v>44487</v>
      </c>
      <c r="B27261" s="1" t="s">
        <v>56</v>
      </c>
      <c r="C27261">
        <v>50059</v>
      </c>
      <c r="D27261" t="s">
        <v>277</v>
      </c>
      <c r="E27261" s="31">
        <v>4</v>
      </c>
      <c r="F27261">
        <v>49424</v>
      </c>
      <c r="G27261" s="31">
        <v>401073</v>
      </c>
      <c r="H27261" s="31">
        <v>243</v>
      </c>
    </row>
    <row r="27262" spans="1:8" x14ac:dyDescent="0.45">
      <c r="A27262" s="32">
        <v>44488</v>
      </c>
      <c r="B27262" s="1" t="s">
        <v>7</v>
      </c>
      <c r="C27262">
        <v>60631</v>
      </c>
      <c r="D27262" t="s">
        <v>277</v>
      </c>
      <c r="E27262" s="31">
        <v>1</v>
      </c>
      <c r="F27262">
        <v>58939</v>
      </c>
      <c r="G27262" s="31">
        <v>1135347</v>
      </c>
      <c r="H27262" s="31">
        <v>234</v>
      </c>
    </row>
    <row r="27263" spans="1:8" x14ac:dyDescent="0.45">
      <c r="A27263" s="32">
        <v>44488</v>
      </c>
      <c r="B27263" s="1" t="s">
        <v>11</v>
      </c>
      <c r="C27263">
        <v>5876</v>
      </c>
      <c r="D27263" t="s">
        <v>277</v>
      </c>
      <c r="E27263" s="31">
        <v>1</v>
      </c>
      <c r="F27263">
        <v>5716</v>
      </c>
      <c r="G27263" s="31">
        <v>91716</v>
      </c>
      <c r="H27263" s="31">
        <v>122</v>
      </c>
    </row>
    <row r="27264" spans="1:8" x14ac:dyDescent="0.45">
      <c r="A27264" s="32">
        <v>44488</v>
      </c>
      <c r="B27264" s="1" t="s">
        <v>12</v>
      </c>
      <c r="C27264">
        <v>3486</v>
      </c>
      <c r="D27264" t="s">
        <v>277</v>
      </c>
      <c r="E27264" s="31">
        <v>0</v>
      </c>
      <c r="F27264">
        <v>3433</v>
      </c>
      <c r="G27264" s="31">
        <v>123944</v>
      </c>
      <c r="H27264" s="31">
        <v>0</v>
      </c>
    </row>
    <row r="27265" spans="1:8" x14ac:dyDescent="0.45">
      <c r="A27265" s="32">
        <v>44488</v>
      </c>
      <c r="B27265" s="1" t="s">
        <v>13</v>
      </c>
      <c r="C27265">
        <v>16253</v>
      </c>
      <c r="D27265" t="s">
        <v>277</v>
      </c>
      <c r="E27265" s="31">
        <v>1</v>
      </c>
      <c r="F27265">
        <v>16119</v>
      </c>
      <c r="G27265" s="31">
        <v>244312</v>
      </c>
      <c r="H27265" s="31">
        <v>16</v>
      </c>
    </row>
    <row r="27266" spans="1:8" x14ac:dyDescent="0.45">
      <c r="A27266" s="32">
        <v>44488</v>
      </c>
      <c r="B27266" s="1" t="s">
        <v>14</v>
      </c>
      <c r="C27266">
        <v>1894</v>
      </c>
      <c r="D27266" t="s">
        <v>277</v>
      </c>
      <c r="E27266" s="31">
        <v>0</v>
      </c>
      <c r="F27266">
        <v>1865</v>
      </c>
      <c r="G27266" s="31">
        <v>26799</v>
      </c>
      <c r="H27266" s="31">
        <v>2</v>
      </c>
    </row>
    <row r="27267" spans="1:8" x14ac:dyDescent="0.45">
      <c r="A27267" s="32">
        <v>44488</v>
      </c>
      <c r="B27267" s="1" t="s">
        <v>15</v>
      </c>
      <c r="C27267">
        <v>3541</v>
      </c>
      <c r="D27267" t="s">
        <v>277</v>
      </c>
      <c r="E27267" s="31">
        <v>0</v>
      </c>
      <c r="F27267">
        <v>3458</v>
      </c>
      <c r="G27267" s="31">
        <v>100880</v>
      </c>
      <c r="H27267" s="31">
        <v>27</v>
      </c>
    </row>
    <row r="27268" spans="1:8" x14ac:dyDescent="0.45">
      <c r="A27268" s="32">
        <v>44488</v>
      </c>
      <c r="B27268" s="1" t="s">
        <v>16</v>
      </c>
      <c r="C27268">
        <v>9479</v>
      </c>
      <c r="D27268" t="s">
        <v>277</v>
      </c>
      <c r="E27268" s="31">
        <v>2</v>
      </c>
      <c r="F27268">
        <v>9291</v>
      </c>
      <c r="G27268" s="31">
        <v>418831</v>
      </c>
      <c r="H27268" s="31">
        <v>13</v>
      </c>
    </row>
    <row r="27269" spans="1:8" x14ac:dyDescent="0.45">
      <c r="A27269" s="32">
        <v>44488</v>
      </c>
      <c r="B27269" s="1" t="s">
        <v>17</v>
      </c>
      <c r="C27269">
        <v>24363</v>
      </c>
      <c r="D27269" t="s">
        <v>277</v>
      </c>
      <c r="E27269" s="31">
        <v>6</v>
      </c>
      <c r="F27269">
        <v>24070</v>
      </c>
      <c r="G27269" s="31">
        <v>40462</v>
      </c>
      <c r="H27269" s="31">
        <v>75</v>
      </c>
    </row>
    <row r="27270" spans="1:8" x14ac:dyDescent="0.45">
      <c r="A27270" s="32">
        <v>44488</v>
      </c>
      <c r="B27270" s="1" t="s">
        <v>18</v>
      </c>
      <c r="C27270">
        <v>15425</v>
      </c>
      <c r="D27270" t="s">
        <v>277</v>
      </c>
      <c r="E27270" s="31">
        <v>2</v>
      </c>
      <c r="F27270">
        <v>15255</v>
      </c>
      <c r="G27270" s="31">
        <v>489236</v>
      </c>
      <c r="H27270" s="31">
        <v>54</v>
      </c>
    </row>
    <row r="27271" spans="1:8" x14ac:dyDescent="0.45">
      <c r="A27271" s="32">
        <v>44488</v>
      </c>
      <c r="B27271" s="1" t="s">
        <v>19</v>
      </c>
      <c r="C27271">
        <v>16705</v>
      </c>
      <c r="D27271" t="s">
        <v>277</v>
      </c>
      <c r="E27271" s="31">
        <v>2</v>
      </c>
      <c r="F27271">
        <v>16482</v>
      </c>
      <c r="G27271" s="31">
        <v>304008</v>
      </c>
      <c r="H27271" s="31">
        <v>47</v>
      </c>
    </row>
    <row r="27272" spans="1:8" x14ac:dyDescent="0.45">
      <c r="A27272" s="32">
        <v>44488</v>
      </c>
      <c r="B27272" s="1" t="s">
        <v>20</v>
      </c>
      <c r="C27272">
        <v>115469</v>
      </c>
      <c r="D27272" t="s">
        <v>277</v>
      </c>
      <c r="E27272" s="31">
        <v>22</v>
      </c>
      <c r="F27272">
        <v>114159</v>
      </c>
      <c r="G27272" s="31">
        <v>1485670</v>
      </c>
      <c r="H27272" s="31">
        <v>283</v>
      </c>
    </row>
    <row r="27273" spans="1:8" x14ac:dyDescent="0.45">
      <c r="A27273" s="32">
        <v>44488</v>
      </c>
      <c r="B27273" s="1" t="s">
        <v>21</v>
      </c>
      <c r="C27273">
        <v>100204</v>
      </c>
      <c r="D27273" t="s">
        <v>277</v>
      </c>
      <c r="E27273" s="31">
        <v>11</v>
      </c>
      <c r="F27273">
        <v>98952</v>
      </c>
      <c r="G27273" s="31">
        <v>1097289</v>
      </c>
      <c r="H27273" s="31">
        <v>222</v>
      </c>
    </row>
    <row r="27274" spans="1:8" x14ac:dyDescent="0.45">
      <c r="A27274" s="32">
        <v>44488</v>
      </c>
      <c r="B27274" s="1" t="s">
        <v>22</v>
      </c>
      <c r="C27274">
        <v>377264</v>
      </c>
      <c r="D27274" t="s">
        <v>277</v>
      </c>
      <c r="E27274" s="31">
        <v>26</v>
      </c>
      <c r="F27274">
        <v>373425</v>
      </c>
      <c r="G27274" s="31">
        <v>3735775</v>
      </c>
      <c r="H27274" s="31">
        <v>731</v>
      </c>
    </row>
    <row r="27275" spans="1:8" x14ac:dyDescent="0.45">
      <c r="A27275" s="32">
        <v>44488</v>
      </c>
      <c r="B27275" s="1" t="s">
        <v>23</v>
      </c>
      <c r="C27275">
        <v>168724</v>
      </c>
      <c r="D27275" t="s">
        <v>277</v>
      </c>
      <c r="E27275" s="31">
        <v>14</v>
      </c>
      <c r="F27275">
        <v>167085</v>
      </c>
      <c r="G27275" s="31">
        <v>1634292</v>
      </c>
      <c r="H27275" s="31">
        <v>342</v>
      </c>
    </row>
    <row r="27276" spans="1:8" x14ac:dyDescent="0.45">
      <c r="A27276" s="32">
        <v>44488</v>
      </c>
      <c r="B27276" s="1" t="s">
        <v>24</v>
      </c>
      <c r="C27276">
        <v>7972</v>
      </c>
      <c r="D27276" t="s">
        <v>277</v>
      </c>
      <c r="E27276" s="31">
        <v>0</v>
      </c>
      <c r="F27276">
        <v>7886</v>
      </c>
      <c r="G27276" s="31">
        <v>292841</v>
      </c>
      <c r="H27276" s="31">
        <v>25</v>
      </c>
    </row>
    <row r="27277" spans="1:8" x14ac:dyDescent="0.45">
      <c r="A27277" s="32">
        <v>44488</v>
      </c>
      <c r="B27277" s="1" t="s">
        <v>25</v>
      </c>
      <c r="C27277">
        <v>4852</v>
      </c>
      <c r="D27277" t="s">
        <v>277</v>
      </c>
      <c r="E27277" s="31">
        <v>0</v>
      </c>
      <c r="F27277">
        <v>4785</v>
      </c>
      <c r="G27277" s="31">
        <v>117489</v>
      </c>
      <c r="H27277" s="31">
        <v>16</v>
      </c>
    </row>
    <row r="27278" spans="1:8" x14ac:dyDescent="0.45">
      <c r="A27278" s="32">
        <v>44488</v>
      </c>
      <c r="B27278" s="1" t="s">
        <v>26</v>
      </c>
      <c r="C27278">
        <v>7936</v>
      </c>
      <c r="D27278" t="s">
        <v>277</v>
      </c>
      <c r="E27278" s="31">
        <v>1</v>
      </c>
      <c r="F27278">
        <v>7760</v>
      </c>
      <c r="G27278" s="31">
        <v>197662</v>
      </c>
      <c r="H27278" s="31">
        <v>25</v>
      </c>
    </row>
    <row r="27279" spans="1:8" x14ac:dyDescent="0.45">
      <c r="A27279" s="32">
        <v>44488</v>
      </c>
      <c r="B27279" s="1" t="s">
        <v>27</v>
      </c>
      <c r="C27279">
        <v>3101</v>
      </c>
      <c r="D27279" t="s">
        <v>277</v>
      </c>
      <c r="E27279" s="31">
        <v>0</v>
      </c>
      <c r="F27279">
        <v>3051</v>
      </c>
      <c r="G27279" s="31">
        <v>118622</v>
      </c>
      <c r="H27279" s="31">
        <v>13</v>
      </c>
    </row>
    <row r="27280" spans="1:8" x14ac:dyDescent="0.45">
      <c r="A27280" s="32">
        <v>44488</v>
      </c>
      <c r="B27280" s="1" t="s">
        <v>28</v>
      </c>
      <c r="C27280">
        <v>5148</v>
      </c>
      <c r="D27280" t="s">
        <v>277</v>
      </c>
      <c r="E27280" s="31">
        <v>0</v>
      </c>
      <c r="F27280">
        <v>5112</v>
      </c>
      <c r="G27280" s="31">
        <v>116608</v>
      </c>
      <c r="H27280" s="31">
        <v>7</v>
      </c>
    </row>
    <row r="27281" spans="1:8" x14ac:dyDescent="0.45">
      <c r="A27281" s="32">
        <v>44488</v>
      </c>
      <c r="B27281" s="1" t="s">
        <v>29</v>
      </c>
      <c r="C27281">
        <v>8837</v>
      </c>
      <c r="D27281" t="s">
        <v>277</v>
      </c>
      <c r="E27281" s="31">
        <v>0</v>
      </c>
      <c r="F27281">
        <v>8760</v>
      </c>
      <c r="G27281" s="31">
        <v>325261</v>
      </c>
      <c r="H27281" s="31">
        <v>36</v>
      </c>
    </row>
    <row r="27282" spans="1:8" x14ac:dyDescent="0.45">
      <c r="A27282" s="32">
        <v>44488</v>
      </c>
      <c r="B27282" s="1" t="s">
        <v>30</v>
      </c>
      <c r="C27282">
        <v>19038</v>
      </c>
      <c r="D27282" t="s">
        <v>277</v>
      </c>
      <c r="E27282" s="31">
        <v>2</v>
      </c>
      <c r="F27282">
        <v>18920</v>
      </c>
      <c r="G27282" s="31">
        <v>418468</v>
      </c>
      <c r="H27282" s="31">
        <v>108</v>
      </c>
    </row>
    <row r="27283" spans="1:8" x14ac:dyDescent="0.45">
      <c r="A27283" s="32">
        <v>44488</v>
      </c>
      <c r="B27283" s="1" t="s">
        <v>31</v>
      </c>
      <c r="C27283">
        <v>26720</v>
      </c>
      <c r="D27283" t="s">
        <v>277</v>
      </c>
      <c r="E27283" s="31">
        <v>0</v>
      </c>
      <c r="F27283">
        <v>26401</v>
      </c>
      <c r="G27283" s="31">
        <v>635179</v>
      </c>
      <c r="H27283" s="31">
        <v>40</v>
      </c>
    </row>
    <row r="27284" spans="1:8" x14ac:dyDescent="0.45">
      <c r="A27284" s="32">
        <v>44488</v>
      </c>
      <c r="B27284" s="1" t="s">
        <v>32</v>
      </c>
      <c r="C27284">
        <v>106096</v>
      </c>
      <c r="D27284" t="s">
        <v>277</v>
      </c>
      <c r="E27284" s="31">
        <v>7</v>
      </c>
      <c r="F27284">
        <v>104603</v>
      </c>
      <c r="G27284" s="31">
        <v>1340144</v>
      </c>
      <c r="H27284" s="31">
        <v>340</v>
      </c>
    </row>
    <row r="27285" spans="1:8" x14ac:dyDescent="0.45">
      <c r="A27285" s="32">
        <v>44488</v>
      </c>
      <c r="B27285" s="1" t="s">
        <v>33</v>
      </c>
      <c r="C27285">
        <v>14746</v>
      </c>
      <c r="D27285" t="s">
        <v>277</v>
      </c>
      <c r="E27285" s="31">
        <v>1</v>
      </c>
      <c r="F27285">
        <v>14842</v>
      </c>
      <c r="G27285" s="31">
        <v>267510</v>
      </c>
      <c r="H27285" s="31">
        <v>64</v>
      </c>
    </row>
    <row r="27286" spans="1:8" x14ac:dyDescent="0.45">
      <c r="A27286" s="32">
        <v>44488</v>
      </c>
      <c r="B27286" s="1" t="s">
        <v>34</v>
      </c>
      <c r="C27286">
        <v>12359</v>
      </c>
      <c r="D27286" t="s">
        <v>277</v>
      </c>
      <c r="E27286" s="31">
        <v>1</v>
      </c>
      <c r="F27286">
        <v>12223</v>
      </c>
      <c r="G27286" s="31">
        <v>261136</v>
      </c>
      <c r="H27286" s="31">
        <v>34</v>
      </c>
    </row>
    <row r="27287" spans="1:8" x14ac:dyDescent="0.45">
      <c r="A27287" s="32">
        <v>44488</v>
      </c>
      <c r="B27287" s="1" t="s">
        <v>35</v>
      </c>
      <c r="C27287">
        <v>35803</v>
      </c>
      <c r="D27287" t="s">
        <v>277</v>
      </c>
      <c r="E27287" s="31">
        <v>3</v>
      </c>
      <c r="F27287">
        <v>35404</v>
      </c>
      <c r="G27287" s="31">
        <v>429097</v>
      </c>
      <c r="H27287" s="31">
        <v>102</v>
      </c>
    </row>
    <row r="27288" spans="1:8" x14ac:dyDescent="0.45">
      <c r="A27288" s="32">
        <v>44488</v>
      </c>
      <c r="B27288" s="1" t="s">
        <v>36</v>
      </c>
      <c r="C27288">
        <v>201867</v>
      </c>
      <c r="D27288" t="s">
        <v>277</v>
      </c>
      <c r="E27288" s="31">
        <v>138</v>
      </c>
      <c r="F27288">
        <v>196305</v>
      </c>
      <c r="G27288" s="31">
        <v>3588617</v>
      </c>
      <c r="H27288" s="31">
        <v>988</v>
      </c>
    </row>
    <row r="27289" spans="1:8" x14ac:dyDescent="0.45">
      <c r="A27289" s="32">
        <v>44488</v>
      </c>
      <c r="B27289" s="1" t="s">
        <v>37</v>
      </c>
      <c r="C27289">
        <v>78165</v>
      </c>
      <c r="D27289" t="s">
        <v>277</v>
      </c>
      <c r="E27289" s="31">
        <v>9</v>
      </c>
      <c r="F27289">
        <v>76479</v>
      </c>
      <c r="G27289" s="31">
        <v>764176</v>
      </c>
      <c r="H27289" s="31">
        <v>294</v>
      </c>
    </row>
    <row r="27290" spans="1:8" x14ac:dyDescent="0.45">
      <c r="A27290" s="32">
        <v>44488</v>
      </c>
      <c r="B27290" s="1" t="s">
        <v>38</v>
      </c>
      <c r="C27290">
        <v>15828</v>
      </c>
      <c r="D27290" t="s">
        <v>277</v>
      </c>
      <c r="E27290" s="31">
        <v>2</v>
      </c>
      <c r="F27290">
        <v>15594</v>
      </c>
      <c r="G27290" s="31">
        <v>255101</v>
      </c>
      <c r="H27290" s="31">
        <v>85</v>
      </c>
    </row>
    <row r="27291" spans="1:8" x14ac:dyDescent="0.45">
      <c r="A27291" s="32">
        <v>44488</v>
      </c>
      <c r="B27291" s="1" t="s">
        <v>39</v>
      </c>
      <c r="C27291">
        <v>5285</v>
      </c>
      <c r="D27291" t="s">
        <v>277</v>
      </c>
      <c r="E27291" s="31">
        <v>1</v>
      </c>
      <c r="F27291">
        <v>5112</v>
      </c>
      <c r="G27291" s="31">
        <v>65821</v>
      </c>
      <c r="H27291" s="31">
        <v>7</v>
      </c>
    </row>
    <row r="27292" spans="1:8" x14ac:dyDescent="0.45">
      <c r="A27292" s="32">
        <v>44488</v>
      </c>
      <c r="B27292" s="1" t="s">
        <v>40</v>
      </c>
      <c r="C27292">
        <v>1661</v>
      </c>
      <c r="D27292" t="s">
        <v>277</v>
      </c>
      <c r="E27292" s="31">
        <v>0</v>
      </c>
      <c r="F27292">
        <v>1624</v>
      </c>
      <c r="G27292" s="31">
        <v>150459</v>
      </c>
      <c r="H27292" s="31">
        <v>7</v>
      </c>
    </row>
    <row r="27293" spans="1:8" x14ac:dyDescent="0.45">
      <c r="A27293" s="32">
        <v>44488</v>
      </c>
      <c r="B27293" s="1" t="s">
        <v>41</v>
      </c>
      <c r="C27293">
        <v>1663</v>
      </c>
      <c r="D27293" t="s">
        <v>277</v>
      </c>
      <c r="E27293" s="31">
        <v>0</v>
      </c>
      <c r="F27293">
        <v>1626</v>
      </c>
      <c r="G27293" s="31">
        <v>55806</v>
      </c>
      <c r="H27293" s="31">
        <v>32</v>
      </c>
    </row>
    <row r="27294" spans="1:8" x14ac:dyDescent="0.45">
      <c r="A27294" s="32">
        <v>44488</v>
      </c>
      <c r="B27294" s="1" t="s">
        <v>42</v>
      </c>
      <c r="C27294">
        <v>15235</v>
      </c>
      <c r="D27294" t="s">
        <v>277</v>
      </c>
      <c r="E27294" s="31">
        <v>2</v>
      </c>
      <c r="F27294">
        <v>15000</v>
      </c>
      <c r="G27294" s="31">
        <v>268198</v>
      </c>
      <c r="H27294" s="31">
        <v>66</v>
      </c>
    </row>
    <row r="27295" spans="1:8" x14ac:dyDescent="0.45">
      <c r="A27295" s="32">
        <v>44488</v>
      </c>
      <c r="B27295" s="1" t="s">
        <v>43</v>
      </c>
      <c r="C27295">
        <v>21956</v>
      </c>
      <c r="D27295" t="s">
        <v>277</v>
      </c>
      <c r="E27295" s="31">
        <v>1</v>
      </c>
      <c r="F27295">
        <v>21605</v>
      </c>
      <c r="G27295" s="31">
        <v>905700</v>
      </c>
      <c r="H27295" s="31">
        <v>152</v>
      </c>
    </row>
    <row r="27296" spans="1:8" x14ac:dyDescent="0.45">
      <c r="A27296" s="32">
        <v>44488</v>
      </c>
      <c r="B27296" s="1" t="s">
        <v>44</v>
      </c>
      <c r="C27296">
        <v>5694</v>
      </c>
      <c r="D27296" t="s">
        <v>277</v>
      </c>
      <c r="E27296" s="31">
        <v>0</v>
      </c>
      <c r="F27296">
        <v>5549</v>
      </c>
      <c r="G27296" s="31">
        <v>189336</v>
      </c>
      <c r="H27296" s="31">
        <v>53</v>
      </c>
    </row>
    <row r="27297" spans="1:8" x14ac:dyDescent="0.45">
      <c r="A27297" s="32">
        <v>44488</v>
      </c>
      <c r="B27297" s="1" t="s">
        <v>45</v>
      </c>
      <c r="C27297">
        <v>3283</v>
      </c>
      <c r="D27297" t="s">
        <v>277</v>
      </c>
      <c r="E27297" s="31">
        <v>0</v>
      </c>
      <c r="F27297">
        <v>3211</v>
      </c>
      <c r="G27297" s="31">
        <v>105928</v>
      </c>
      <c r="H27297" s="31">
        <v>7</v>
      </c>
    </row>
    <row r="27298" spans="1:8" x14ac:dyDescent="0.45">
      <c r="A27298" s="32">
        <v>44488</v>
      </c>
      <c r="B27298" s="1" t="s">
        <v>46</v>
      </c>
      <c r="C27298">
        <v>4697</v>
      </c>
      <c r="D27298" t="s">
        <v>277</v>
      </c>
      <c r="E27298" s="31">
        <v>0</v>
      </c>
      <c r="F27298">
        <v>4651</v>
      </c>
      <c r="G27298" s="31">
        <v>131090</v>
      </c>
      <c r="H27298" s="31">
        <v>8</v>
      </c>
    </row>
    <row r="27299" spans="1:8" x14ac:dyDescent="0.45">
      <c r="A27299" s="32">
        <v>44488</v>
      </c>
      <c r="B27299" s="1" t="s">
        <v>47</v>
      </c>
      <c r="C27299">
        <v>5319</v>
      </c>
      <c r="D27299" t="s">
        <v>277</v>
      </c>
      <c r="E27299" s="31">
        <v>1</v>
      </c>
      <c r="F27299">
        <v>5173</v>
      </c>
      <c r="G27299" s="31">
        <v>155615</v>
      </c>
      <c r="H27299" s="31">
        <v>64</v>
      </c>
    </row>
    <row r="27300" spans="1:8" x14ac:dyDescent="0.45">
      <c r="A27300" s="32">
        <v>44488</v>
      </c>
      <c r="B27300" s="1" t="s">
        <v>48</v>
      </c>
      <c r="C27300">
        <v>4145</v>
      </c>
      <c r="D27300" t="s">
        <v>277</v>
      </c>
      <c r="E27300" s="31">
        <v>1</v>
      </c>
      <c r="F27300">
        <v>4087</v>
      </c>
      <c r="G27300" s="31">
        <v>100552</v>
      </c>
      <c r="H27300" s="31">
        <v>26</v>
      </c>
    </row>
    <row r="27301" spans="1:8" x14ac:dyDescent="0.45">
      <c r="A27301" s="32">
        <v>44488</v>
      </c>
      <c r="B27301" s="1" t="s">
        <v>49</v>
      </c>
      <c r="C27301">
        <v>74324</v>
      </c>
      <c r="D27301" t="s">
        <v>277</v>
      </c>
      <c r="E27301" s="31">
        <v>10</v>
      </c>
      <c r="F27301">
        <v>73370</v>
      </c>
      <c r="G27301" s="31">
        <v>1277335</v>
      </c>
      <c r="H27301" s="31">
        <v>324</v>
      </c>
    </row>
    <row r="27302" spans="1:8" x14ac:dyDescent="0.45">
      <c r="A27302" s="32">
        <v>44488</v>
      </c>
      <c r="B27302" s="1" t="s">
        <v>50</v>
      </c>
      <c r="C27302">
        <v>5818</v>
      </c>
      <c r="D27302" t="s">
        <v>277</v>
      </c>
      <c r="E27302" s="31">
        <v>0</v>
      </c>
      <c r="F27302">
        <v>5817</v>
      </c>
      <c r="G27302" s="31">
        <v>106083</v>
      </c>
      <c r="H27302" s="31">
        <v>21</v>
      </c>
    </row>
    <row r="27303" spans="1:8" x14ac:dyDescent="0.45">
      <c r="A27303" s="32">
        <v>44488</v>
      </c>
      <c r="B27303" s="1" t="s">
        <v>51</v>
      </c>
      <c r="C27303">
        <v>6084</v>
      </c>
      <c r="D27303" t="s">
        <v>277</v>
      </c>
      <c r="E27303" s="31">
        <v>0</v>
      </c>
      <c r="F27303">
        <v>5964</v>
      </c>
      <c r="G27303" s="31">
        <v>183017</v>
      </c>
      <c r="H27303" s="31">
        <v>47</v>
      </c>
    </row>
    <row r="27304" spans="1:8" x14ac:dyDescent="0.45">
      <c r="A27304" s="32">
        <v>44488</v>
      </c>
      <c r="B27304" s="1" t="s">
        <v>52</v>
      </c>
      <c r="C27304">
        <v>14376</v>
      </c>
      <c r="D27304" t="s">
        <v>277</v>
      </c>
      <c r="E27304" s="31">
        <v>2</v>
      </c>
      <c r="F27304">
        <v>14195</v>
      </c>
      <c r="G27304" s="31">
        <v>123713</v>
      </c>
      <c r="H27304" s="31">
        <v>45</v>
      </c>
    </row>
    <row r="27305" spans="1:8" x14ac:dyDescent="0.45">
      <c r="A27305" s="32">
        <v>44488</v>
      </c>
      <c r="B27305" s="1" t="s">
        <v>53</v>
      </c>
      <c r="C27305">
        <v>8180</v>
      </c>
      <c r="D27305" t="s">
        <v>277</v>
      </c>
      <c r="E27305" s="31">
        <v>0</v>
      </c>
      <c r="F27305">
        <v>8082</v>
      </c>
      <c r="G27305" s="31">
        <v>270723</v>
      </c>
      <c r="H27305" s="31">
        <v>14</v>
      </c>
    </row>
    <row r="27306" spans="1:8" x14ac:dyDescent="0.45">
      <c r="A27306" s="32">
        <v>44488</v>
      </c>
      <c r="B27306" s="1" t="s">
        <v>54</v>
      </c>
      <c r="C27306">
        <v>6150</v>
      </c>
      <c r="D27306" t="s">
        <v>277</v>
      </c>
      <c r="E27306" s="31">
        <v>0</v>
      </c>
      <c r="F27306">
        <v>6086</v>
      </c>
      <c r="G27306" s="31">
        <v>73019</v>
      </c>
      <c r="H27306" s="31">
        <v>7</v>
      </c>
    </row>
    <row r="27307" spans="1:8" x14ac:dyDescent="0.45">
      <c r="A27307" s="32">
        <v>44488</v>
      </c>
      <c r="B27307" s="1" t="s">
        <v>55</v>
      </c>
      <c r="C27307">
        <v>9097</v>
      </c>
      <c r="D27307" t="s">
        <v>277</v>
      </c>
      <c r="E27307" s="31">
        <v>0</v>
      </c>
      <c r="F27307">
        <v>9076</v>
      </c>
      <c r="G27307" s="31">
        <v>169532</v>
      </c>
      <c r="H27307" s="31">
        <v>21</v>
      </c>
    </row>
    <row r="27308" spans="1:8" x14ac:dyDescent="0.45">
      <c r="A27308" s="32">
        <v>44488</v>
      </c>
      <c r="B27308" s="1" t="s">
        <v>56</v>
      </c>
      <c r="C27308">
        <v>50088</v>
      </c>
      <c r="D27308" t="s">
        <v>277</v>
      </c>
      <c r="E27308" s="31">
        <v>6</v>
      </c>
      <c r="F27308">
        <v>49444</v>
      </c>
      <c r="G27308" s="31">
        <v>402079</v>
      </c>
      <c r="H27308" s="31">
        <v>251</v>
      </c>
    </row>
    <row r="27309" spans="1:8" x14ac:dyDescent="0.45">
      <c r="A27309" s="32">
        <v>44489</v>
      </c>
      <c r="B27309" s="1" t="s">
        <v>7</v>
      </c>
      <c r="C27309">
        <v>60645</v>
      </c>
      <c r="D27309" t="s">
        <v>277</v>
      </c>
      <c r="E27309" s="31">
        <v>1</v>
      </c>
      <c r="F27309">
        <v>58961</v>
      </c>
      <c r="G27309" s="31">
        <v>1138363</v>
      </c>
      <c r="H27309" s="31">
        <v>223</v>
      </c>
    </row>
    <row r="27310" spans="1:8" x14ac:dyDescent="0.45">
      <c r="A27310" s="32">
        <v>44489</v>
      </c>
      <c r="B27310" s="1" t="s">
        <v>11</v>
      </c>
      <c r="C27310">
        <v>5877</v>
      </c>
      <c r="D27310" t="s">
        <v>277</v>
      </c>
      <c r="E27310" s="31">
        <v>1</v>
      </c>
      <c r="F27310">
        <v>5736</v>
      </c>
      <c r="G27310" s="31">
        <v>92129</v>
      </c>
      <c r="H27310" s="31">
        <v>103</v>
      </c>
    </row>
    <row r="27311" spans="1:8" x14ac:dyDescent="0.45">
      <c r="A27311" s="32">
        <v>44489</v>
      </c>
      <c r="B27311" s="1" t="s">
        <v>12</v>
      </c>
      <c r="C27311">
        <v>3486</v>
      </c>
      <c r="D27311" t="s">
        <v>277</v>
      </c>
      <c r="E27311" s="31">
        <v>0</v>
      </c>
      <c r="F27311">
        <v>3433</v>
      </c>
      <c r="G27311" s="31">
        <v>124158</v>
      </c>
      <c r="H27311" s="31">
        <v>0</v>
      </c>
    </row>
    <row r="27312" spans="1:8" x14ac:dyDescent="0.45">
      <c r="A27312" s="32">
        <v>44489</v>
      </c>
      <c r="B27312" s="1" t="s">
        <v>13</v>
      </c>
      <c r="C27312">
        <v>16253</v>
      </c>
      <c r="D27312" t="s">
        <v>277</v>
      </c>
      <c r="E27312" s="31">
        <v>1</v>
      </c>
      <c r="F27312">
        <v>16121</v>
      </c>
      <c r="G27312" s="31">
        <v>244937</v>
      </c>
      <c r="H27312" s="31">
        <v>14</v>
      </c>
    </row>
    <row r="27313" spans="1:8" x14ac:dyDescent="0.45">
      <c r="A27313" s="32">
        <v>44489</v>
      </c>
      <c r="B27313" s="1" t="s">
        <v>14</v>
      </c>
      <c r="C27313">
        <v>1895</v>
      </c>
      <c r="D27313" t="s">
        <v>277</v>
      </c>
      <c r="E27313" s="31">
        <v>0</v>
      </c>
      <c r="F27313">
        <v>1866</v>
      </c>
      <c r="G27313" s="31">
        <v>26800</v>
      </c>
      <c r="H27313" s="31">
        <v>2</v>
      </c>
    </row>
    <row r="27314" spans="1:8" x14ac:dyDescent="0.45">
      <c r="A27314" s="32">
        <v>44489</v>
      </c>
      <c r="B27314" s="1" t="s">
        <v>15</v>
      </c>
      <c r="C27314">
        <v>3542</v>
      </c>
      <c r="D27314" t="s">
        <v>277</v>
      </c>
      <c r="E27314" s="31">
        <v>0</v>
      </c>
      <c r="F27314">
        <v>3461</v>
      </c>
      <c r="G27314" s="31">
        <v>101032</v>
      </c>
      <c r="H27314" s="31">
        <v>25</v>
      </c>
    </row>
    <row r="27315" spans="1:8" x14ac:dyDescent="0.45">
      <c r="A27315" s="32">
        <v>44489</v>
      </c>
      <c r="B27315" s="1" t="s">
        <v>16</v>
      </c>
      <c r="C27315">
        <v>9479</v>
      </c>
      <c r="D27315" t="s">
        <v>277</v>
      </c>
      <c r="E27315" s="31">
        <v>2</v>
      </c>
      <c r="F27315">
        <v>9291</v>
      </c>
      <c r="G27315" s="31">
        <v>419647</v>
      </c>
      <c r="H27315" s="31">
        <v>13</v>
      </c>
    </row>
    <row r="27316" spans="1:8" x14ac:dyDescent="0.45">
      <c r="A27316" s="32">
        <v>44489</v>
      </c>
      <c r="B27316" s="1" t="s">
        <v>17</v>
      </c>
      <c r="C27316">
        <v>24370</v>
      </c>
      <c r="D27316" t="s">
        <v>277</v>
      </c>
      <c r="E27316" s="31">
        <v>5</v>
      </c>
      <c r="F27316">
        <v>24088</v>
      </c>
      <c r="G27316" s="31">
        <v>40462</v>
      </c>
      <c r="H27316" s="31">
        <v>64</v>
      </c>
    </row>
    <row r="27317" spans="1:8" x14ac:dyDescent="0.45">
      <c r="A27317" s="32">
        <v>44489</v>
      </c>
      <c r="B27317" s="1" t="s">
        <v>18</v>
      </c>
      <c r="C27317">
        <v>15430</v>
      </c>
      <c r="D27317" t="s">
        <v>277</v>
      </c>
      <c r="E27317" s="31">
        <v>2</v>
      </c>
      <c r="F27317">
        <v>15267</v>
      </c>
      <c r="G27317" s="31">
        <v>490828</v>
      </c>
      <c r="H27317" s="31">
        <v>47</v>
      </c>
    </row>
    <row r="27318" spans="1:8" x14ac:dyDescent="0.45">
      <c r="A27318" s="32">
        <v>44489</v>
      </c>
      <c r="B27318" s="1" t="s">
        <v>19</v>
      </c>
      <c r="C27318">
        <v>16711</v>
      </c>
      <c r="D27318" t="s">
        <v>277</v>
      </c>
      <c r="E27318" s="31">
        <v>2</v>
      </c>
      <c r="F27318">
        <v>16486</v>
      </c>
      <c r="G27318" s="31">
        <v>304855</v>
      </c>
      <c r="H27318" s="31">
        <v>49</v>
      </c>
    </row>
    <row r="27319" spans="1:8" x14ac:dyDescent="0.45">
      <c r="A27319" s="32">
        <v>44489</v>
      </c>
      <c r="B27319" s="1" t="s">
        <v>20</v>
      </c>
      <c r="C27319">
        <v>115482</v>
      </c>
      <c r="D27319" t="s">
        <v>277</v>
      </c>
      <c r="E27319" s="31">
        <v>22</v>
      </c>
      <c r="F27319">
        <v>114192</v>
      </c>
      <c r="G27319" s="31">
        <v>1488213</v>
      </c>
      <c r="H27319" s="31">
        <v>262</v>
      </c>
    </row>
    <row r="27320" spans="1:8" x14ac:dyDescent="0.45">
      <c r="A27320" s="32">
        <v>44489</v>
      </c>
      <c r="B27320" s="1" t="s">
        <v>21</v>
      </c>
      <c r="C27320">
        <v>100217</v>
      </c>
      <c r="D27320" t="s">
        <v>277</v>
      </c>
      <c r="E27320" s="31">
        <v>6</v>
      </c>
      <c r="F27320">
        <v>98988</v>
      </c>
      <c r="G27320" s="31">
        <v>1098753</v>
      </c>
      <c r="H27320" s="31">
        <v>194</v>
      </c>
    </row>
    <row r="27321" spans="1:8" x14ac:dyDescent="0.45">
      <c r="A27321" s="32">
        <v>44489</v>
      </c>
      <c r="B27321" s="1" t="s">
        <v>22</v>
      </c>
      <c r="C27321">
        <v>377305</v>
      </c>
      <c r="D27321" t="s">
        <v>277</v>
      </c>
      <c r="E27321" s="31">
        <v>27</v>
      </c>
      <c r="F27321">
        <v>373516</v>
      </c>
      <c r="G27321" s="31">
        <v>3744463</v>
      </c>
      <c r="H27321" s="31">
        <v>676</v>
      </c>
    </row>
    <row r="27322" spans="1:8" x14ac:dyDescent="0.45">
      <c r="A27322" s="32">
        <v>44489</v>
      </c>
      <c r="B27322" s="1" t="s">
        <v>23</v>
      </c>
      <c r="C27322">
        <v>168740</v>
      </c>
      <c r="D27322" t="s">
        <v>277</v>
      </c>
      <c r="E27322" s="31">
        <v>14</v>
      </c>
      <c r="F27322">
        <v>167137</v>
      </c>
      <c r="G27322" s="31">
        <v>1640356</v>
      </c>
      <c r="H27322" s="31">
        <v>305</v>
      </c>
    </row>
    <row r="27323" spans="1:8" x14ac:dyDescent="0.45">
      <c r="A27323" s="32">
        <v>44489</v>
      </c>
      <c r="B27323" s="1" t="s">
        <v>24</v>
      </c>
      <c r="C27323">
        <v>7973</v>
      </c>
      <c r="D27323" t="s">
        <v>277</v>
      </c>
      <c r="E27323" s="31">
        <v>0</v>
      </c>
      <c r="F27323">
        <v>7891</v>
      </c>
      <c r="G27323" s="31">
        <v>293518</v>
      </c>
      <c r="H27323" s="31">
        <v>21</v>
      </c>
    </row>
    <row r="27324" spans="1:8" x14ac:dyDescent="0.45">
      <c r="A27324" s="32">
        <v>44489</v>
      </c>
      <c r="B27324" s="1" t="s">
        <v>25</v>
      </c>
      <c r="C27324">
        <v>4853</v>
      </c>
      <c r="D27324" t="s">
        <v>277</v>
      </c>
      <c r="E27324" s="31">
        <v>0</v>
      </c>
      <c r="F27324">
        <v>4788</v>
      </c>
      <c r="G27324" s="31">
        <v>117677</v>
      </c>
      <c r="H27324" s="31">
        <v>14</v>
      </c>
    </row>
    <row r="27325" spans="1:8" x14ac:dyDescent="0.45">
      <c r="A27325" s="32">
        <v>44489</v>
      </c>
      <c r="B27325" s="1" t="s">
        <v>26</v>
      </c>
      <c r="C27325">
        <v>7940</v>
      </c>
      <c r="D27325" t="s">
        <v>277</v>
      </c>
      <c r="E27325" s="31">
        <v>1</v>
      </c>
      <c r="F27325">
        <v>7763</v>
      </c>
      <c r="G27325" s="31">
        <v>198167</v>
      </c>
      <c r="H27325" s="31">
        <v>26</v>
      </c>
    </row>
    <row r="27326" spans="1:8" x14ac:dyDescent="0.45">
      <c r="A27326" s="32">
        <v>44489</v>
      </c>
      <c r="B27326" s="1" t="s">
        <v>27</v>
      </c>
      <c r="C27326">
        <v>3102</v>
      </c>
      <c r="D27326" t="s">
        <v>277</v>
      </c>
      <c r="E27326" s="31">
        <v>0</v>
      </c>
      <c r="F27326">
        <v>3054</v>
      </c>
      <c r="G27326" s="31">
        <v>118744</v>
      </c>
      <c r="H27326" s="31">
        <v>11</v>
      </c>
    </row>
    <row r="27327" spans="1:8" x14ac:dyDescent="0.45">
      <c r="A27327" s="32">
        <v>44489</v>
      </c>
      <c r="B27327" s="1" t="s">
        <v>28</v>
      </c>
      <c r="C27327">
        <v>5150</v>
      </c>
      <c r="D27327" t="s">
        <v>277</v>
      </c>
      <c r="E27327" s="31">
        <v>0</v>
      </c>
      <c r="F27327">
        <v>5113</v>
      </c>
      <c r="G27327" s="31">
        <v>116608</v>
      </c>
      <c r="H27327" s="31">
        <v>8</v>
      </c>
    </row>
    <row r="27328" spans="1:8" x14ac:dyDescent="0.45">
      <c r="A27328" s="32">
        <v>44489</v>
      </c>
      <c r="B27328" s="1" t="s">
        <v>29</v>
      </c>
      <c r="C27328">
        <v>8842</v>
      </c>
      <c r="D27328" t="s">
        <v>277</v>
      </c>
      <c r="E27328" s="31">
        <v>0</v>
      </c>
      <c r="F27328">
        <v>8765</v>
      </c>
      <c r="G27328" s="31">
        <v>325990</v>
      </c>
      <c r="H27328" s="31">
        <v>36</v>
      </c>
    </row>
    <row r="27329" spans="1:8" x14ac:dyDescent="0.45">
      <c r="A27329" s="32">
        <v>44489</v>
      </c>
      <c r="B27329" s="1" t="s">
        <v>30</v>
      </c>
      <c r="C27329">
        <v>19043</v>
      </c>
      <c r="D27329" t="s">
        <v>277</v>
      </c>
      <c r="E27329" s="31">
        <v>3</v>
      </c>
      <c r="F27329">
        <v>18720</v>
      </c>
      <c r="G27329" s="31">
        <v>419541</v>
      </c>
      <c r="H27329" s="31">
        <v>101</v>
      </c>
    </row>
    <row r="27330" spans="1:8" x14ac:dyDescent="0.45">
      <c r="A27330" s="32">
        <v>44489</v>
      </c>
      <c r="B27330" s="1" t="s">
        <v>31</v>
      </c>
      <c r="C27330">
        <v>26723</v>
      </c>
      <c r="D27330" t="s">
        <v>277</v>
      </c>
      <c r="E27330" s="31">
        <v>0</v>
      </c>
      <c r="F27330">
        <v>26473</v>
      </c>
      <c r="G27330" s="31">
        <v>637014</v>
      </c>
      <c r="H27330" s="31">
        <v>41</v>
      </c>
    </row>
    <row r="27331" spans="1:8" x14ac:dyDescent="0.45">
      <c r="A27331" s="32">
        <v>44489</v>
      </c>
      <c r="B27331" s="1" t="s">
        <v>32</v>
      </c>
      <c r="C27331">
        <v>106111</v>
      </c>
      <c r="D27331" t="s">
        <v>277</v>
      </c>
      <c r="E27331" s="31">
        <v>5</v>
      </c>
      <c r="F27331">
        <v>104658</v>
      </c>
      <c r="G27331" s="31">
        <v>1343375</v>
      </c>
      <c r="H27331" s="31">
        <v>298</v>
      </c>
    </row>
    <row r="27332" spans="1:8" x14ac:dyDescent="0.45">
      <c r="A27332" s="32">
        <v>44489</v>
      </c>
      <c r="B27332" s="1" t="s">
        <v>33</v>
      </c>
      <c r="C27332">
        <v>14750</v>
      </c>
      <c r="D27332" t="s">
        <v>277</v>
      </c>
      <c r="E27332" s="31">
        <v>1</v>
      </c>
      <c r="F27332">
        <v>14862</v>
      </c>
      <c r="G27332" s="31">
        <v>267510</v>
      </c>
      <c r="H27332" s="31">
        <v>48</v>
      </c>
    </row>
    <row r="27333" spans="1:8" x14ac:dyDescent="0.45">
      <c r="A27333" s="32">
        <v>44489</v>
      </c>
      <c r="B27333" s="1" t="s">
        <v>34</v>
      </c>
      <c r="C27333">
        <v>12363</v>
      </c>
      <c r="D27333" t="s">
        <v>277</v>
      </c>
      <c r="E27333" s="31">
        <v>1</v>
      </c>
      <c r="F27333">
        <v>12224</v>
      </c>
      <c r="G27333" s="31">
        <v>261791</v>
      </c>
      <c r="H27333" s="31">
        <v>37</v>
      </c>
    </row>
    <row r="27334" spans="1:8" x14ac:dyDescent="0.45">
      <c r="A27334" s="32">
        <v>44489</v>
      </c>
      <c r="B27334" s="1" t="s">
        <v>35</v>
      </c>
      <c r="C27334">
        <v>35811</v>
      </c>
      <c r="D27334" t="s">
        <v>277</v>
      </c>
      <c r="E27334" s="31">
        <v>2</v>
      </c>
      <c r="F27334">
        <v>35425</v>
      </c>
      <c r="G27334" s="31">
        <v>430223</v>
      </c>
      <c r="H27334" s="31">
        <v>88</v>
      </c>
    </row>
    <row r="27335" spans="1:8" x14ac:dyDescent="0.45">
      <c r="A27335" s="32">
        <v>44489</v>
      </c>
      <c r="B27335" s="1" t="s">
        <v>36</v>
      </c>
      <c r="C27335">
        <v>201940</v>
      </c>
      <c r="D27335" t="s">
        <v>277</v>
      </c>
      <c r="E27335" s="31">
        <v>133</v>
      </c>
      <c r="F27335">
        <v>196472</v>
      </c>
      <c r="G27335" s="31">
        <v>3597707</v>
      </c>
      <c r="H27335" s="31">
        <v>913</v>
      </c>
    </row>
    <row r="27336" spans="1:8" x14ac:dyDescent="0.45">
      <c r="A27336" s="32">
        <v>44489</v>
      </c>
      <c r="B27336" s="1" t="s">
        <v>37</v>
      </c>
      <c r="C27336">
        <v>78193</v>
      </c>
      <c r="D27336" t="s">
        <v>277</v>
      </c>
      <c r="E27336" s="31">
        <v>8</v>
      </c>
      <c r="F27336">
        <v>76518</v>
      </c>
      <c r="G27336" s="31">
        <v>765318</v>
      </c>
      <c r="H27336" s="31">
        <v>281</v>
      </c>
    </row>
    <row r="27337" spans="1:8" x14ac:dyDescent="0.45">
      <c r="A27337" s="32">
        <v>44489</v>
      </c>
      <c r="B27337" s="1" t="s">
        <v>38</v>
      </c>
      <c r="C27337">
        <v>15839</v>
      </c>
      <c r="D27337" t="s">
        <v>277</v>
      </c>
      <c r="E27337" s="31">
        <v>2</v>
      </c>
      <c r="F27337">
        <v>15608</v>
      </c>
      <c r="G27337" s="31">
        <v>255616</v>
      </c>
      <c r="H27337" s="31">
        <v>82</v>
      </c>
    </row>
    <row r="27338" spans="1:8" x14ac:dyDescent="0.45">
      <c r="A27338" s="32">
        <v>44489</v>
      </c>
      <c r="B27338" s="1" t="s">
        <v>39</v>
      </c>
      <c r="C27338">
        <v>5286</v>
      </c>
      <c r="D27338" t="s">
        <v>277</v>
      </c>
      <c r="E27338" s="31">
        <v>1</v>
      </c>
      <c r="F27338">
        <v>5115</v>
      </c>
      <c r="G27338" s="31">
        <v>65826</v>
      </c>
      <c r="H27338" s="31">
        <v>5</v>
      </c>
    </row>
    <row r="27339" spans="1:8" x14ac:dyDescent="0.45">
      <c r="A27339" s="32">
        <v>44489</v>
      </c>
      <c r="B27339" s="1" t="s">
        <v>40</v>
      </c>
      <c r="C27339">
        <v>1662</v>
      </c>
      <c r="D27339" t="s">
        <v>277</v>
      </c>
      <c r="E27339" s="31">
        <v>0</v>
      </c>
      <c r="F27339">
        <v>1624</v>
      </c>
      <c r="G27339" s="31">
        <v>151078</v>
      </c>
      <c r="H27339" s="31">
        <v>8</v>
      </c>
    </row>
    <row r="27340" spans="1:8" x14ac:dyDescent="0.45">
      <c r="A27340" s="32">
        <v>44489</v>
      </c>
      <c r="B27340" s="1" t="s">
        <v>41</v>
      </c>
      <c r="C27340">
        <v>1671</v>
      </c>
      <c r="D27340" t="s">
        <v>277</v>
      </c>
      <c r="E27340" s="31">
        <v>0</v>
      </c>
      <c r="F27340">
        <v>1627</v>
      </c>
      <c r="G27340" s="31">
        <v>55806</v>
      </c>
      <c r="H27340" s="31">
        <v>39</v>
      </c>
    </row>
    <row r="27341" spans="1:8" x14ac:dyDescent="0.45">
      <c r="A27341" s="32">
        <v>44489</v>
      </c>
      <c r="B27341" s="1" t="s">
        <v>42</v>
      </c>
      <c r="C27341">
        <v>15243</v>
      </c>
      <c r="D27341" t="s">
        <v>277</v>
      </c>
      <c r="E27341" s="31">
        <v>2</v>
      </c>
      <c r="F27341">
        <v>15000</v>
      </c>
      <c r="G27341" s="31">
        <v>268198</v>
      </c>
      <c r="H27341" s="31">
        <v>66</v>
      </c>
    </row>
    <row r="27342" spans="1:8" x14ac:dyDescent="0.45">
      <c r="A27342" s="32">
        <v>44489</v>
      </c>
      <c r="B27342" s="1" t="s">
        <v>43</v>
      </c>
      <c r="C27342">
        <v>21961</v>
      </c>
      <c r="D27342" t="s">
        <v>277</v>
      </c>
      <c r="E27342" s="31">
        <v>1</v>
      </c>
      <c r="F27342">
        <v>21621</v>
      </c>
      <c r="G27342" s="31">
        <v>916429</v>
      </c>
      <c r="H27342" s="31">
        <v>141</v>
      </c>
    </row>
    <row r="27343" spans="1:8" x14ac:dyDescent="0.45">
      <c r="A27343" s="32">
        <v>44489</v>
      </c>
      <c r="B27343" s="1" t="s">
        <v>44</v>
      </c>
      <c r="C27343">
        <v>5698</v>
      </c>
      <c r="D27343" t="s">
        <v>277</v>
      </c>
      <c r="E27343" s="31">
        <v>0</v>
      </c>
      <c r="F27343">
        <v>5560</v>
      </c>
      <c r="G27343" s="31">
        <v>192183</v>
      </c>
      <c r="H27343" s="31">
        <v>46</v>
      </c>
    </row>
    <row r="27344" spans="1:8" x14ac:dyDescent="0.45">
      <c r="A27344" s="32">
        <v>44489</v>
      </c>
      <c r="B27344" s="1" t="s">
        <v>45</v>
      </c>
      <c r="C27344">
        <v>3283</v>
      </c>
      <c r="D27344" t="s">
        <v>277</v>
      </c>
      <c r="E27344" s="31">
        <v>0</v>
      </c>
      <c r="F27344">
        <v>3211</v>
      </c>
      <c r="G27344" s="31">
        <v>106160</v>
      </c>
      <c r="H27344" s="31">
        <v>7</v>
      </c>
    </row>
    <row r="27345" spans="1:8" x14ac:dyDescent="0.45">
      <c r="A27345" s="32">
        <v>44489</v>
      </c>
      <c r="B27345" s="1" t="s">
        <v>46</v>
      </c>
      <c r="C27345">
        <v>4697</v>
      </c>
      <c r="D27345" t="s">
        <v>277</v>
      </c>
      <c r="E27345" s="31">
        <v>0</v>
      </c>
      <c r="F27345">
        <v>4653</v>
      </c>
      <c r="G27345" s="31">
        <v>131518</v>
      </c>
      <c r="H27345" s="31">
        <v>6</v>
      </c>
    </row>
    <row r="27346" spans="1:8" x14ac:dyDescent="0.45">
      <c r="A27346" s="32">
        <v>44489</v>
      </c>
      <c r="B27346" s="1" t="s">
        <v>47</v>
      </c>
      <c r="C27346">
        <v>5323</v>
      </c>
      <c r="D27346" t="s">
        <v>277</v>
      </c>
      <c r="E27346" s="31">
        <v>1</v>
      </c>
      <c r="F27346">
        <v>5190</v>
      </c>
      <c r="G27346" s="31">
        <v>155648</v>
      </c>
      <c r="H27346" s="31">
        <v>51</v>
      </c>
    </row>
    <row r="27347" spans="1:8" x14ac:dyDescent="0.45">
      <c r="A27347" s="32">
        <v>44489</v>
      </c>
      <c r="B27347" s="1" t="s">
        <v>48</v>
      </c>
      <c r="C27347">
        <v>4147</v>
      </c>
      <c r="D27347" t="s">
        <v>277</v>
      </c>
      <c r="E27347" s="31">
        <v>1</v>
      </c>
      <c r="F27347">
        <v>4087</v>
      </c>
      <c r="G27347" s="31">
        <v>100566</v>
      </c>
      <c r="H27347" s="31">
        <v>28</v>
      </c>
    </row>
    <row r="27348" spans="1:8" x14ac:dyDescent="0.45">
      <c r="A27348" s="32">
        <v>44489</v>
      </c>
      <c r="B27348" s="1" t="s">
        <v>49</v>
      </c>
      <c r="C27348">
        <v>74339</v>
      </c>
      <c r="D27348" t="s">
        <v>277</v>
      </c>
      <c r="E27348" s="31">
        <v>9</v>
      </c>
      <c r="F27348">
        <v>73413</v>
      </c>
      <c r="G27348" s="31">
        <v>1280377</v>
      </c>
      <c r="H27348" s="31">
        <v>291</v>
      </c>
    </row>
    <row r="27349" spans="1:8" x14ac:dyDescent="0.45">
      <c r="A27349" s="32">
        <v>44489</v>
      </c>
      <c r="B27349" s="1" t="s">
        <v>50</v>
      </c>
      <c r="C27349">
        <v>5823</v>
      </c>
      <c r="D27349" t="s">
        <v>277</v>
      </c>
      <c r="E27349" s="31">
        <v>0</v>
      </c>
      <c r="F27349">
        <v>5822</v>
      </c>
      <c r="G27349" s="31">
        <v>106386</v>
      </c>
      <c r="H27349" s="31">
        <v>18</v>
      </c>
    </row>
    <row r="27350" spans="1:8" x14ac:dyDescent="0.45">
      <c r="A27350" s="32">
        <v>44489</v>
      </c>
      <c r="B27350" s="1" t="s">
        <v>51</v>
      </c>
      <c r="C27350">
        <v>6090</v>
      </c>
      <c r="D27350" t="s">
        <v>277</v>
      </c>
      <c r="E27350" s="31">
        <v>0</v>
      </c>
      <c r="F27350">
        <v>5969</v>
      </c>
      <c r="G27350" s="31">
        <v>183356</v>
      </c>
      <c r="H27350" s="31">
        <v>48</v>
      </c>
    </row>
    <row r="27351" spans="1:8" x14ac:dyDescent="0.45">
      <c r="A27351" s="32">
        <v>44489</v>
      </c>
      <c r="B27351" s="1" t="s">
        <v>52</v>
      </c>
      <c r="C27351">
        <v>14380</v>
      </c>
      <c r="D27351" t="s">
        <v>277</v>
      </c>
      <c r="E27351" s="31">
        <v>1</v>
      </c>
      <c r="F27351">
        <v>14199</v>
      </c>
      <c r="G27351" s="31">
        <v>123881</v>
      </c>
      <c r="H27351" s="31">
        <v>45</v>
      </c>
    </row>
    <row r="27352" spans="1:8" x14ac:dyDescent="0.45">
      <c r="A27352" s="32">
        <v>44489</v>
      </c>
      <c r="B27352" s="1" t="s">
        <v>53</v>
      </c>
      <c r="C27352">
        <v>8182</v>
      </c>
      <c r="D27352" t="s">
        <v>277</v>
      </c>
      <c r="E27352" s="31">
        <v>0</v>
      </c>
      <c r="F27352">
        <v>8083</v>
      </c>
      <c r="G27352" s="31">
        <v>271585</v>
      </c>
      <c r="H27352" s="31">
        <v>15</v>
      </c>
    </row>
    <row r="27353" spans="1:8" x14ac:dyDescent="0.45">
      <c r="A27353" s="32">
        <v>44489</v>
      </c>
      <c r="B27353" s="1" t="s">
        <v>54</v>
      </c>
      <c r="C27353">
        <v>6151</v>
      </c>
      <c r="D27353" t="s">
        <v>277</v>
      </c>
      <c r="E27353" s="31">
        <v>0</v>
      </c>
      <c r="F27353">
        <v>6086</v>
      </c>
      <c r="G27353" s="31">
        <v>73023</v>
      </c>
      <c r="H27353" s="31">
        <v>8</v>
      </c>
    </row>
    <row r="27354" spans="1:8" x14ac:dyDescent="0.45">
      <c r="A27354" s="32">
        <v>44489</v>
      </c>
      <c r="B27354" s="1" t="s">
        <v>55</v>
      </c>
      <c r="C27354">
        <v>9097</v>
      </c>
      <c r="D27354" t="s">
        <v>277</v>
      </c>
      <c r="E27354" s="31">
        <v>0</v>
      </c>
      <c r="F27354">
        <v>9010</v>
      </c>
      <c r="G27354" s="31">
        <v>169687</v>
      </c>
      <c r="H27354" s="31">
        <v>22</v>
      </c>
    </row>
    <row r="27355" spans="1:8" x14ac:dyDescent="0.45">
      <c r="A27355" s="32">
        <v>44489</v>
      </c>
      <c r="B27355" s="1" t="s">
        <v>56</v>
      </c>
      <c r="C27355">
        <v>50108</v>
      </c>
      <c r="D27355" t="s">
        <v>277</v>
      </c>
      <c r="E27355" s="31">
        <v>5</v>
      </c>
      <c r="F27355">
        <v>49463</v>
      </c>
      <c r="G27355" s="31">
        <v>402612</v>
      </c>
      <c r="H27355" s="31">
        <v>253</v>
      </c>
    </row>
    <row r="27356" spans="1:8" x14ac:dyDescent="0.45">
      <c r="A27356" s="32">
        <v>44490</v>
      </c>
      <c r="B27356" s="1" t="s">
        <v>7</v>
      </c>
      <c r="C27356">
        <v>60656</v>
      </c>
      <c r="D27356" t="s">
        <v>277</v>
      </c>
      <c r="E27356" s="31">
        <v>1</v>
      </c>
      <c r="F27356">
        <v>58992</v>
      </c>
      <c r="G27356" s="31">
        <v>1141219</v>
      </c>
      <c r="H27356" s="31">
        <v>215</v>
      </c>
    </row>
    <row r="27357" spans="1:8" x14ac:dyDescent="0.45">
      <c r="A27357" s="32">
        <v>44490</v>
      </c>
      <c r="B27357" s="1" t="s">
        <v>11</v>
      </c>
      <c r="C27357">
        <v>5882</v>
      </c>
      <c r="D27357" t="s">
        <v>277</v>
      </c>
      <c r="E27357" s="31">
        <v>1</v>
      </c>
      <c r="F27357">
        <v>5753</v>
      </c>
      <c r="G27357" s="31">
        <v>92430</v>
      </c>
      <c r="H27357" s="31">
        <v>91</v>
      </c>
    </row>
    <row r="27358" spans="1:8" x14ac:dyDescent="0.45">
      <c r="A27358" s="32">
        <v>44490</v>
      </c>
      <c r="B27358" s="1" t="s">
        <v>12</v>
      </c>
      <c r="C27358">
        <v>3486</v>
      </c>
      <c r="D27358" t="s">
        <v>277</v>
      </c>
      <c r="E27358" s="31">
        <v>0</v>
      </c>
      <c r="F27358">
        <v>3433</v>
      </c>
      <c r="G27358" s="31">
        <v>124387</v>
      </c>
      <c r="H27358" s="31">
        <v>0</v>
      </c>
    </row>
    <row r="27359" spans="1:8" x14ac:dyDescent="0.45">
      <c r="A27359" s="32">
        <v>44490</v>
      </c>
      <c r="B27359" s="1" t="s">
        <v>13</v>
      </c>
      <c r="C27359">
        <v>16253</v>
      </c>
      <c r="D27359" t="s">
        <v>277</v>
      </c>
      <c r="E27359" s="31">
        <v>1</v>
      </c>
      <c r="F27359">
        <v>16122</v>
      </c>
      <c r="G27359" s="31">
        <v>245260</v>
      </c>
      <c r="H27359" s="31">
        <v>13</v>
      </c>
    </row>
    <row r="27360" spans="1:8" x14ac:dyDescent="0.45">
      <c r="A27360" s="32">
        <v>44490</v>
      </c>
      <c r="B27360" s="1" t="s">
        <v>14</v>
      </c>
      <c r="C27360">
        <v>1896</v>
      </c>
      <c r="D27360" t="s">
        <v>277</v>
      </c>
      <c r="E27360" s="31">
        <v>0</v>
      </c>
      <c r="F27360">
        <v>1867</v>
      </c>
      <c r="G27360" s="31">
        <v>26800</v>
      </c>
      <c r="H27360" s="31">
        <v>2</v>
      </c>
    </row>
    <row r="27361" spans="1:8" x14ac:dyDescent="0.45">
      <c r="A27361" s="32">
        <v>44490</v>
      </c>
      <c r="B27361" s="1" t="s">
        <v>15</v>
      </c>
      <c r="C27361">
        <v>3542</v>
      </c>
      <c r="D27361" t="s">
        <v>277</v>
      </c>
      <c r="E27361" s="31">
        <v>0</v>
      </c>
      <c r="F27361">
        <v>3463</v>
      </c>
      <c r="G27361" s="31">
        <v>101268</v>
      </c>
      <c r="H27361" s="31">
        <v>23</v>
      </c>
    </row>
    <row r="27362" spans="1:8" x14ac:dyDescent="0.45">
      <c r="A27362" s="32">
        <v>44490</v>
      </c>
      <c r="B27362" s="1" t="s">
        <v>16</v>
      </c>
      <c r="C27362">
        <v>9479</v>
      </c>
      <c r="D27362" t="s">
        <v>277</v>
      </c>
      <c r="E27362" s="31">
        <v>2</v>
      </c>
      <c r="F27362">
        <v>9292</v>
      </c>
      <c r="G27362" s="31">
        <v>420487</v>
      </c>
      <c r="H27362" s="31">
        <v>12</v>
      </c>
    </row>
    <row r="27363" spans="1:8" x14ac:dyDescent="0.45">
      <c r="A27363" s="32">
        <v>44490</v>
      </c>
      <c r="B27363" s="1" t="s">
        <v>17</v>
      </c>
      <c r="C27363">
        <v>24376</v>
      </c>
      <c r="D27363" t="s">
        <v>277</v>
      </c>
      <c r="E27363" s="31">
        <v>5</v>
      </c>
      <c r="F27363">
        <v>24094</v>
      </c>
      <c r="G27363" s="31">
        <v>40462</v>
      </c>
      <c r="H27363" s="31">
        <v>64</v>
      </c>
    </row>
    <row r="27364" spans="1:8" x14ac:dyDescent="0.45">
      <c r="A27364" s="32">
        <v>44490</v>
      </c>
      <c r="B27364" s="1" t="s">
        <v>18</v>
      </c>
      <c r="C27364">
        <v>15433</v>
      </c>
      <c r="D27364" t="s">
        <v>277</v>
      </c>
      <c r="E27364" s="31">
        <v>2</v>
      </c>
      <c r="F27364">
        <v>15274</v>
      </c>
      <c r="G27364" s="31">
        <v>490944</v>
      </c>
      <c r="H27364" s="31">
        <v>43</v>
      </c>
    </row>
    <row r="27365" spans="1:8" x14ac:dyDescent="0.45">
      <c r="A27365" s="32">
        <v>44490</v>
      </c>
      <c r="B27365" s="1" t="s">
        <v>19</v>
      </c>
      <c r="C27365">
        <v>16715</v>
      </c>
      <c r="D27365" t="s">
        <v>277</v>
      </c>
      <c r="E27365" s="31">
        <v>2</v>
      </c>
      <c r="F27365">
        <v>16497</v>
      </c>
      <c r="G27365" s="31">
        <v>305487</v>
      </c>
      <c r="H27365" s="31">
        <v>42</v>
      </c>
    </row>
    <row r="27366" spans="1:8" x14ac:dyDescent="0.45">
      <c r="A27366" s="32">
        <v>44490</v>
      </c>
      <c r="B27366" s="1" t="s">
        <v>20</v>
      </c>
      <c r="C27366">
        <v>115493</v>
      </c>
      <c r="D27366" t="s">
        <v>277</v>
      </c>
      <c r="E27366" s="31">
        <v>22</v>
      </c>
      <c r="F27366">
        <v>114221</v>
      </c>
      <c r="G27366" s="31">
        <v>1491306</v>
      </c>
      <c r="H27366" s="31">
        <v>243</v>
      </c>
    </row>
    <row r="27367" spans="1:8" x14ac:dyDescent="0.45">
      <c r="A27367" s="32">
        <v>44490</v>
      </c>
      <c r="B27367" s="1" t="s">
        <v>21</v>
      </c>
      <c r="C27367">
        <v>100236</v>
      </c>
      <c r="D27367" t="s">
        <v>277</v>
      </c>
      <c r="E27367" s="31">
        <v>7</v>
      </c>
      <c r="F27367">
        <v>99025</v>
      </c>
      <c r="G27367" s="31">
        <v>1099603</v>
      </c>
      <c r="H27367" s="31">
        <v>170</v>
      </c>
    </row>
    <row r="27368" spans="1:8" x14ac:dyDescent="0.45">
      <c r="A27368" s="32">
        <v>44490</v>
      </c>
      <c r="B27368" s="1" t="s">
        <v>22</v>
      </c>
      <c r="C27368">
        <v>377341</v>
      </c>
      <c r="D27368" t="s">
        <v>277</v>
      </c>
      <c r="E27368" s="31">
        <v>24</v>
      </c>
      <c r="F27368">
        <v>373600</v>
      </c>
      <c r="G27368" s="31">
        <v>3750900</v>
      </c>
      <c r="H27368" s="31">
        <v>626</v>
      </c>
    </row>
    <row r="27369" spans="1:8" x14ac:dyDescent="0.45">
      <c r="A27369" s="32">
        <v>44490</v>
      </c>
      <c r="B27369" s="1" t="s">
        <v>23</v>
      </c>
      <c r="C27369">
        <v>168779</v>
      </c>
      <c r="D27369" t="s">
        <v>277</v>
      </c>
      <c r="E27369" s="31">
        <v>12</v>
      </c>
      <c r="F27369">
        <v>167188</v>
      </c>
      <c r="G27369" s="31">
        <v>1643391</v>
      </c>
      <c r="H27369" s="31">
        <v>291</v>
      </c>
    </row>
    <row r="27370" spans="1:8" x14ac:dyDescent="0.45">
      <c r="A27370" s="32">
        <v>44490</v>
      </c>
      <c r="B27370" s="1" t="s">
        <v>24</v>
      </c>
      <c r="C27370">
        <v>7975</v>
      </c>
      <c r="D27370" t="s">
        <v>277</v>
      </c>
      <c r="E27370" s="31">
        <v>0</v>
      </c>
      <c r="F27370">
        <v>7896</v>
      </c>
      <c r="G27370" s="31">
        <v>293958</v>
      </c>
      <c r="H27370" s="31">
        <v>18</v>
      </c>
    </row>
    <row r="27371" spans="1:8" x14ac:dyDescent="0.45">
      <c r="A27371" s="32">
        <v>44490</v>
      </c>
      <c r="B27371" s="1" t="s">
        <v>25</v>
      </c>
      <c r="C27371">
        <v>4853</v>
      </c>
      <c r="D27371" t="s">
        <v>277</v>
      </c>
      <c r="E27371" s="31">
        <v>1</v>
      </c>
      <c r="F27371">
        <v>4790</v>
      </c>
      <c r="G27371" s="31">
        <v>118029</v>
      </c>
      <c r="H27371" s="31">
        <v>12</v>
      </c>
    </row>
    <row r="27372" spans="1:8" x14ac:dyDescent="0.45">
      <c r="A27372" s="32">
        <v>44490</v>
      </c>
      <c r="B27372" s="1" t="s">
        <v>26</v>
      </c>
      <c r="C27372">
        <v>7948</v>
      </c>
      <c r="D27372" t="s">
        <v>277</v>
      </c>
      <c r="E27372" s="31">
        <v>1</v>
      </c>
      <c r="F27372">
        <v>7767</v>
      </c>
      <c r="G27372" s="31">
        <v>198555</v>
      </c>
      <c r="H27372" s="31">
        <v>30</v>
      </c>
    </row>
    <row r="27373" spans="1:8" x14ac:dyDescent="0.45">
      <c r="A27373" s="32">
        <v>44490</v>
      </c>
      <c r="B27373" s="1" t="s">
        <v>27</v>
      </c>
      <c r="C27373">
        <v>3102</v>
      </c>
      <c r="D27373" t="s">
        <v>277</v>
      </c>
      <c r="E27373" s="31">
        <v>0</v>
      </c>
      <c r="F27373">
        <v>3058</v>
      </c>
      <c r="G27373" s="31">
        <v>118857</v>
      </c>
      <c r="H27373" s="31">
        <v>7</v>
      </c>
    </row>
    <row r="27374" spans="1:8" x14ac:dyDescent="0.45">
      <c r="A27374" s="32">
        <v>44490</v>
      </c>
      <c r="B27374" s="1" t="s">
        <v>28</v>
      </c>
      <c r="C27374">
        <v>5150</v>
      </c>
      <c r="D27374" t="s">
        <v>277</v>
      </c>
      <c r="E27374" s="31">
        <v>0</v>
      </c>
      <c r="F27374">
        <v>5114</v>
      </c>
      <c r="G27374" s="31">
        <v>116608</v>
      </c>
      <c r="H27374" s="31">
        <v>7</v>
      </c>
    </row>
    <row r="27375" spans="1:8" x14ac:dyDescent="0.45">
      <c r="A27375" s="32">
        <v>44490</v>
      </c>
      <c r="B27375" s="1" t="s">
        <v>29</v>
      </c>
      <c r="C27375">
        <v>8844</v>
      </c>
      <c r="D27375" t="s">
        <v>277</v>
      </c>
      <c r="E27375" s="31">
        <v>0</v>
      </c>
      <c r="F27375">
        <v>8775</v>
      </c>
      <c r="G27375" s="31">
        <v>326581</v>
      </c>
      <c r="H27375" s="31">
        <v>28</v>
      </c>
    </row>
    <row r="27376" spans="1:8" x14ac:dyDescent="0.45">
      <c r="A27376" s="32">
        <v>44490</v>
      </c>
      <c r="B27376" s="1" t="s">
        <v>30</v>
      </c>
      <c r="C27376">
        <v>19051</v>
      </c>
      <c r="D27376" t="s">
        <v>277</v>
      </c>
      <c r="E27376" s="31">
        <v>3</v>
      </c>
      <c r="F27376">
        <v>18738</v>
      </c>
      <c r="G27376" s="31">
        <v>420401</v>
      </c>
      <c r="H27376" s="31">
        <v>88</v>
      </c>
    </row>
    <row r="27377" spans="1:8" x14ac:dyDescent="0.45">
      <c r="A27377" s="32">
        <v>44490</v>
      </c>
      <c r="B27377" s="1" t="s">
        <v>31</v>
      </c>
      <c r="C27377">
        <v>26730</v>
      </c>
      <c r="D27377" t="s">
        <v>277</v>
      </c>
      <c r="E27377" s="31">
        <v>0</v>
      </c>
      <c r="F27377">
        <v>26482</v>
      </c>
      <c r="G27377" s="31">
        <v>638805</v>
      </c>
      <c r="H27377" s="31">
        <v>39</v>
      </c>
    </row>
    <row r="27378" spans="1:8" x14ac:dyDescent="0.45">
      <c r="A27378" s="32">
        <v>44490</v>
      </c>
      <c r="B27378" s="1" t="s">
        <v>32</v>
      </c>
      <c r="C27378">
        <v>106137</v>
      </c>
      <c r="D27378" t="s">
        <v>277</v>
      </c>
      <c r="E27378" s="31">
        <v>5</v>
      </c>
      <c r="F27378">
        <v>104685</v>
      </c>
      <c r="G27378" s="31">
        <v>1346600</v>
      </c>
      <c r="H27378" s="31">
        <v>297</v>
      </c>
    </row>
    <row r="27379" spans="1:8" x14ac:dyDescent="0.45">
      <c r="A27379" s="32">
        <v>44490</v>
      </c>
      <c r="B27379" s="1" t="s">
        <v>33</v>
      </c>
      <c r="C27379">
        <v>14756</v>
      </c>
      <c r="D27379" t="s">
        <v>277</v>
      </c>
      <c r="E27379" s="31">
        <v>1</v>
      </c>
      <c r="F27379">
        <v>14869</v>
      </c>
      <c r="G27379" s="31">
        <v>267510</v>
      </c>
      <c r="H27379" s="31">
        <v>47</v>
      </c>
    </row>
    <row r="27380" spans="1:8" x14ac:dyDescent="0.45">
      <c r="A27380" s="32">
        <v>44490</v>
      </c>
      <c r="B27380" s="1" t="s">
        <v>34</v>
      </c>
      <c r="C27380">
        <v>12368</v>
      </c>
      <c r="D27380" t="s">
        <v>277</v>
      </c>
      <c r="E27380" s="31">
        <v>1</v>
      </c>
      <c r="F27380">
        <v>12226</v>
      </c>
      <c r="G27380" s="31">
        <v>262195</v>
      </c>
      <c r="H27380" s="31">
        <v>38</v>
      </c>
    </row>
    <row r="27381" spans="1:8" x14ac:dyDescent="0.45">
      <c r="A27381" s="32">
        <v>44490</v>
      </c>
      <c r="B27381" s="1" t="s">
        <v>35</v>
      </c>
      <c r="C27381">
        <v>35815</v>
      </c>
      <c r="D27381" t="s">
        <v>277</v>
      </c>
      <c r="E27381" s="31">
        <v>2</v>
      </c>
      <c r="F27381">
        <v>35442</v>
      </c>
      <c r="G27381" s="31">
        <v>431146</v>
      </c>
      <c r="H27381" s="31">
        <v>79</v>
      </c>
    </row>
    <row r="27382" spans="1:8" x14ac:dyDescent="0.45">
      <c r="A27382" s="32">
        <v>44490</v>
      </c>
      <c r="B27382" s="1" t="s">
        <v>36</v>
      </c>
      <c r="C27382">
        <v>201982</v>
      </c>
      <c r="D27382" t="s">
        <v>277</v>
      </c>
      <c r="E27382" s="31">
        <v>92</v>
      </c>
      <c r="F27382">
        <v>196575</v>
      </c>
      <c r="G27382" s="31">
        <v>3609171</v>
      </c>
      <c r="H27382" s="31">
        <v>854</v>
      </c>
    </row>
    <row r="27383" spans="1:8" x14ac:dyDescent="0.45">
      <c r="A27383" s="32">
        <v>44490</v>
      </c>
      <c r="B27383" s="1" t="s">
        <v>37</v>
      </c>
      <c r="C27383">
        <v>78218</v>
      </c>
      <c r="D27383" t="s">
        <v>277</v>
      </c>
      <c r="E27383" s="31">
        <v>10</v>
      </c>
      <c r="F27383">
        <v>76554</v>
      </c>
      <c r="G27383" s="31">
        <v>766622</v>
      </c>
      <c r="H27383" s="31">
        <v>270</v>
      </c>
    </row>
    <row r="27384" spans="1:8" x14ac:dyDescent="0.45">
      <c r="A27384" s="32">
        <v>44490</v>
      </c>
      <c r="B27384" s="1" t="s">
        <v>38</v>
      </c>
      <c r="C27384">
        <v>15841</v>
      </c>
      <c r="D27384" t="s">
        <v>277</v>
      </c>
      <c r="E27384" s="31">
        <v>2</v>
      </c>
      <c r="F27384">
        <v>15612</v>
      </c>
      <c r="G27384" s="31">
        <v>256079</v>
      </c>
      <c r="H27384" s="31">
        <v>80</v>
      </c>
    </row>
    <row r="27385" spans="1:8" x14ac:dyDescent="0.45">
      <c r="A27385" s="32">
        <v>44490</v>
      </c>
      <c r="B27385" s="1" t="s">
        <v>39</v>
      </c>
      <c r="C27385">
        <v>5286</v>
      </c>
      <c r="D27385" t="s">
        <v>277</v>
      </c>
      <c r="E27385" s="31">
        <v>1</v>
      </c>
      <c r="F27385">
        <v>5115</v>
      </c>
      <c r="G27385" s="31">
        <v>65894</v>
      </c>
      <c r="H27385" s="31">
        <v>5</v>
      </c>
    </row>
    <row r="27386" spans="1:8" x14ac:dyDescent="0.45">
      <c r="A27386" s="32">
        <v>44490</v>
      </c>
      <c r="B27386" s="1" t="s">
        <v>40</v>
      </c>
      <c r="C27386">
        <v>1662</v>
      </c>
      <c r="D27386" t="s">
        <v>277</v>
      </c>
      <c r="E27386" s="31">
        <v>0</v>
      </c>
      <c r="F27386">
        <v>1625</v>
      </c>
      <c r="G27386" s="31">
        <v>151377</v>
      </c>
      <c r="H27386" s="31">
        <v>7</v>
      </c>
    </row>
    <row r="27387" spans="1:8" x14ac:dyDescent="0.45">
      <c r="A27387" s="32">
        <v>44490</v>
      </c>
      <c r="B27387" s="1" t="s">
        <v>41</v>
      </c>
      <c r="C27387">
        <v>1671</v>
      </c>
      <c r="D27387" t="s">
        <v>277</v>
      </c>
      <c r="E27387" s="31">
        <v>0</v>
      </c>
      <c r="F27387">
        <v>1630</v>
      </c>
      <c r="G27387" s="31">
        <v>56768</v>
      </c>
      <c r="H27387" s="31">
        <v>36</v>
      </c>
    </row>
    <row r="27388" spans="1:8" x14ac:dyDescent="0.45">
      <c r="A27388" s="32">
        <v>44490</v>
      </c>
      <c r="B27388" s="1" t="s">
        <v>42</v>
      </c>
      <c r="C27388">
        <v>15246</v>
      </c>
      <c r="D27388" t="s">
        <v>277</v>
      </c>
      <c r="E27388" s="31">
        <v>2</v>
      </c>
      <c r="F27388">
        <v>15000</v>
      </c>
      <c r="G27388" s="31">
        <v>268198</v>
      </c>
      <c r="H27388" s="31">
        <v>66</v>
      </c>
    </row>
    <row r="27389" spans="1:8" x14ac:dyDescent="0.45">
      <c r="A27389" s="32">
        <v>44490</v>
      </c>
      <c r="B27389" s="1" t="s">
        <v>43</v>
      </c>
      <c r="C27389">
        <v>21975</v>
      </c>
      <c r="D27389" t="s">
        <v>277</v>
      </c>
      <c r="E27389" s="31">
        <v>1</v>
      </c>
      <c r="F27389">
        <v>21646</v>
      </c>
      <c r="G27389" s="31">
        <v>916429</v>
      </c>
      <c r="H27389" s="31">
        <v>130</v>
      </c>
    </row>
    <row r="27390" spans="1:8" x14ac:dyDescent="0.45">
      <c r="A27390" s="32">
        <v>44490</v>
      </c>
      <c r="B27390" s="1" t="s">
        <v>44</v>
      </c>
      <c r="C27390">
        <v>5699</v>
      </c>
      <c r="D27390" t="s">
        <v>277</v>
      </c>
      <c r="E27390" s="31">
        <v>0</v>
      </c>
      <c r="F27390">
        <v>5565</v>
      </c>
      <c r="G27390" s="31">
        <v>192183</v>
      </c>
      <c r="H27390" s="31">
        <v>41</v>
      </c>
    </row>
    <row r="27391" spans="1:8" x14ac:dyDescent="0.45">
      <c r="A27391" s="32">
        <v>44490</v>
      </c>
      <c r="B27391" s="1" t="s">
        <v>45</v>
      </c>
      <c r="C27391">
        <v>3283</v>
      </c>
      <c r="D27391" t="s">
        <v>277</v>
      </c>
      <c r="E27391" s="31">
        <v>0</v>
      </c>
      <c r="F27391">
        <v>3212</v>
      </c>
      <c r="G27391" s="31">
        <v>106344</v>
      </c>
      <c r="H27391" s="31">
        <v>6</v>
      </c>
    </row>
    <row r="27392" spans="1:8" x14ac:dyDescent="0.45">
      <c r="A27392" s="32">
        <v>44490</v>
      </c>
      <c r="B27392" s="1" t="s">
        <v>46</v>
      </c>
      <c r="C27392">
        <v>4698</v>
      </c>
      <c r="D27392" t="s">
        <v>277</v>
      </c>
      <c r="E27392" s="31">
        <v>0</v>
      </c>
      <c r="F27392">
        <v>4655</v>
      </c>
      <c r="G27392" s="31">
        <v>131905</v>
      </c>
      <c r="H27392" s="31">
        <v>5</v>
      </c>
    </row>
    <row r="27393" spans="1:8" x14ac:dyDescent="0.45">
      <c r="A27393" s="32">
        <v>44490</v>
      </c>
      <c r="B27393" s="1" t="s">
        <v>47</v>
      </c>
      <c r="C27393">
        <v>5330</v>
      </c>
      <c r="D27393" t="s">
        <v>277</v>
      </c>
      <c r="E27393" s="31">
        <v>1</v>
      </c>
      <c r="F27393">
        <v>5194</v>
      </c>
      <c r="G27393" s="31">
        <v>155668</v>
      </c>
      <c r="H27393" s="31">
        <v>54</v>
      </c>
    </row>
    <row r="27394" spans="1:8" x14ac:dyDescent="0.45">
      <c r="A27394" s="32">
        <v>44490</v>
      </c>
      <c r="B27394" s="1" t="s">
        <v>48</v>
      </c>
      <c r="C27394">
        <v>4151</v>
      </c>
      <c r="D27394" t="s">
        <v>277</v>
      </c>
      <c r="E27394" s="31">
        <v>1</v>
      </c>
      <c r="F27394">
        <v>4090</v>
      </c>
      <c r="G27394" s="31">
        <v>100582</v>
      </c>
      <c r="H27394" s="31">
        <v>29</v>
      </c>
    </row>
    <row r="27395" spans="1:8" x14ac:dyDescent="0.45">
      <c r="A27395" s="32">
        <v>44490</v>
      </c>
      <c r="B27395" s="1" t="s">
        <v>49</v>
      </c>
      <c r="C27395">
        <v>74350</v>
      </c>
      <c r="D27395" t="s">
        <v>277</v>
      </c>
      <c r="E27395" s="31">
        <v>7</v>
      </c>
      <c r="F27395">
        <v>73453</v>
      </c>
      <c r="G27395" s="31">
        <v>1282857</v>
      </c>
      <c r="H27395" s="31">
        <v>265</v>
      </c>
    </row>
    <row r="27396" spans="1:8" x14ac:dyDescent="0.45">
      <c r="A27396" s="32">
        <v>44490</v>
      </c>
      <c r="B27396" s="1" t="s">
        <v>50</v>
      </c>
      <c r="C27396">
        <v>5825</v>
      </c>
      <c r="D27396" t="s">
        <v>277</v>
      </c>
      <c r="E27396" s="31">
        <v>0</v>
      </c>
      <c r="F27396">
        <v>5825</v>
      </c>
      <c r="G27396" s="31">
        <v>106617</v>
      </c>
      <c r="H27396" s="31">
        <v>17</v>
      </c>
    </row>
    <row r="27397" spans="1:8" x14ac:dyDescent="0.45">
      <c r="A27397" s="32">
        <v>44490</v>
      </c>
      <c r="B27397" s="1" t="s">
        <v>51</v>
      </c>
      <c r="C27397">
        <v>6095</v>
      </c>
      <c r="D27397" t="s">
        <v>277</v>
      </c>
      <c r="E27397" s="31">
        <v>0</v>
      </c>
      <c r="F27397">
        <v>5972</v>
      </c>
      <c r="G27397" s="31">
        <v>183844</v>
      </c>
      <c r="H27397" s="31">
        <v>50</v>
      </c>
    </row>
    <row r="27398" spans="1:8" x14ac:dyDescent="0.45">
      <c r="A27398" s="32">
        <v>44490</v>
      </c>
      <c r="B27398" s="1" t="s">
        <v>52</v>
      </c>
      <c r="C27398">
        <v>14382</v>
      </c>
      <c r="D27398" t="s">
        <v>277</v>
      </c>
      <c r="E27398" s="31">
        <v>1</v>
      </c>
      <c r="F27398">
        <v>14201</v>
      </c>
      <c r="G27398" s="31">
        <v>123881</v>
      </c>
      <c r="H27398" s="31">
        <v>45</v>
      </c>
    </row>
    <row r="27399" spans="1:8" x14ac:dyDescent="0.45">
      <c r="A27399" s="32">
        <v>44490</v>
      </c>
      <c r="B27399" s="1" t="s">
        <v>53</v>
      </c>
      <c r="C27399">
        <v>8182</v>
      </c>
      <c r="D27399" t="s">
        <v>277</v>
      </c>
      <c r="E27399" s="31">
        <v>0</v>
      </c>
      <c r="F27399">
        <v>8086</v>
      </c>
      <c r="G27399" s="31">
        <v>272207</v>
      </c>
      <c r="H27399" s="31">
        <v>12</v>
      </c>
    </row>
    <row r="27400" spans="1:8" x14ac:dyDescent="0.45">
      <c r="A27400" s="32">
        <v>44490</v>
      </c>
      <c r="B27400" s="1" t="s">
        <v>54</v>
      </c>
      <c r="C27400">
        <v>6151</v>
      </c>
      <c r="D27400" t="s">
        <v>277</v>
      </c>
      <c r="E27400" s="31">
        <v>0</v>
      </c>
      <c r="F27400">
        <v>6088</v>
      </c>
      <c r="G27400" s="31">
        <v>73027</v>
      </c>
      <c r="H27400" s="31">
        <v>6</v>
      </c>
    </row>
    <row r="27401" spans="1:8" x14ac:dyDescent="0.45">
      <c r="A27401" s="32">
        <v>44490</v>
      </c>
      <c r="B27401" s="1" t="s">
        <v>55</v>
      </c>
      <c r="C27401">
        <v>9097</v>
      </c>
      <c r="D27401" t="s">
        <v>277</v>
      </c>
      <c r="E27401" s="31">
        <v>0</v>
      </c>
      <c r="F27401">
        <v>9012</v>
      </c>
      <c r="G27401" s="31">
        <v>169849</v>
      </c>
      <c r="H27401" s="31">
        <v>20</v>
      </c>
    </row>
    <row r="27402" spans="1:8" x14ac:dyDescent="0.45">
      <c r="A27402" s="32">
        <v>44490</v>
      </c>
      <c r="B27402" s="1" t="s">
        <v>56</v>
      </c>
      <c r="C27402">
        <v>50126</v>
      </c>
      <c r="D27402" t="s">
        <v>277</v>
      </c>
      <c r="E27402" s="31">
        <v>6</v>
      </c>
      <c r="F27402">
        <v>49478</v>
      </c>
      <c r="G27402" s="31">
        <v>403395</v>
      </c>
      <c r="H27402" s="31">
        <v>251</v>
      </c>
    </row>
    <row r="27403" spans="1:8" x14ac:dyDescent="0.45">
      <c r="A27403" s="32">
        <v>44491</v>
      </c>
      <c r="B27403" s="1" t="s">
        <v>7</v>
      </c>
      <c r="C27403">
        <v>60671</v>
      </c>
      <c r="D27403" t="s">
        <v>277</v>
      </c>
      <c r="E27403" s="31">
        <v>1</v>
      </c>
      <c r="F27403">
        <v>59018</v>
      </c>
      <c r="G27403" s="31">
        <v>1143808</v>
      </c>
      <c r="H27403" s="31">
        <v>195</v>
      </c>
    </row>
    <row r="27404" spans="1:8" x14ac:dyDescent="0.45">
      <c r="A27404" s="32">
        <v>44491</v>
      </c>
      <c r="B27404" s="1" t="s">
        <v>11</v>
      </c>
      <c r="C27404">
        <v>5884</v>
      </c>
      <c r="D27404" t="s">
        <v>277</v>
      </c>
      <c r="E27404" s="31">
        <v>1</v>
      </c>
      <c r="F27404">
        <v>5797</v>
      </c>
      <c r="G27404" s="31">
        <v>92755</v>
      </c>
      <c r="H27404" s="31">
        <v>49</v>
      </c>
    </row>
    <row r="27405" spans="1:8" x14ac:dyDescent="0.45">
      <c r="A27405" s="32">
        <v>44491</v>
      </c>
      <c r="B27405" s="1" t="s">
        <v>12</v>
      </c>
      <c r="C27405">
        <v>3486</v>
      </c>
      <c r="D27405" t="s">
        <v>277</v>
      </c>
      <c r="E27405" s="31">
        <v>0</v>
      </c>
      <c r="F27405">
        <v>3433</v>
      </c>
      <c r="G27405" s="31">
        <v>124658</v>
      </c>
      <c r="H27405" s="31">
        <v>0</v>
      </c>
    </row>
    <row r="27406" spans="1:8" x14ac:dyDescent="0.45">
      <c r="A27406" s="32">
        <v>44491</v>
      </c>
      <c r="B27406" s="1" t="s">
        <v>13</v>
      </c>
      <c r="C27406">
        <v>16254</v>
      </c>
      <c r="D27406" t="s">
        <v>277</v>
      </c>
      <c r="E27406" s="31">
        <v>1</v>
      </c>
      <c r="F27406">
        <v>16126</v>
      </c>
      <c r="G27406" s="31">
        <v>245661</v>
      </c>
      <c r="H27406" s="31">
        <v>9</v>
      </c>
    </row>
    <row r="27407" spans="1:8" x14ac:dyDescent="0.45">
      <c r="A27407" s="32">
        <v>44491</v>
      </c>
      <c r="B27407" s="1" t="s">
        <v>14</v>
      </c>
      <c r="C27407">
        <v>1896</v>
      </c>
      <c r="D27407" t="s">
        <v>277</v>
      </c>
      <c r="E27407" s="31">
        <v>0</v>
      </c>
      <c r="F27407">
        <v>1868</v>
      </c>
      <c r="G27407" s="31">
        <v>26800</v>
      </c>
      <c r="H27407" s="31">
        <v>1</v>
      </c>
    </row>
    <row r="27408" spans="1:8" x14ac:dyDescent="0.45">
      <c r="A27408" s="32">
        <v>44491</v>
      </c>
      <c r="B27408" s="1" t="s">
        <v>15</v>
      </c>
      <c r="C27408">
        <v>3544</v>
      </c>
      <c r="D27408" t="s">
        <v>277</v>
      </c>
      <c r="E27408" s="31">
        <v>0</v>
      </c>
      <c r="F27408">
        <v>3466</v>
      </c>
      <c r="G27408" s="31">
        <v>101343</v>
      </c>
      <c r="H27408" s="31">
        <v>22</v>
      </c>
    </row>
    <row r="27409" spans="1:8" x14ac:dyDescent="0.45">
      <c r="A27409" s="32">
        <v>44491</v>
      </c>
      <c r="B27409" s="1" t="s">
        <v>16</v>
      </c>
      <c r="C27409">
        <v>9482</v>
      </c>
      <c r="D27409" t="s">
        <v>277</v>
      </c>
      <c r="E27409" s="31">
        <v>2</v>
      </c>
      <c r="F27409">
        <v>9294</v>
      </c>
      <c r="G27409" s="31">
        <v>421597</v>
      </c>
      <c r="H27409" s="31">
        <v>13</v>
      </c>
    </row>
    <row r="27410" spans="1:8" x14ac:dyDescent="0.45">
      <c r="A27410" s="32">
        <v>44491</v>
      </c>
      <c r="B27410" s="1" t="s">
        <v>17</v>
      </c>
      <c r="C27410">
        <v>24381</v>
      </c>
      <c r="D27410" t="s">
        <v>277</v>
      </c>
      <c r="E27410" s="31">
        <v>5</v>
      </c>
      <c r="F27410">
        <v>24110</v>
      </c>
      <c r="G27410" s="31">
        <v>40462</v>
      </c>
      <c r="H27410" s="31">
        <v>53</v>
      </c>
    </row>
    <row r="27411" spans="1:8" x14ac:dyDescent="0.45">
      <c r="A27411" s="32">
        <v>44491</v>
      </c>
      <c r="B27411" s="1" t="s">
        <v>18</v>
      </c>
      <c r="C27411">
        <v>15434</v>
      </c>
      <c r="D27411" t="s">
        <v>277</v>
      </c>
      <c r="E27411" s="31">
        <v>1</v>
      </c>
      <c r="F27411">
        <v>15280</v>
      </c>
      <c r="G27411" s="31">
        <v>491519</v>
      </c>
      <c r="H27411" s="31">
        <v>38</v>
      </c>
    </row>
    <row r="27412" spans="1:8" x14ac:dyDescent="0.45">
      <c r="A27412" s="32">
        <v>44491</v>
      </c>
      <c r="B27412" s="1" t="s">
        <v>19</v>
      </c>
      <c r="C27412">
        <v>16729</v>
      </c>
      <c r="D27412" t="s">
        <v>277</v>
      </c>
      <c r="E27412" s="31">
        <v>2</v>
      </c>
      <c r="F27412">
        <v>16510</v>
      </c>
      <c r="G27412" s="31">
        <v>306497</v>
      </c>
      <c r="H27412" s="31">
        <v>43</v>
      </c>
    </row>
    <row r="27413" spans="1:8" x14ac:dyDescent="0.45">
      <c r="A27413" s="32">
        <v>44491</v>
      </c>
      <c r="B27413" s="1" t="s">
        <v>20</v>
      </c>
      <c r="C27413">
        <v>115510</v>
      </c>
      <c r="D27413" t="s">
        <v>277</v>
      </c>
      <c r="E27413" s="31">
        <v>21</v>
      </c>
      <c r="F27413">
        <v>114238</v>
      </c>
      <c r="G27413" s="31">
        <v>1493909</v>
      </c>
      <c r="H27413" s="31">
        <v>241</v>
      </c>
    </row>
    <row r="27414" spans="1:8" x14ac:dyDescent="0.45">
      <c r="A27414" s="32">
        <v>44491</v>
      </c>
      <c r="B27414" s="1" t="s">
        <v>21</v>
      </c>
      <c r="C27414">
        <v>100241</v>
      </c>
      <c r="D27414" t="s">
        <v>277</v>
      </c>
      <c r="E27414" s="31">
        <v>4</v>
      </c>
      <c r="F27414">
        <v>99057</v>
      </c>
      <c r="G27414" s="31">
        <v>1102561</v>
      </c>
      <c r="H27414" s="31">
        <v>158</v>
      </c>
    </row>
    <row r="27415" spans="1:8" x14ac:dyDescent="0.45">
      <c r="A27415" s="32">
        <v>44491</v>
      </c>
      <c r="B27415" s="1" t="s">
        <v>22</v>
      </c>
      <c r="C27415">
        <v>377367</v>
      </c>
      <c r="D27415" t="s">
        <v>277</v>
      </c>
      <c r="E27415" s="31">
        <v>21</v>
      </c>
      <c r="F27415">
        <v>373662</v>
      </c>
      <c r="G27415" s="31">
        <v>3758283</v>
      </c>
      <c r="H27415" s="31">
        <v>589</v>
      </c>
    </row>
    <row r="27416" spans="1:8" x14ac:dyDescent="0.45">
      <c r="A27416" s="32">
        <v>44491</v>
      </c>
      <c r="B27416" s="1" t="s">
        <v>23</v>
      </c>
      <c r="C27416">
        <v>168803</v>
      </c>
      <c r="D27416" t="s">
        <v>277</v>
      </c>
      <c r="E27416" s="31">
        <v>13</v>
      </c>
      <c r="F27416">
        <v>167243</v>
      </c>
      <c r="G27416" s="31">
        <v>1646760</v>
      </c>
      <c r="H27416" s="31">
        <v>258</v>
      </c>
    </row>
    <row r="27417" spans="1:8" x14ac:dyDescent="0.45">
      <c r="A27417" s="32">
        <v>44491</v>
      </c>
      <c r="B27417" s="1" t="s">
        <v>24</v>
      </c>
      <c r="C27417">
        <v>7976</v>
      </c>
      <c r="D27417" t="s">
        <v>277</v>
      </c>
      <c r="E27417" s="31">
        <v>0</v>
      </c>
      <c r="F27417">
        <v>7899</v>
      </c>
      <c r="G27417" s="31">
        <v>294760</v>
      </c>
      <c r="H27417" s="31">
        <v>14</v>
      </c>
    </row>
    <row r="27418" spans="1:8" x14ac:dyDescent="0.45">
      <c r="A27418" s="32">
        <v>44491</v>
      </c>
      <c r="B27418" s="1" t="s">
        <v>25</v>
      </c>
      <c r="C27418">
        <v>4853</v>
      </c>
      <c r="D27418" t="s">
        <v>277</v>
      </c>
      <c r="E27418" s="31">
        <v>1</v>
      </c>
      <c r="F27418">
        <v>4792</v>
      </c>
      <c r="G27418" s="31">
        <v>118233</v>
      </c>
      <c r="H27418" s="31">
        <v>10</v>
      </c>
    </row>
    <row r="27419" spans="1:8" x14ac:dyDescent="0.45">
      <c r="A27419" s="32">
        <v>44491</v>
      </c>
      <c r="B27419" s="1" t="s">
        <v>26</v>
      </c>
      <c r="C27419">
        <v>7951</v>
      </c>
      <c r="D27419" t="s">
        <v>277</v>
      </c>
      <c r="E27419" s="31">
        <v>1</v>
      </c>
      <c r="F27419">
        <v>7768</v>
      </c>
      <c r="G27419" s="31">
        <v>198962</v>
      </c>
      <c r="H27419" s="31">
        <v>32</v>
      </c>
    </row>
    <row r="27420" spans="1:8" x14ac:dyDescent="0.45">
      <c r="A27420" s="32">
        <v>44491</v>
      </c>
      <c r="B27420" s="1" t="s">
        <v>27</v>
      </c>
      <c r="C27420">
        <v>3102</v>
      </c>
      <c r="D27420" t="s">
        <v>277</v>
      </c>
      <c r="E27420" s="31">
        <v>0</v>
      </c>
      <c r="F27420">
        <v>3060</v>
      </c>
      <c r="G27420" s="31">
        <v>118937</v>
      </c>
      <c r="H27420" s="31">
        <v>5</v>
      </c>
    </row>
    <row r="27421" spans="1:8" x14ac:dyDescent="0.45">
      <c r="A27421" s="32">
        <v>44491</v>
      </c>
      <c r="B27421" s="1" t="s">
        <v>28</v>
      </c>
      <c r="C27421">
        <v>5150</v>
      </c>
      <c r="D27421" t="s">
        <v>277</v>
      </c>
      <c r="E27421" s="31">
        <v>0</v>
      </c>
      <c r="F27421">
        <v>5115</v>
      </c>
      <c r="G27421" s="31">
        <v>118971</v>
      </c>
      <c r="H27421" s="31">
        <v>6</v>
      </c>
    </row>
    <row r="27422" spans="1:8" x14ac:dyDescent="0.45">
      <c r="A27422" s="32">
        <v>44491</v>
      </c>
      <c r="B27422" s="1" t="s">
        <v>29</v>
      </c>
      <c r="C27422">
        <v>8849</v>
      </c>
      <c r="D27422" t="s">
        <v>277</v>
      </c>
      <c r="E27422" s="31">
        <v>0</v>
      </c>
      <c r="F27422">
        <v>8780</v>
      </c>
      <c r="G27422" s="31">
        <v>327089</v>
      </c>
      <c r="H27422" s="31">
        <v>28</v>
      </c>
    </row>
    <row r="27423" spans="1:8" x14ac:dyDescent="0.45">
      <c r="A27423" s="32">
        <v>44491</v>
      </c>
      <c r="B27423" s="1" t="s">
        <v>30</v>
      </c>
      <c r="C27423">
        <v>19061</v>
      </c>
      <c r="D27423" t="s">
        <v>277</v>
      </c>
      <c r="E27423" s="31">
        <v>3</v>
      </c>
      <c r="F27423">
        <v>18758</v>
      </c>
      <c r="G27423" s="31">
        <v>421418</v>
      </c>
      <c r="H27423" s="31">
        <v>76</v>
      </c>
    </row>
    <row r="27424" spans="1:8" x14ac:dyDescent="0.45">
      <c r="A27424" s="32">
        <v>44491</v>
      </c>
      <c r="B27424" s="1" t="s">
        <v>31</v>
      </c>
      <c r="C27424">
        <v>26734</v>
      </c>
      <c r="D27424" t="s">
        <v>277</v>
      </c>
      <c r="E27424" s="31">
        <v>0</v>
      </c>
      <c r="F27424">
        <v>26488</v>
      </c>
      <c r="G27424" s="31">
        <v>640189</v>
      </c>
      <c r="H27424" s="31">
        <v>37</v>
      </c>
    </row>
    <row r="27425" spans="1:8" x14ac:dyDescent="0.45">
      <c r="A27425" s="32">
        <v>44491</v>
      </c>
      <c r="B27425" s="1" t="s">
        <v>32</v>
      </c>
      <c r="C27425">
        <v>106159</v>
      </c>
      <c r="D27425" t="s">
        <v>277</v>
      </c>
      <c r="E27425" s="31">
        <v>5</v>
      </c>
      <c r="F27425">
        <v>104714</v>
      </c>
      <c r="G27425" s="31">
        <v>1349159</v>
      </c>
      <c r="H27425" s="31">
        <v>290</v>
      </c>
    </row>
    <row r="27426" spans="1:8" x14ac:dyDescent="0.45">
      <c r="A27426" s="32">
        <v>44491</v>
      </c>
      <c r="B27426" s="1" t="s">
        <v>33</v>
      </c>
      <c r="C27426">
        <v>14759</v>
      </c>
      <c r="D27426" t="s">
        <v>277</v>
      </c>
      <c r="E27426" s="31">
        <v>1</v>
      </c>
      <c r="F27426">
        <v>14874</v>
      </c>
      <c r="G27426" s="31">
        <v>241279</v>
      </c>
      <c r="H27426" s="31">
        <v>45</v>
      </c>
    </row>
    <row r="27427" spans="1:8" x14ac:dyDescent="0.45">
      <c r="A27427" s="32">
        <v>44491</v>
      </c>
      <c r="B27427" s="1" t="s">
        <v>34</v>
      </c>
      <c r="C27427">
        <v>12374</v>
      </c>
      <c r="D27427" t="s">
        <v>277</v>
      </c>
      <c r="E27427" s="31">
        <v>0</v>
      </c>
      <c r="F27427">
        <v>12228</v>
      </c>
      <c r="G27427" s="31">
        <v>262864</v>
      </c>
      <c r="H27427" s="31">
        <v>43</v>
      </c>
    </row>
    <row r="27428" spans="1:8" x14ac:dyDescent="0.45">
      <c r="A27428" s="32">
        <v>44491</v>
      </c>
      <c r="B27428" s="1" t="s">
        <v>35</v>
      </c>
      <c r="C27428">
        <v>35822</v>
      </c>
      <c r="D27428" t="s">
        <v>277</v>
      </c>
      <c r="E27428" s="31">
        <v>2</v>
      </c>
      <c r="F27428">
        <v>35456</v>
      </c>
      <c r="G27428" s="31">
        <v>431819</v>
      </c>
      <c r="H27428" s="31">
        <v>69</v>
      </c>
    </row>
    <row r="27429" spans="1:8" x14ac:dyDescent="0.45">
      <c r="A27429" s="32">
        <v>44491</v>
      </c>
      <c r="B27429" s="1" t="s">
        <v>36</v>
      </c>
      <c r="C27429">
        <v>202033</v>
      </c>
      <c r="D27429" t="s">
        <v>277</v>
      </c>
      <c r="E27429" s="31">
        <v>90</v>
      </c>
      <c r="F27429">
        <v>196705</v>
      </c>
      <c r="G27429" s="31">
        <v>3622911</v>
      </c>
      <c r="H27429" s="31">
        <v>782</v>
      </c>
    </row>
    <row r="27430" spans="1:8" x14ac:dyDescent="0.45">
      <c r="A27430" s="32">
        <v>44491</v>
      </c>
      <c r="B27430" s="1" t="s">
        <v>37</v>
      </c>
      <c r="C27430">
        <v>78247</v>
      </c>
      <c r="D27430" t="s">
        <v>277</v>
      </c>
      <c r="E27430" s="31">
        <v>10</v>
      </c>
      <c r="F27430">
        <v>76603</v>
      </c>
      <c r="G27430" s="31">
        <v>768709</v>
      </c>
      <c r="H27430" s="31">
        <v>250</v>
      </c>
    </row>
    <row r="27431" spans="1:8" x14ac:dyDescent="0.45">
      <c r="A27431" s="32">
        <v>44491</v>
      </c>
      <c r="B27431" s="1" t="s">
        <v>38</v>
      </c>
      <c r="C27431">
        <v>15841</v>
      </c>
      <c r="D27431" t="s">
        <v>277</v>
      </c>
      <c r="E27431" s="31">
        <v>2</v>
      </c>
      <c r="F27431">
        <v>15628</v>
      </c>
      <c r="G27431" s="31">
        <v>256528</v>
      </c>
      <c r="H27431" s="31">
        <v>64</v>
      </c>
    </row>
    <row r="27432" spans="1:8" x14ac:dyDescent="0.45">
      <c r="A27432" s="32">
        <v>44491</v>
      </c>
      <c r="B27432" s="1" t="s">
        <v>39</v>
      </c>
      <c r="C27432">
        <v>5288</v>
      </c>
      <c r="D27432" t="s">
        <v>277</v>
      </c>
      <c r="E27432" s="31">
        <v>1</v>
      </c>
      <c r="F27432">
        <v>5116</v>
      </c>
      <c r="G27432" s="31">
        <v>66114</v>
      </c>
      <c r="H27432" s="31">
        <v>5</v>
      </c>
    </row>
    <row r="27433" spans="1:8" x14ac:dyDescent="0.45">
      <c r="A27433" s="32">
        <v>44491</v>
      </c>
      <c r="B27433" s="1" t="s">
        <v>40</v>
      </c>
      <c r="C27433">
        <v>1662</v>
      </c>
      <c r="D27433" t="s">
        <v>277</v>
      </c>
      <c r="E27433" s="31">
        <v>0</v>
      </c>
      <c r="F27433">
        <v>1626</v>
      </c>
      <c r="G27433" s="31">
        <v>151659</v>
      </c>
      <c r="H27433" s="31">
        <v>6</v>
      </c>
    </row>
    <row r="27434" spans="1:8" x14ac:dyDescent="0.45">
      <c r="A27434" s="32">
        <v>44491</v>
      </c>
      <c r="B27434" s="1" t="s">
        <v>41</v>
      </c>
      <c r="C27434">
        <v>1671</v>
      </c>
      <c r="D27434" t="s">
        <v>277</v>
      </c>
      <c r="E27434" s="31">
        <v>0</v>
      </c>
      <c r="F27434">
        <v>1631</v>
      </c>
      <c r="G27434" s="31">
        <v>56768</v>
      </c>
      <c r="H27434" s="31">
        <v>35</v>
      </c>
    </row>
    <row r="27435" spans="1:8" x14ac:dyDescent="0.45">
      <c r="A27435" s="32">
        <v>44491</v>
      </c>
      <c r="B27435" s="1" t="s">
        <v>42</v>
      </c>
      <c r="C27435">
        <v>15248</v>
      </c>
      <c r="D27435" t="s">
        <v>277</v>
      </c>
      <c r="E27435" s="31">
        <v>2</v>
      </c>
      <c r="F27435">
        <v>15049</v>
      </c>
      <c r="G27435" s="31">
        <v>268198</v>
      </c>
      <c r="H27435" s="31">
        <v>58</v>
      </c>
    </row>
    <row r="27436" spans="1:8" x14ac:dyDescent="0.45">
      <c r="A27436" s="32">
        <v>44491</v>
      </c>
      <c r="B27436" s="1" t="s">
        <v>43</v>
      </c>
      <c r="C27436">
        <v>21984</v>
      </c>
      <c r="D27436" t="s">
        <v>277</v>
      </c>
      <c r="E27436" s="31">
        <v>1</v>
      </c>
      <c r="F27436">
        <v>21666</v>
      </c>
      <c r="G27436" s="31">
        <v>916429</v>
      </c>
      <c r="H27436" s="31">
        <v>119</v>
      </c>
    </row>
    <row r="27437" spans="1:8" x14ac:dyDescent="0.45">
      <c r="A27437" s="32">
        <v>44491</v>
      </c>
      <c r="B27437" s="1" t="s">
        <v>44</v>
      </c>
      <c r="C27437">
        <v>5703</v>
      </c>
      <c r="D27437" t="s">
        <v>277</v>
      </c>
      <c r="E27437" s="31">
        <v>0</v>
      </c>
      <c r="F27437">
        <v>5571</v>
      </c>
      <c r="G27437" s="31">
        <v>192183</v>
      </c>
      <c r="H27437" s="31">
        <v>39</v>
      </c>
    </row>
    <row r="27438" spans="1:8" x14ac:dyDescent="0.45">
      <c r="A27438" s="32">
        <v>44491</v>
      </c>
      <c r="B27438" s="1" t="s">
        <v>45</v>
      </c>
      <c r="C27438">
        <v>3283</v>
      </c>
      <c r="D27438" t="s">
        <v>277</v>
      </c>
      <c r="E27438" s="31">
        <v>0</v>
      </c>
      <c r="F27438">
        <v>3213</v>
      </c>
      <c r="G27438" s="31">
        <v>106534</v>
      </c>
      <c r="H27438" s="31">
        <v>5</v>
      </c>
    </row>
    <row r="27439" spans="1:8" x14ac:dyDescent="0.45">
      <c r="A27439" s="32">
        <v>44491</v>
      </c>
      <c r="B27439" s="1" t="s">
        <v>46</v>
      </c>
      <c r="C27439">
        <v>4699</v>
      </c>
      <c r="D27439" t="s">
        <v>277</v>
      </c>
      <c r="E27439" s="31">
        <v>0</v>
      </c>
      <c r="F27439">
        <v>4655</v>
      </c>
      <c r="G27439" s="31">
        <v>132220</v>
      </c>
      <c r="H27439" s="31">
        <v>6</v>
      </c>
    </row>
    <row r="27440" spans="1:8" x14ac:dyDescent="0.45">
      <c r="A27440" s="32">
        <v>44491</v>
      </c>
      <c r="B27440" s="1" t="s">
        <v>47</v>
      </c>
      <c r="C27440">
        <v>5332</v>
      </c>
      <c r="D27440" t="s">
        <v>277</v>
      </c>
      <c r="E27440" s="31">
        <v>1</v>
      </c>
      <c r="F27440">
        <v>5202</v>
      </c>
      <c r="G27440" s="31">
        <v>157342</v>
      </c>
      <c r="H27440" s="31">
        <v>48</v>
      </c>
    </row>
    <row r="27441" spans="1:8" x14ac:dyDescent="0.45">
      <c r="A27441" s="32">
        <v>44491</v>
      </c>
      <c r="B27441" s="1" t="s">
        <v>48</v>
      </c>
      <c r="C27441">
        <v>4154</v>
      </c>
      <c r="D27441" t="s">
        <v>277</v>
      </c>
      <c r="E27441" s="31">
        <v>1</v>
      </c>
      <c r="F27441">
        <v>4094</v>
      </c>
      <c r="G27441" s="31">
        <v>100617</v>
      </c>
      <c r="H27441" s="31">
        <v>28</v>
      </c>
    </row>
    <row r="27442" spans="1:8" x14ac:dyDescent="0.45">
      <c r="A27442" s="32">
        <v>44491</v>
      </c>
      <c r="B27442" s="1" t="s">
        <v>49</v>
      </c>
      <c r="C27442">
        <v>74350</v>
      </c>
      <c r="D27442" t="s">
        <v>277</v>
      </c>
      <c r="E27442" s="31">
        <v>7</v>
      </c>
      <c r="F27442">
        <v>73453</v>
      </c>
      <c r="G27442" s="31">
        <v>1282857</v>
      </c>
      <c r="H27442" s="31">
        <v>265</v>
      </c>
    </row>
    <row r="27443" spans="1:8" x14ac:dyDescent="0.45">
      <c r="A27443" s="32">
        <v>44491</v>
      </c>
      <c r="B27443" s="1" t="s">
        <v>50</v>
      </c>
      <c r="C27443">
        <v>5834</v>
      </c>
      <c r="D27443" t="s">
        <v>277</v>
      </c>
      <c r="E27443" s="31">
        <v>0</v>
      </c>
      <c r="F27443">
        <v>5828</v>
      </c>
      <c r="G27443" s="31">
        <v>106879</v>
      </c>
      <c r="H27443" s="31">
        <v>17</v>
      </c>
    </row>
    <row r="27444" spans="1:8" x14ac:dyDescent="0.45">
      <c r="A27444" s="32">
        <v>44491</v>
      </c>
      <c r="B27444" s="1" t="s">
        <v>51</v>
      </c>
      <c r="C27444">
        <v>6095</v>
      </c>
      <c r="D27444" t="s">
        <v>277</v>
      </c>
      <c r="E27444" s="31">
        <v>0</v>
      </c>
      <c r="F27444">
        <v>5973</v>
      </c>
      <c r="G27444" s="31">
        <v>184422</v>
      </c>
      <c r="H27444" s="31">
        <v>49</v>
      </c>
    </row>
    <row r="27445" spans="1:8" x14ac:dyDescent="0.45">
      <c r="A27445" s="32">
        <v>44491</v>
      </c>
      <c r="B27445" s="1" t="s">
        <v>52</v>
      </c>
      <c r="C27445">
        <v>14384</v>
      </c>
      <c r="D27445" t="s">
        <v>277</v>
      </c>
      <c r="E27445" s="31">
        <v>1</v>
      </c>
      <c r="F27445">
        <v>14208</v>
      </c>
      <c r="G27445" s="31">
        <v>123881</v>
      </c>
      <c r="H27445" s="31">
        <v>40</v>
      </c>
    </row>
    <row r="27446" spans="1:8" x14ac:dyDescent="0.45">
      <c r="A27446" s="32">
        <v>44491</v>
      </c>
      <c r="B27446" s="1" t="s">
        <v>53</v>
      </c>
      <c r="C27446">
        <v>8182</v>
      </c>
      <c r="D27446" t="s">
        <v>277</v>
      </c>
      <c r="E27446" s="31">
        <v>0</v>
      </c>
      <c r="F27446">
        <v>8089</v>
      </c>
      <c r="G27446" s="31">
        <v>272786</v>
      </c>
      <c r="H27446" s="31">
        <v>9</v>
      </c>
    </row>
    <row r="27447" spans="1:8" x14ac:dyDescent="0.45">
      <c r="A27447" s="32">
        <v>44491</v>
      </c>
      <c r="B27447" s="1" t="s">
        <v>54</v>
      </c>
      <c r="C27447">
        <v>6151</v>
      </c>
      <c r="D27447" t="s">
        <v>277</v>
      </c>
      <c r="E27447" s="31">
        <v>0</v>
      </c>
      <c r="F27447">
        <v>6088</v>
      </c>
      <c r="G27447" s="31">
        <v>73027</v>
      </c>
      <c r="H27447" s="31">
        <v>6</v>
      </c>
    </row>
    <row r="27448" spans="1:8" x14ac:dyDescent="0.45">
      <c r="A27448" s="32">
        <v>44491</v>
      </c>
      <c r="B27448" s="1" t="s">
        <v>55</v>
      </c>
      <c r="C27448">
        <v>9097</v>
      </c>
      <c r="D27448" t="s">
        <v>277</v>
      </c>
      <c r="E27448" s="31">
        <v>0</v>
      </c>
      <c r="F27448">
        <v>9015</v>
      </c>
      <c r="G27448" s="31">
        <v>170015</v>
      </c>
      <c r="H27448" s="31">
        <v>17</v>
      </c>
    </row>
    <row r="27449" spans="1:8" x14ac:dyDescent="0.45">
      <c r="A27449" s="32">
        <v>44491</v>
      </c>
      <c r="B27449" s="1" t="s">
        <v>56</v>
      </c>
      <c r="C27449">
        <v>50140</v>
      </c>
      <c r="D27449" t="s">
        <v>277</v>
      </c>
      <c r="E27449" s="31">
        <v>7</v>
      </c>
      <c r="F27449">
        <v>49528</v>
      </c>
      <c r="G27449" s="31">
        <v>403974</v>
      </c>
      <c r="H27449" s="31">
        <v>217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9.09765625" style="25" customWidth="1"/>
    <col min="7" max="7" width="10.89843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44492</v>
      </c>
      <c r="B3" s="25" t="s">
        <v>153</v>
      </c>
      <c r="C3" s="25">
        <f>IF(D21="", "", D21)</f>
        <v>1711999</v>
      </c>
      <c r="D3" s="25">
        <f>IF(C21="", "", C21)</f>
        <v>24934346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4389</v>
      </c>
      <c r="I3" s="25" t="str">
        <f t="shared" si="1"/>
        <v/>
      </c>
      <c r="J3" s="25">
        <f t="shared" si="1"/>
        <v>208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1688124</v>
      </c>
      <c r="N3" s="25">
        <f t="shared" si="2"/>
        <v>18175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44492</v>
      </c>
      <c r="B4" s="25" t="s">
        <v>154</v>
      </c>
      <c r="C4" s="25">
        <f>IF(D22="", "", D22)</f>
        <v>4379</v>
      </c>
      <c r="D4" s="25">
        <f>IF(C22="", "", C22)</f>
        <v>1117343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82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4289</v>
      </c>
      <c r="N4" s="25">
        <f t="shared" si="2"/>
        <v>8</v>
      </c>
      <c r="O4" s="26">
        <v>0</v>
      </c>
      <c r="P4" s="26">
        <v>0</v>
      </c>
    </row>
    <row r="5" spans="1:17" x14ac:dyDescent="0.45">
      <c r="A5" s="36">
        <f>DATE($A$8, $B$8, $C$8)</f>
        <v>44492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23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8" t="s">
        <v>355</v>
      </c>
      <c r="B9" s="118"/>
      <c r="C9" s="118"/>
      <c r="D9" s="118"/>
      <c r="E9" s="118"/>
      <c r="F9" s="118"/>
      <c r="G9" s="118"/>
      <c r="H9" s="118"/>
      <c r="I9" s="118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8"/>
      <c r="H11" s="118"/>
      <c r="I11" s="120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24934346</v>
      </c>
      <c r="D12" s="45">
        <v>1711999</v>
      </c>
      <c r="E12" s="45">
        <v>4389</v>
      </c>
      <c r="F12" s="45">
        <v>208</v>
      </c>
      <c r="G12" s="45">
        <v>1688124</v>
      </c>
      <c r="H12" s="45">
        <v>18175</v>
      </c>
      <c r="I12" s="3"/>
      <c r="J12" s="55"/>
      <c r="K12" s="121" t="s">
        <v>354</v>
      </c>
      <c r="L12" s="121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1117343</v>
      </c>
      <c r="D13" s="45">
        <v>4379</v>
      </c>
      <c r="E13" s="45">
        <v>82</v>
      </c>
      <c r="F13" s="45">
        <v>0</v>
      </c>
      <c r="G13" s="45">
        <v>4289</v>
      </c>
      <c r="H13" s="45">
        <v>8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26052518</v>
      </c>
      <c r="D15" s="44">
        <f t="shared" si="3"/>
        <v>1716393</v>
      </c>
      <c r="E15" s="44">
        <f t="shared" si="3"/>
        <v>4471</v>
      </c>
      <c r="F15" s="44">
        <f t="shared" si="3"/>
        <v>208</v>
      </c>
      <c r="G15" s="44">
        <f t="shared" si="3"/>
        <v>1692428</v>
      </c>
      <c r="H15" s="44">
        <f t="shared" si="3"/>
        <v>18183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45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 x14ac:dyDescent="0.45">
      <c r="B21" s="25" t="s">
        <v>166</v>
      </c>
      <c r="C21" s="27">
        <f t="shared" ref="C21:D23" si="4">C12</f>
        <v>24934346</v>
      </c>
      <c r="D21" s="27">
        <f t="shared" si="4"/>
        <v>1711999</v>
      </c>
      <c r="E21" s="3"/>
      <c r="F21" s="3"/>
      <c r="G21" s="3"/>
      <c r="H21" s="3"/>
      <c r="I21" s="27">
        <f>E12</f>
        <v>4389</v>
      </c>
      <c r="J21" s="3"/>
      <c r="K21" s="27">
        <f>F12</f>
        <v>208</v>
      </c>
      <c r="L21" s="3"/>
      <c r="M21" s="3"/>
      <c r="N21" s="16">
        <f>G21</f>
        <v>0</v>
      </c>
      <c r="O21" s="27">
        <f t="shared" ref="O21:P23" si="5">G12</f>
        <v>1688124</v>
      </c>
      <c r="P21" s="27">
        <f t="shared" si="5"/>
        <v>18175</v>
      </c>
    </row>
    <row r="22" spans="1:16" x14ac:dyDescent="0.45">
      <c r="B22" s="25" t="s">
        <v>167</v>
      </c>
      <c r="C22" s="27">
        <f t="shared" si="4"/>
        <v>1117343</v>
      </c>
      <c r="D22" s="27">
        <f t="shared" si="4"/>
        <v>4379</v>
      </c>
      <c r="E22" s="3"/>
      <c r="F22" s="3"/>
      <c r="G22" s="3"/>
      <c r="H22" s="3"/>
      <c r="I22" s="27">
        <f>E13</f>
        <v>82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4289</v>
      </c>
      <c r="P22" s="27">
        <f t="shared" si="5"/>
        <v>8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26052518</v>
      </c>
      <c r="D24" s="25">
        <f t="shared" si="6"/>
        <v>1716393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4471</v>
      </c>
      <c r="J24" s="25">
        <f t="shared" si="6"/>
        <v>0</v>
      </c>
      <c r="K24" s="25">
        <f t="shared" si="6"/>
        <v>208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1692428</v>
      </c>
      <c r="P24" s="25">
        <f t="shared" si="6"/>
        <v>18183</v>
      </c>
    </row>
    <row r="26" spans="1:16" x14ac:dyDescent="0.45">
      <c r="F26" s="118" t="s">
        <v>278</v>
      </c>
      <c r="G26" s="120"/>
      <c r="H26" s="120"/>
      <c r="I26" s="120"/>
      <c r="J26" s="120"/>
      <c r="K26" s="120"/>
    </row>
    <row r="27" spans="1:16" x14ac:dyDescent="0.45">
      <c r="E27" s="25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45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45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8" t="s">
        <v>293</v>
      </c>
      <c r="H32" s="118"/>
      <c r="I32" s="118"/>
      <c r="J32" s="118"/>
      <c r="K32" s="118"/>
      <c r="L32" s="118"/>
    </row>
    <row r="33" spans="6:14" x14ac:dyDescent="0.45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8" t="s">
        <v>177</v>
      </c>
      <c r="B1" s="118"/>
      <c r="C1" s="118"/>
      <c r="D1" s="123"/>
      <c r="E1" s="123"/>
      <c r="F1" s="123"/>
      <c r="G1" s="123"/>
      <c r="H1" s="123"/>
      <c r="I1" s="123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22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44491</v>
      </c>
      <c r="C5" s="29" t="s">
        <v>7</v>
      </c>
      <c r="D5" s="39">
        <f>IFERROR(INT(TRIM(SUBSTITUTE(VLOOKUP($A5&amp;"*",各都道府県の状況!$A:$I,D$3,FALSE), "※5", ""))), "")</f>
        <v>60671</v>
      </c>
      <c r="E5" s="39" t="str">
        <f>IFERROR(INT(TRIM(SUBSTITUTE(VLOOKUP($A5&amp;"*",各都道府県の状況!$A:$I,E$3,FALSE), "※5", ""))), "")</f>
        <v/>
      </c>
      <c r="F5" s="39">
        <f>IFERROR(INT(TRIM(SUBSTITUTE(VLOOKUP($A5&amp;"*",各都道府県の状況!$A:$I,F$3,FALSE), "※5", ""))), "")</f>
        <v>1</v>
      </c>
      <c r="G5" s="39">
        <f>IFERROR(INT(TRIM(SUBSTITUTE(VLOOKUP($A5&amp;"*",各都道府県の状況!$A:$I,G$3,FALSE), "※5", ""))), "")</f>
        <v>59018</v>
      </c>
      <c r="H5" s="39">
        <f>IFERROR(INT(TRIM(SUBSTITUTE(VLOOKUP($A5&amp;"*",各都道府県の状況!$A:$I,H$3,FALSE), "※5", ""))), "")</f>
        <v>1143808</v>
      </c>
      <c r="I5" s="39">
        <f>IFERROR(INT(TRIM(SUBSTITUTE(VLOOKUP($A5&amp;"*",各都道府県の状況!$A:$I,I$3,FALSE), "※5", ""))), "")</f>
        <v>195</v>
      </c>
      <c r="J5" s="2"/>
    </row>
    <row r="6" spans="1:10" x14ac:dyDescent="0.45">
      <c r="A6" s="12" t="s">
        <v>182</v>
      </c>
      <c r="B6" s="13">
        <f t="shared" si="0"/>
        <v>44491</v>
      </c>
      <c r="C6" s="29" t="s">
        <v>11</v>
      </c>
      <c r="D6" s="39">
        <f>IFERROR(INT(TRIM(SUBSTITUTE(VLOOKUP($A6&amp;"*",各都道府県の状況!$A:$I,D$3,FALSE), "※5", ""))), "")</f>
        <v>5884</v>
      </c>
      <c r="E6" s="39" t="str">
        <f>IFERROR(INT(TRIM(SUBSTITUTE(VLOOKUP($A6&amp;"*",各都道府県の状況!$A:$I,E$3,FALSE), "※5", ""))), "")</f>
        <v/>
      </c>
      <c r="F6" s="39">
        <f>IFERROR(INT(TRIM(SUBSTITUTE(VLOOKUP($A6&amp;"*",各都道府県の状況!$A:$I,F$3,FALSE), "※5", ""))), "")</f>
        <v>1</v>
      </c>
      <c r="G6" s="39">
        <f>IFERROR(INT(TRIM(SUBSTITUTE(VLOOKUP($A6&amp;"*",各都道府県の状況!$A:$I,G$3,FALSE), "※5", ""))), "")</f>
        <v>5797</v>
      </c>
      <c r="H6" s="39">
        <f>IFERROR(INT(TRIM(SUBSTITUTE(VLOOKUP($A6&amp;"*",各都道府県の状況!$A:$I,H$3,FALSE), "※5", ""))), "")</f>
        <v>92755</v>
      </c>
      <c r="I6" s="39">
        <f>IFERROR(INT(TRIM(SUBSTITUTE(VLOOKUP($A6&amp;"*",各都道府県の状況!$A:$I,I$3,FALSE), "※5", ""))), "")</f>
        <v>49</v>
      </c>
    </row>
    <row r="7" spans="1:10" x14ac:dyDescent="0.45">
      <c r="A7" s="12" t="s">
        <v>183</v>
      </c>
      <c r="B7" s="13">
        <f t="shared" si="0"/>
        <v>44491</v>
      </c>
      <c r="C7" s="29" t="s">
        <v>12</v>
      </c>
      <c r="D7" s="39">
        <f>IFERROR(INT(TRIM(SUBSTITUTE(VLOOKUP($A7&amp;"*",各都道府県の状況!$A:$I,D$3,FALSE), "※5", ""))), "")</f>
        <v>3486</v>
      </c>
      <c r="E7" s="39" t="str">
        <f>IFERROR(INT(TRIM(SUBSTITUTE(VLOOKUP($A7&amp;"*",各都道府県の状況!$A:$I,E$3,FALSE), "※5", ""))), "")</f>
        <v/>
      </c>
      <c r="F7" s="39">
        <f>IFERROR(INT(TRIM(SUBSTITUTE(VLOOKUP($A7&amp;"*",各都道府県の状況!$A:$I,F$3,FALSE), "※5", ""))), "")</f>
        <v>0</v>
      </c>
      <c r="G7" s="39">
        <f>IFERROR(INT(TRIM(SUBSTITUTE(VLOOKUP($A7&amp;"*",各都道府県の状況!$A:$I,G$3,FALSE), "※5", ""))), "")</f>
        <v>3433</v>
      </c>
      <c r="H7" s="39">
        <f>IFERROR(INT(TRIM(SUBSTITUTE(VLOOKUP($A7&amp;"*",各都道府県の状況!$A:$I,H$3,FALSE), "※5", ""))), "")</f>
        <v>124658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44491</v>
      </c>
      <c r="C8" s="29" t="s">
        <v>13</v>
      </c>
      <c r="D8" s="39">
        <f>IFERROR(INT(TRIM(SUBSTITUTE(VLOOKUP($A8&amp;"*",各都道府県の状況!$A:$I,D$3,FALSE), "※5", ""))), "")</f>
        <v>16254</v>
      </c>
      <c r="E8" s="39" t="str">
        <f>IFERROR(INT(TRIM(SUBSTITUTE(VLOOKUP($A8&amp;"*",各都道府県の状況!$A:$I,E$3,FALSE), "※5", ""))), "")</f>
        <v/>
      </c>
      <c r="F8" s="39">
        <f>IFERROR(INT(TRIM(SUBSTITUTE(VLOOKUP($A8&amp;"*",各都道府県の状況!$A:$I,F$3,FALSE), "※5", ""))), "")</f>
        <v>1</v>
      </c>
      <c r="G8" s="39">
        <f>IFERROR(INT(TRIM(SUBSTITUTE(VLOOKUP($A8&amp;"*",各都道府県の状況!$A:$I,G$3,FALSE), "※5", ""))), "")</f>
        <v>16126</v>
      </c>
      <c r="H8" s="39">
        <f>IFERROR(INT(TRIM(SUBSTITUTE(VLOOKUP($A8&amp;"*",各都道府県の状況!$A:$I,H$3,FALSE), "※5", ""))), "")</f>
        <v>245661</v>
      </c>
      <c r="I8" s="39">
        <f>IFERROR(INT(TRIM(SUBSTITUTE(VLOOKUP($A8&amp;"*",各都道府県の状況!$A:$I,I$3,FALSE), "※5", ""))), "")</f>
        <v>9</v>
      </c>
    </row>
    <row r="9" spans="1:10" ht="21" customHeight="1" x14ac:dyDescent="0.45">
      <c r="A9" s="12" t="s">
        <v>185</v>
      </c>
      <c r="B9" s="13">
        <f t="shared" si="0"/>
        <v>44491</v>
      </c>
      <c r="C9" s="29" t="s">
        <v>14</v>
      </c>
      <c r="D9" s="39">
        <f>IFERROR(INT(TRIM(SUBSTITUTE(VLOOKUP($A9&amp;"*",各都道府県の状況!$A:$I,D$3,FALSE), "※5", ""))), "")</f>
        <v>1896</v>
      </c>
      <c r="E9" s="39" t="str">
        <f>IFERROR(INT(TRIM(SUBSTITUTE(VLOOKUP($A9&amp;"*",各都道府県の状況!$A:$I,E$3,FALSE), "※5", ""))), "")</f>
        <v/>
      </c>
      <c r="F9" s="39">
        <f>IFERROR(INT(TRIM(SUBSTITUTE(VLOOKUP($A9&amp;"*",各都道府県の状況!$A:$I,F$3,FALSE), "※5", ""))), "")</f>
        <v>0</v>
      </c>
      <c r="G9" s="39">
        <f>IFERROR(INT(TRIM(SUBSTITUTE(VLOOKUP($A9&amp;"*",各都道府県の状況!$A:$I,G$3,FALSE), "※5", ""))), "")</f>
        <v>1868</v>
      </c>
      <c r="H9" s="39">
        <f>IFERROR(INT(TRIM(SUBSTITUTE(VLOOKUP($A9&amp;"*",各都道府県の状況!$A:$I,H$3,FALSE), "※5", ""))), "")</f>
        <v>26800</v>
      </c>
      <c r="I9" s="39">
        <f>IFERROR(INT(TRIM(SUBSTITUTE(VLOOKUP($A9&amp;"*",各都道府県の状況!$A:$I,I$3,FALSE), "※5", ""))), "")</f>
        <v>1</v>
      </c>
    </row>
    <row r="10" spans="1:10" ht="21" customHeight="1" x14ac:dyDescent="0.45">
      <c r="A10" s="12" t="s">
        <v>186</v>
      </c>
      <c r="B10" s="13">
        <f t="shared" si="0"/>
        <v>44491</v>
      </c>
      <c r="C10" s="29" t="s">
        <v>15</v>
      </c>
      <c r="D10" s="39">
        <f>IFERROR(INT(TRIM(SUBSTITUTE(VLOOKUP($A10&amp;"*",各都道府県の状況!$A:$I,D$3,FALSE), "※5", ""))), "")</f>
        <v>3544</v>
      </c>
      <c r="E10" s="39" t="str">
        <f>IFERROR(INT(TRIM(SUBSTITUTE(VLOOKUP($A10&amp;"*",各都道府県の状況!$A:$I,E$3,FALSE), "※5", ""))), "")</f>
        <v/>
      </c>
      <c r="F10" s="39">
        <f>IFERROR(INT(TRIM(SUBSTITUTE(VLOOKUP($A10&amp;"*",各都道府県の状況!$A:$I,F$3,FALSE), "※5", ""))), "")</f>
        <v>0</v>
      </c>
      <c r="G10" s="39">
        <f>IFERROR(INT(TRIM(SUBSTITUTE(VLOOKUP($A10&amp;"*",各都道府県の状況!$A:$I,G$3,FALSE), "※5", ""))), "")</f>
        <v>3466</v>
      </c>
      <c r="H10" s="39">
        <f>IFERROR(INT(TRIM(SUBSTITUTE(VLOOKUP($A10&amp;"*",各都道府県の状況!$A:$I,H$3,FALSE), "※5", ""))), "")</f>
        <v>101343</v>
      </c>
      <c r="I10" s="39">
        <f>IFERROR(INT(TRIM(SUBSTITUTE(VLOOKUP($A10&amp;"*",各都道府県の状況!$A:$I,I$3,FALSE), "※5", ""))), "")</f>
        <v>22</v>
      </c>
    </row>
    <row r="11" spans="1:10" x14ac:dyDescent="0.45">
      <c r="A11" s="12" t="s">
        <v>187</v>
      </c>
      <c r="B11" s="13">
        <f t="shared" si="0"/>
        <v>44491</v>
      </c>
      <c r="C11" s="29" t="s">
        <v>16</v>
      </c>
      <c r="D11" s="39">
        <f>IFERROR(INT(TRIM(SUBSTITUTE(VLOOKUP($A11&amp;"*",各都道府県の状況!$A:$I,D$3,FALSE), "※5", ""))), "")</f>
        <v>9482</v>
      </c>
      <c r="E11" s="39" t="str">
        <f>IFERROR(INT(TRIM(SUBSTITUTE(VLOOKUP($A11&amp;"*",各都道府県の状況!$A:$I,E$3,FALSE), "※5", ""))), "")</f>
        <v/>
      </c>
      <c r="F11" s="39">
        <f>IFERROR(INT(TRIM(SUBSTITUTE(VLOOKUP($A11&amp;"*",各都道府県の状況!$A:$I,F$3,FALSE), "※5", ""))), "")</f>
        <v>2</v>
      </c>
      <c r="G11" s="39">
        <f>IFERROR(INT(TRIM(SUBSTITUTE(VLOOKUP($A11&amp;"*",各都道府県の状況!$A:$I,G$3,FALSE), "※5", ""))), "")</f>
        <v>9294</v>
      </c>
      <c r="H11" s="39">
        <f>IFERROR(INT(TRIM(SUBSTITUTE(VLOOKUP($A11&amp;"*",各都道府県の状況!$A:$I,H$3,FALSE), "※5", ""))), "")</f>
        <v>421597</v>
      </c>
      <c r="I11" s="39">
        <f>IFERROR(INT(TRIM(SUBSTITUTE(VLOOKUP($A11&amp;"*",各都道府県の状況!$A:$I,I$3,FALSE), "※5", ""))), "")</f>
        <v>13</v>
      </c>
    </row>
    <row r="12" spans="1:10" x14ac:dyDescent="0.45">
      <c r="A12" s="12" t="s">
        <v>188</v>
      </c>
      <c r="B12" s="13">
        <f t="shared" si="0"/>
        <v>44491</v>
      </c>
      <c r="C12" s="29" t="s">
        <v>17</v>
      </c>
      <c r="D12" s="39">
        <f>IFERROR(INT(TRIM(SUBSTITUTE(VLOOKUP($A12&amp;"*",各都道府県の状況!$A:$I,D$3,FALSE), "※5", ""))), "")</f>
        <v>24381</v>
      </c>
      <c r="E12" s="39" t="str">
        <f>IFERROR(INT(TRIM(SUBSTITUTE(VLOOKUP($A12&amp;"*",各都道府県の状況!$A:$I,E$3,FALSE), "※5", ""))), "")</f>
        <v/>
      </c>
      <c r="F12" s="39">
        <f>IFERROR(INT(TRIM(SUBSTITUTE(VLOOKUP($A12&amp;"*",各都道府県の状況!$A:$I,F$3,FALSE), "※5", ""))), "")</f>
        <v>5</v>
      </c>
      <c r="G12" s="39">
        <f>IFERROR(INT(TRIM(SUBSTITUTE(VLOOKUP($A12&amp;"*",各都道府県の状況!$A:$I,G$3,FALSE), "※5", ""))), "")</f>
        <v>24110</v>
      </c>
      <c r="H12" s="39">
        <f>IFERROR(INT(TRIM(SUBSTITUTE(VLOOKUP($A12&amp;"*",各都道府県の状況!$A:$I,H$3,FALSE), "※5", ""))), "")</f>
        <v>40462</v>
      </c>
      <c r="I12" s="39">
        <f>IFERROR(INT(TRIM(SUBSTITUTE(VLOOKUP($A12&amp;"*",各都道府県の状況!$A:$I,I$3,FALSE), "※5", ""))), "")</f>
        <v>53</v>
      </c>
    </row>
    <row r="13" spans="1:10" x14ac:dyDescent="0.45">
      <c r="A13" s="12" t="s">
        <v>189</v>
      </c>
      <c r="B13" s="13">
        <f t="shared" si="0"/>
        <v>44491</v>
      </c>
      <c r="C13" s="29" t="s">
        <v>18</v>
      </c>
      <c r="D13" s="39">
        <f>IFERROR(INT(TRIM(SUBSTITUTE(VLOOKUP($A13&amp;"*",各都道府県の状況!$A:$I,D$3,FALSE), "※5", ""))), "")</f>
        <v>15434</v>
      </c>
      <c r="E13" s="39" t="str">
        <f>IFERROR(INT(TRIM(SUBSTITUTE(VLOOKUP($A13&amp;"*",各都道府県の状況!$A:$I,E$3,FALSE), "※5", ""))), "")</f>
        <v/>
      </c>
      <c r="F13" s="39">
        <f>IFERROR(INT(TRIM(SUBSTITUTE(VLOOKUP($A13&amp;"*",各都道府県の状況!$A:$I,F$3,FALSE), "※5", ""))), "")</f>
        <v>1</v>
      </c>
      <c r="G13" s="39">
        <f>IFERROR(INT(TRIM(SUBSTITUTE(VLOOKUP($A13&amp;"*",各都道府県の状況!$A:$I,G$3,FALSE), "※5", ""))), "")</f>
        <v>15280</v>
      </c>
      <c r="H13" s="39">
        <f>IFERROR(INT(TRIM(SUBSTITUTE(VLOOKUP($A13&amp;"*",各都道府県の状況!$A:$I,H$3,FALSE), "※5", ""))), "")</f>
        <v>491519</v>
      </c>
      <c r="I13" s="39">
        <f>IFERROR(INT(TRIM(SUBSTITUTE(VLOOKUP($A13&amp;"*",各都道府県の状況!$A:$I,I$3,FALSE), "※5", ""))), "")</f>
        <v>38</v>
      </c>
    </row>
    <row r="14" spans="1:10" x14ac:dyDescent="0.45">
      <c r="A14" s="12" t="s">
        <v>190</v>
      </c>
      <c r="B14" s="13">
        <f t="shared" si="0"/>
        <v>44491</v>
      </c>
      <c r="C14" s="29" t="s">
        <v>19</v>
      </c>
      <c r="D14" s="39">
        <f>IFERROR(INT(TRIM(SUBSTITUTE(VLOOKUP($A14&amp;"*",各都道府県の状況!$A:$I,D$3,FALSE), "※5", ""))), "")</f>
        <v>16729</v>
      </c>
      <c r="E14" s="39" t="str">
        <f>IFERROR(INT(TRIM(SUBSTITUTE(VLOOKUP($A14&amp;"*",各都道府県の状況!$A:$I,E$3,FALSE), "※5", ""))), "")</f>
        <v/>
      </c>
      <c r="F14" s="39">
        <f>IFERROR(INT(TRIM(SUBSTITUTE(VLOOKUP($A14&amp;"*",各都道府県の状況!$A:$I,F$3,FALSE), "※5", ""))), "")</f>
        <v>2</v>
      </c>
      <c r="G14" s="39">
        <f>IFERROR(INT(TRIM(SUBSTITUTE(VLOOKUP($A14&amp;"*",各都道府県の状況!$A:$I,G$3,FALSE), "※5", ""))), "")</f>
        <v>16510</v>
      </c>
      <c r="H14" s="39">
        <f>IFERROR(INT(TRIM(SUBSTITUTE(VLOOKUP($A14&amp;"*",各都道府県の状況!$A:$I,H$3,FALSE), "※5", ""))), "")</f>
        <v>306497</v>
      </c>
      <c r="I14" s="39">
        <f>IFERROR(INT(TRIM(SUBSTITUTE(VLOOKUP($A14&amp;"*",各都道府県の状況!$A:$I,I$3,FALSE), "※5", ""))), "")</f>
        <v>43</v>
      </c>
    </row>
    <row r="15" spans="1:10" x14ac:dyDescent="0.45">
      <c r="A15" s="12" t="s">
        <v>191</v>
      </c>
      <c r="B15" s="13">
        <f t="shared" si="0"/>
        <v>44491</v>
      </c>
      <c r="C15" s="29" t="s">
        <v>20</v>
      </c>
      <c r="D15" s="39">
        <f>IFERROR(INT(TRIM(SUBSTITUTE(VLOOKUP($A15&amp;"*",各都道府県の状況!$A:$I,D$3,FALSE), "※5", ""))), "")</f>
        <v>115510</v>
      </c>
      <c r="E15" s="39" t="str">
        <f>IFERROR(INT(TRIM(SUBSTITUTE(VLOOKUP($A15&amp;"*",各都道府県の状況!$A:$I,E$3,FALSE), "※5", ""))), "")</f>
        <v/>
      </c>
      <c r="F15" s="39">
        <f>IFERROR(INT(TRIM(SUBSTITUTE(VLOOKUP($A15&amp;"*",各都道府県の状況!$A:$I,F$3,FALSE), "※5", ""))), "")</f>
        <v>21</v>
      </c>
      <c r="G15" s="39">
        <f>IFERROR(INT(TRIM(SUBSTITUTE(VLOOKUP($A15&amp;"*",各都道府県の状況!$A:$I,G$3,FALSE), "※5", ""))), "")</f>
        <v>114238</v>
      </c>
      <c r="H15" s="39">
        <f>IFERROR(INT(TRIM(SUBSTITUTE(VLOOKUP($A15&amp;"*",各都道府県の状況!$A:$I,H$3,FALSE), "※5", ""))), "")</f>
        <v>1493909</v>
      </c>
      <c r="I15" s="39">
        <f>IFERROR(INT(TRIM(SUBSTITUTE(VLOOKUP($A15&amp;"*",各都道府県の状況!$A:$I,I$3,FALSE), "※5", ""))), "")</f>
        <v>241</v>
      </c>
    </row>
    <row r="16" spans="1:10" x14ac:dyDescent="0.45">
      <c r="A16" s="12" t="s">
        <v>192</v>
      </c>
      <c r="B16" s="13">
        <f t="shared" si="0"/>
        <v>44491</v>
      </c>
      <c r="C16" s="29" t="s">
        <v>21</v>
      </c>
      <c r="D16" s="39">
        <f>IFERROR(INT(TRIM(SUBSTITUTE(VLOOKUP($A16&amp;"*",各都道府県の状況!$A:$I,D$3,FALSE), "※5", ""))), "")</f>
        <v>100241</v>
      </c>
      <c r="E16" s="39" t="str">
        <f>IFERROR(INT(TRIM(SUBSTITUTE(VLOOKUP($A16&amp;"*",各都道府県の状況!$A:$I,E$3,FALSE), "※5", ""))), "")</f>
        <v/>
      </c>
      <c r="F16" s="39">
        <f>IFERROR(INT(TRIM(SUBSTITUTE(VLOOKUP($A16&amp;"*",各都道府県の状況!$A:$I,F$3,FALSE), "※5", ""))), "")</f>
        <v>4</v>
      </c>
      <c r="G16" s="39">
        <f>IFERROR(INT(TRIM(SUBSTITUTE(VLOOKUP($A16&amp;"*",各都道府県の状況!$A:$I,G$3,FALSE), "※5", ""))), "")</f>
        <v>99057</v>
      </c>
      <c r="H16" s="39">
        <f>IFERROR(INT(TRIM(SUBSTITUTE(VLOOKUP($A16&amp;"*",各都道府県の状況!$A:$I,H$3,FALSE), "※5", ""))), "")</f>
        <v>1102561</v>
      </c>
      <c r="I16" s="39">
        <f>IFERROR(INT(TRIM(SUBSTITUTE(VLOOKUP($A16&amp;"*",各都道府県の状況!$A:$I,I$3,FALSE), "※5", ""))), "")</f>
        <v>158</v>
      </c>
    </row>
    <row r="17" spans="1:9" x14ac:dyDescent="0.45">
      <c r="A17" s="12" t="s">
        <v>193</v>
      </c>
      <c r="B17" s="13">
        <f t="shared" si="0"/>
        <v>44491</v>
      </c>
      <c r="C17" s="29" t="s">
        <v>22</v>
      </c>
      <c r="D17" s="39">
        <f>IFERROR(INT(TRIM(SUBSTITUTE(VLOOKUP($A17&amp;"*",各都道府県の状況!$A:$I,D$3,FALSE), "※5", ""))), "")</f>
        <v>377367</v>
      </c>
      <c r="E17" s="39" t="str">
        <f>IFERROR(INT(TRIM(SUBSTITUTE(VLOOKUP($A17&amp;"*",各都道府県の状況!$A:$I,E$3,FALSE), "※5", ""))), "")</f>
        <v/>
      </c>
      <c r="F17" s="39">
        <f>IFERROR(INT(TRIM(SUBSTITUTE(VLOOKUP($A17&amp;"*",各都道府県の状況!$A:$I,F$3,FALSE), "※5", ""))), "")</f>
        <v>21</v>
      </c>
      <c r="G17" s="39">
        <f>IFERROR(INT(TRIM(SUBSTITUTE(VLOOKUP($A17&amp;"*",各都道府県の状況!$A:$I,G$3,FALSE), "※5", ""))), "")</f>
        <v>373662</v>
      </c>
      <c r="H17" s="39">
        <f>IFERROR(INT(TRIM(SUBSTITUTE(VLOOKUP($A17&amp;"*",各都道府県の状況!$A:$I,H$3,FALSE), "※5", ""))), "")</f>
        <v>3758283</v>
      </c>
      <c r="I17" s="39">
        <f>IFERROR(INT(TRIM(SUBSTITUTE(VLOOKUP($A17&amp;"*",各都道府県の状況!$A:$I,I$3,FALSE), "※5", ""))), "")</f>
        <v>589</v>
      </c>
    </row>
    <row r="18" spans="1:9" x14ac:dyDescent="0.45">
      <c r="A18" s="12" t="s">
        <v>194</v>
      </c>
      <c r="B18" s="13">
        <f t="shared" si="0"/>
        <v>44491</v>
      </c>
      <c r="C18" s="29" t="s">
        <v>23</v>
      </c>
      <c r="D18" s="39">
        <f>IFERROR(INT(TRIM(SUBSTITUTE(VLOOKUP($A18&amp;"*",各都道府県の状況!$A:$I,D$3,FALSE), "※5", ""))), "")</f>
        <v>168803</v>
      </c>
      <c r="E18" s="39" t="str">
        <f>IFERROR(INT(TRIM(SUBSTITUTE(VLOOKUP($A18&amp;"*",各都道府県の状況!$A:$I,E$3,FALSE), "※5", ""))), "")</f>
        <v/>
      </c>
      <c r="F18" s="39">
        <f>IFERROR(INT(TRIM(SUBSTITUTE(VLOOKUP($A18&amp;"*",各都道府県の状況!$A:$I,F$3,FALSE), "※5", ""))), "")</f>
        <v>13</v>
      </c>
      <c r="G18" s="39">
        <f>IFERROR(INT(TRIM(SUBSTITUTE(VLOOKUP($A18&amp;"*",各都道府県の状況!$A:$I,G$3,FALSE), "※5", ""))), "")</f>
        <v>167243</v>
      </c>
      <c r="H18" s="39">
        <f>IFERROR(INT(TRIM(SUBSTITUTE(VLOOKUP($A18&amp;"*",各都道府県の状況!$A:$I,H$3,FALSE), "※5", ""))), "")</f>
        <v>1646760</v>
      </c>
      <c r="I18" s="39">
        <f>IFERROR(INT(TRIM(SUBSTITUTE(VLOOKUP($A18&amp;"*",各都道府県の状況!$A:$I,I$3,FALSE), "※5", ""))), "")</f>
        <v>258</v>
      </c>
    </row>
    <row r="19" spans="1:9" x14ac:dyDescent="0.45">
      <c r="A19" s="12" t="s">
        <v>195</v>
      </c>
      <c r="B19" s="13">
        <f t="shared" si="0"/>
        <v>44491</v>
      </c>
      <c r="C19" s="29" t="s">
        <v>24</v>
      </c>
      <c r="D19" s="39">
        <f>IFERROR(INT(TRIM(SUBSTITUTE(VLOOKUP($A19&amp;"*",各都道府県の状況!$A:$I,D$3,FALSE), "※5", ""))), "")</f>
        <v>7976</v>
      </c>
      <c r="E19" s="39" t="str">
        <f>IFERROR(INT(TRIM(SUBSTITUTE(VLOOKUP($A19&amp;"*",各都道府県の状況!$A:$I,E$3,FALSE), "※5", ""))), "")</f>
        <v/>
      </c>
      <c r="F19" s="39">
        <f>IFERROR(INT(TRIM(SUBSTITUTE(VLOOKUP($A19&amp;"*",各都道府県の状況!$A:$I,F$3,FALSE), "※5", ""))), "")</f>
        <v>0</v>
      </c>
      <c r="G19" s="39">
        <f>IFERROR(INT(TRIM(SUBSTITUTE(VLOOKUP($A19&amp;"*",各都道府県の状況!$A:$I,G$3,FALSE), "※5", ""))), "")</f>
        <v>7899</v>
      </c>
      <c r="H19" s="39">
        <f>IFERROR(INT(TRIM(SUBSTITUTE(VLOOKUP($A19&amp;"*",各都道府県の状況!$A:$I,H$3,FALSE), "※5", ""))), "")</f>
        <v>294760</v>
      </c>
      <c r="I19" s="39">
        <f>IFERROR(INT(TRIM(SUBSTITUTE(VLOOKUP($A19&amp;"*",各都道府県の状況!$A:$I,I$3,FALSE), "※5", ""))), "")</f>
        <v>14</v>
      </c>
    </row>
    <row r="20" spans="1:9" x14ac:dyDescent="0.45">
      <c r="A20" s="12" t="s">
        <v>196</v>
      </c>
      <c r="B20" s="13">
        <f t="shared" si="0"/>
        <v>44491</v>
      </c>
      <c r="C20" s="29" t="s">
        <v>25</v>
      </c>
      <c r="D20" s="39">
        <f>IFERROR(INT(TRIM(SUBSTITUTE(VLOOKUP($A20&amp;"*",各都道府県の状況!$A:$I,D$3,FALSE), "※5", ""))), "")</f>
        <v>4853</v>
      </c>
      <c r="E20" s="39" t="str">
        <f>IFERROR(INT(TRIM(SUBSTITUTE(VLOOKUP($A20&amp;"*",各都道府県の状況!$A:$I,E$3,FALSE), "※5", ""))), "")</f>
        <v/>
      </c>
      <c r="F20" s="39">
        <f>IFERROR(INT(TRIM(SUBSTITUTE(VLOOKUP($A20&amp;"*",各都道府県の状況!$A:$I,F$3,FALSE), "※5", ""))), "")</f>
        <v>1</v>
      </c>
      <c r="G20" s="39">
        <f>IFERROR(INT(TRIM(SUBSTITUTE(VLOOKUP($A20&amp;"*",各都道府県の状況!$A:$I,G$3,FALSE), "※5", ""))), "")</f>
        <v>4792</v>
      </c>
      <c r="H20" s="39">
        <f>IFERROR(INT(TRIM(SUBSTITUTE(VLOOKUP($A20&amp;"*",各都道府県の状況!$A:$I,H$3,FALSE), "※5", ""))), "")</f>
        <v>118233</v>
      </c>
      <c r="I20" s="39">
        <f>IFERROR(INT(TRIM(SUBSTITUTE(VLOOKUP($A20&amp;"*",各都道府県の状況!$A:$I,I$3,FALSE), "※5", ""))), "")</f>
        <v>10</v>
      </c>
    </row>
    <row r="21" spans="1:9" x14ac:dyDescent="0.45">
      <c r="A21" s="12" t="s">
        <v>197</v>
      </c>
      <c r="B21" s="13">
        <f t="shared" si="0"/>
        <v>44491</v>
      </c>
      <c r="C21" s="29" t="s">
        <v>26</v>
      </c>
      <c r="D21" s="39">
        <f>IFERROR(INT(TRIM(SUBSTITUTE(VLOOKUP($A21&amp;"*",各都道府県の状況!$A:$I,D$3,FALSE), "※5", ""))), "")</f>
        <v>7951</v>
      </c>
      <c r="E21" s="39" t="str">
        <f>IFERROR(INT(TRIM(SUBSTITUTE(VLOOKUP($A21&amp;"*",各都道府県の状況!$A:$I,E$3,FALSE), "※5", ""))), "")</f>
        <v/>
      </c>
      <c r="F21" s="39">
        <f>IFERROR(INT(TRIM(SUBSTITUTE(VLOOKUP($A21&amp;"*",各都道府県の状況!$A:$I,F$3,FALSE), "※5", ""))), "")</f>
        <v>1</v>
      </c>
      <c r="G21" s="39">
        <f>IFERROR(INT(TRIM(SUBSTITUTE(VLOOKUP($A21&amp;"*",各都道府県の状況!$A:$I,G$3,FALSE), "※5", ""))), "")</f>
        <v>7768</v>
      </c>
      <c r="H21" s="39">
        <f>IFERROR(INT(TRIM(SUBSTITUTE(VLOOKUP($A21&amp;"*",各都道府県の状況!$A:$I,H$3,FALSE), "※5", ""))), "")</f>
        <v>198962</v>
      </c>
      <c r="I21" s="39">
        <f>IFERROR(INT(TRIM(SUBSTITUTE(VLOOKUP($A21&amp;"*",各都道府県の状況!$A:$I,I$3,FALSE), "※5", ""))), "")</f>
        <v>32</v>
      </c>
    </row>
    <row r="22" spans="1:9" x14ac:dyDescent="0.45">
      <c r="A22" s="12" t="s">
        <v>198</v>
      </c>
      <c r="B22" s="13">
        <f t="shared" si="0"/>
        <v>44491</v>
      </c>
      <c r="C22" s="29" t="s">
        <v>27</v>
      </c>
      <c r="D22" s="39">
        <f>IFERROR(INT(TRIM(SUBSTITUTE(VLOOKUP($A22&amp;"*",各都道府県の状況!$A:$I,D$3,FALSE), "※5", ""))), "")</f>
        <v>3102</v>
      </c>
      <c r="E22" s="39" t="str">
        <f>IFERROR(INT(TRIM(SUBSTITUTE(VLOOKUP($A22&amp;"*",各都道府県の状況!$A:$I,E$3,FALSE), "※5", ""))), "")</f>
        <v/>
      </c>
      <c r="F22" s="39">
        <f>IFERROR(INT(TRIM(SUBSTITUTE(VLOOKUP($A22&amp;"*",各都道府県の状況!$A:$I,F$3,FALSE), "※5", ""))), "")</f>
        <v>0</v>
      </c>
      <c r="G22" s="39">
        <f>IFERROR(INT(TRIM(SUBSTITUTE(VLOOKUP($A22&amp;"*",各都道府県の状況!$A:$I,G$3,FALSE), "※5", ""))), "")</f>
        <v>3060</v>
      </c>
      <c r="H22" s="39">
        <f>IFERROR(INT(TRIM(SUBSTITUTE(VLOOKUP($A22&amp;"*",各都道府県の状況!$A:$I,H$3,FALSE), "※5", ""))), "")</f>
        <v>118937</v>
      </c>
      <c r="I22" s="39">
        <f>IFERROR(INT(TRIM(SUBSTITUTE(VLOOKUP($A22&amp;"*",各都道府県の状況!$A:$I,I$3,FALSE), "※5", ""))), "")</f>
        <v>5</v>
      </c>
    </row>
    <row r="23" spans="1:9" ht="21" customHeight="1" x14ac:dyDescent="0.45">
      <c r="A23" s="12" t="s">
        <v>199</v>
      </c>
      <c r="B23" s="13">
        <f t="shared" si="0"/>
        <v>44491</v>
      </c>
      <c r="C23" s="29" t="s">
        <v>28</v>
      </c>
      <c r="D23" s="39">
        <f>IFERROR(INT(TRIM(SUBSTITUTE(VLOOKUP($A23&amp;"*",各都道府県の状況!$A:$I,D$3,FALSE), "※5", ""))), "")</f>
        <v>5150</v>
      </c>
      <c r="E23" s="39" t="str">
        <f>IFERROR(INT(TRIM(SUBSTITUTE(VLOOKUP($A23&amp;"*",各都道府県の状況!$A:$I,E$3,FALSE), "※5", ""))), "")</f>
        <v/>
      </c>
      <c r="F23" s="39">
        <f>IFERROR(INT(TRIM(SUBSTITUTE(VLOOKUP($A23&amp;"*",各都道府県の状況!$A:$I,F$3,FALSE), "※5", ""))), "")</f>
        <v>0</v>
      </c>
      <c r="G23" s="39">
        <f>IFERROR(INT(TRIM(SUBSTITUTE(VLOOKUP($A23&amp;"*",各都道府県の状況!$A:$I,G$3,FALSE), "※5", ""))), "")</f>
        <v>5115</v>
      </c>
      <c r="H23" s="39">
        <f>IFERROR(INT(TRIM(SUBSTITUTE(VLOOKUP($A23&amp;"*",各都道府県の状況!$A:$I,H$3,FALSE), "※5", ""))), "")</f>
        <v>118971</v>
      </c>
      <c r="I23" s="39">
        <f>IFERROR(INT(TRIM(SUBSTITUTE(VLOOKUP($A23&amp;"*",各都道府県の状況!$A:$I,I$3,FALSE), "※5", ""))), "")</f>
        <v>6</v>
      </c>
    </row>
    <row r="24" spans="1:9" x14ac:dyDescent="0.45">
      <c r="A24" s="12" t="s">
        <v>200</v>
      </c>
      <c r="B24" s="13">
        <f t="shared" si="0"/>
        <v>44491</v>
      </c>
      <c r="C24" s="29" t="s">
        <v>29</v>
      </c>
      <c r="D24" s="39">
        <f>IFERROR(INT(TRIM(SUBSTITUTE(VLOOKUP($A24&amp;"*",各都道府県の状況!$A:$I,D$3,FALSE), "※5", ""))), "")</f>
        <v>8849</v>
      </c>
      <c r="E24" s="39" t="str">
        <f>IFERROR(INT(TRIM(SUBSTITUTE(VLOOKUP($A24&amp;"*",各都道府県の状況!$A:$I,E$3,FALSE), "※5", ""))), "")</f>
        <v/>
      </c>
      <c r="F24" s="39">
        <f>IFERROR(INT(TRIM(SUBSTITUTE(VLOOKUP($A24&amp;"*",各都道府県の状況!$A:$I,F$3,FALSE), "※5", ""))), "")</f>
        <v>0</v>
      </c>
      <c r="G24" s="39">
        <f>IFERROR(INT(TRIM(SUBSTITUTE(VLOOKUP($A24&amp;"*",各都道府県の状況!$A:$I,G$3,FALSE), "※5", ""))), "")</f>
        <v>8780</v>
      </c>
      <c r="H24" s="39">
        <f>IFERROR(INT(TRIM(SUBSTITUTE(VLOOKUP($A24&amp;"*",各都道府県の状況!$A:$I,H$3,FALSE), "※5", ""))), "")</f>
        <v>327089</v>
      </c>
      <c r="I24" s="39">
        <f>IFERROR(INT(TRIM(SUBSTITUTE(VLOOKUP($A24&amp;"*",各都道府県の状況!$A:$I,I$3,FALSE), "※5", ""))), "")</f>
        <v>28</v>
      </c>
    </row>
    <row r="25" spans="1:9" x14ac:dyDescent="0.45">
      <c r="A25" s="12" t="s">
        <v>201</v>
      </c>
      <c r="B25" s="13">
        <f t="shared" si="0"/>
        <v>44491</v>
      </c>
      <c r="C25" s="29" t="s">
        <v>30</v>
      </c>
      <c r="D25" s="39">
        <f>IFERROR(INT(TRIM(SUBSTITUTE(VLOOKUP($A25&amp;"*",各都道府県の状況!$A:$I,D$3,FALSE), "※5", ""))), "")</f>
        <v>19061</v>
      </c>
      <c r="E25" s="39" t="str">
        <f>IFERROR(INT(TRIM(SUBSTITUTE(VLOOKUP($A25&amp;"*",各都道府県の状況!$A:$I,E$3,FALSE), "※5", ""))), "")</f>
        <v/>
      </c>
      <c r="F25" s="39">
        <f>IFERROR(INT(TRIM(SUBSTITUTE(VLOOKUP($A25&amp;"*",各都道府県の状況!$A:$I,F$3,FALSE), "※5", ""))), "")</f>
        <v>3</v>
      </c>
      <c r="G25" s="39">
        <f>IFERROR(INT(TRIM(SUBSTITUTE(VLOOKUP($A25&amp;"*",各都道府県の状況!$A:$I,G$3,FALSE), "※5", ""))), "")</f>
        <v>18758</v>
      </c>
      <c r="H25" s="39">
        <f>IFERROR(INT(TRIM(SUBSTITUTE(VLOOKUP($A25&amp;"*",各都道府県の状況!$A:$I,H$3,FALSE), "※5", ""))), "")</f>
        <v>421418</v>
      </c>
      <c r="I25" s="39">
        <f>IFERROR(INT(TRIM(SUBSTITUTE(VLOOKUP($A25&amp;"*",各都道府県の状況!$A:$I,I$3,FALSE), "※5", ""))), "")</f>
        <v>76</v>
      </c>
    </row>
    <row r="26" spans="1:9" x14ac:dyDescent="0.45">
      <c r="A26" s="12" t="s">
        <v>202</v>
      </c>
      <c r="B26" s="13">
        <f t="shared" si="0"/>
        <v>44491</v>
      </c>
      <c r="C26" s="29" t="s">
        <v>31</v>
      </c>
      <c r="D26" s="39">
        <f>IFERROR(INT(TRIM(SUBSTITUTE(VLOOKUP($A26&amp;"*",各都道府県の状況!$A:$I,D$3,FALSE), "※5", ""))), "")</f>
        <v>26734</v>
      </c>
      <c r="E26" s="39" t="str">
        <f>IFERROR(INT(TRIM(SUBSTITUTE(VLOOKUP($A26&amp;"*",各都道府県の状況!$A:$I,E$3,FALSE), "※5", ""))), "")</f>
        <v/>
      </c>
      <c r="F26" s="39">
        <f>IFERROR(INT(TRIM(SUBSTITUTE(VLOOKUP($A26&amp;"*",各都道府県の状況!$A:$I,F$3,FALSE), "※5", ""))), "")</f>
        <v>0</v>
      </c>
      <c r="G26" s="39">
        <f>IFERROR(INT(TRIM(SUBSTITUTE(VLOOKUP($A26&amp;"*",各都道府県の状況!$A:$I,G$3,FALSE), "※5", ""))), "")</f>
        <v>26488</v>
      </c>
      <c r="H26" s="39">
        <f>IFERROR(INT(TRIM(SUBSTITUTE(VLOOKUP($A26&amp;"*",各都道府県の状況!$A:$I,H$3,FALSE), "※5", ""))), "")</f>
        <v>640189</v>
      </c>
      <c r="I26" s="39">
        <f>IFERROR(INT(TRIM(SUBSTITUTE(VLOOKUP($A26&amp;"*",各都道府県の状況!$A:$I,I$3,FALSE), "※5", ""))), "")</f>
        <v>37</v>
      </c>
    </row>
    <row r="27" spans="1:9" x14ac:dyDescent="0.45">
      <c r="A27" s="12" t="s">
        <v>203</v>
      </c>
      <c r="B27" s="13">
        <f t="shared" si="0"/>
        <v>44491</v>
      </c>
      <c r="C27" s="29" t="s">
        <v>32</v>
      </c>
      <c r="D27" s="39">
        <f>IFERROR(INT(TRIM(SUBSTITUTE(VLOOKUP($A27&amp;"*",各都道府県の状況!$A:$I,D$3,FALSE), "※5", ""))), "")</f>
        <v>106159</v>
      </c>
      <c r="E27" s="39" t="str">
        <f>IFERROR(INT(TRIM(SUBSTITUTE(VLOOKUP($A27&amp;"*",各都道府県の状況!$A:$I,E$3,FALSE), "※5", ""))), "")</f>
        <v/>
      </c>
      <c r="F27" s="39">
        <f>IFERROR(INT(TRIM(SUBSTITUTE(VLOOKUP($A27&amp;"*",各都道府県の状況!$A:$I,F$3,FALSE), "※5", ""))), "")</f>
        <v>5</v>
      </c>
      <c r="G27" s="39">
        <f>IFERROR(INT(TRIM(SUBSTITUTE(VLOOKUP($A27&amp;"*",各都道府県の状況!$A:$I,G$3,FALSE), "※5", ""))), "")</f>
        <v>104714</v>
      </c>
      <c r="H27" s="39">
        <f>IFERROR(INT(TRIM(SUBSTITUTE(VLOOKUP($A27&amp;"*",各都道府県の状況!$A:$I,H$3,FALSE), "※5", ""))), "")</f>
        <v>1349159</v>
      </c>
      <c r="I27" s="39">
        <f>IFERROR(INT(TRIM(SUBSTITUTE(VLOOKUP($A27&amp;"*",各都道府県の状況!$A:$I,I$3,FALSE), "※5", ""))), "")</f>
        <v>290</v>
      </c>
    </row>
    <row r="28" spans="1:9" x14ac:dyDescent="0.45">
      <c r="A28" s="12" t="s">
        <v>204</v>
      </c>
      <c r="B28" s="13">
        <f t="shared" si="0"/>
        <v>44491</v>
      </c>
      <c r="C28" s="29" t="s">
        <v>33</v>
      </c>
      <c r="D28" s="39">
        <f>IFERROR(INT(TRIM(SUBSTITUTE(VLOOKUP($A28&amp;"*",各都道府県の状況!$A:$I,D$3,FALSE), "※5", ""))), "")</f>
        <v>14759</v>
      </c>
      <c r="E28" s="39" t="str">
        <f>IFERROR(INT(TRIM(SUBSTITUTE(VLOOKUP($A28&amp;"*",各都道府県の状況!$A:$I,E$3,FALSE), "※5", ""))), "")</f>
        <v/>
      </c>
      <c r="F28" s="39">
        <f>IFERROR(INT(TRIM(SUBSTITUTE(VLOOKUP($A28&amp;"*",各都道府県の状況!$A:$I,F$3,FALSE), "※5", ""))), "")</f>
        <v>1</v>
      </c>
      <c r="G28" s="39">
        <f>IFERROR(INT(TRIM(SUBSTITUTE(VLOOKUP($A28&amp;"*",各都道府県の状況!$A:$I,G$3,FALSE), "※5", ""))), "")</f>
        <v>14874</v>
      </c>
      <c r="H28" s="39">
        <f>IFERROR(INT(TRIM(SUBSTITUTE(VLOOKUP($A28&amp;"*",各都道府県の状況!$A:$I,H$3,FALSE), "※5", ""))), "")</f>
        <v>241279</v>
      </c>
      <c r="I28" s="39">
        <f>IFERROR(INT(TRIM(SUBSTITUTE(VLOOKUP($A28&amp;"*",各都道府県の状況!$A:$I,I$3,FALSE), "※5", ""))), "")</f>
        <v>45</v>
      </c>
    </row>
    <row r="29" spans="1:9" x14ac:dyDescent="0.45">
      <c r="A29" s="12" t="s">
        <v>205</v>
      </c>
      <c r="B29" s="13">
        <f t="shared" si="0"/>
        <v>44491</v>
      </c>
      <c r="C29" s="29" t="s">
        <v>34</v>
      </c>
      <c r="D29" s="39">
        <f>IFERROR(INT(TRIM(SUBSTITUTE(VLOOKUP($A29&amp;"*",各都道府県の状況!$A:$I,D$3,FALSE), "※5", ""))), "")</f>
        <v>12374</v>
      </c>
      <c r="E29" s="39" t="str">
        <f>IFERROR(INT(TRIM(SUBSTITUTE(VLOOKUP($A29&amp;"*",各都道府県の状況!$A:$I,E$3,FALSE), "※5", ""))), "")</f>
        <v/>
      </c>
      <c r="F29" s="39">
        <f>IFERROR(INT(TRIM(SUBSTITUTE(VLOOKUP($A29&amp;"*",各都道府県の状況!$A:$I,F$3,FALSE), "※5", ""))), "")</f>
        <v>0</v>
      </c>
      <c r="G29" s="39">
        <f>IFERROR(INT(TRIM(SUBSTITUTE(VLOOKUP($A29&amp;"*",各都道府県の状況!$A:$I,G$3,FALSE), "※5", ""))), "")</f>
        <v>12228</v>
      </c>
      <c r="H29" s="39">
        <f>IFERROR(INT(TRIM(SUBSTITUTE(VLOOKUP($A29&amp;"*",各都道府県の状況!$A:$I,H$3,FALSE), "※5", ""))), "")</f>
        <v>262864</v>
      </c>
      <c r="I29" s="39">
        <f>IFERROR(INT(TRIM(SUBSTITUTE(VLOOKUP($A29&amp;"*",各都道府県の状況!$A:$I,I$3,FALSE), "※5", ""))), "")</f>
        <v>43</v>
      </c>
    </row>
    <row r="30" spans="1:9" x14ac:dyDescent="0.45">
      <c r="A30" s="12" t="s">
        <v>206</v>
      </c>
      <c r="B30" s="13">
        <f t="shared" si="0"/>
        <v>44491</v>
      </c>
      <c r="C30" s="29" t="s">
        <v>35</v>
      </c>
      <c r="D30" s="39">
        <f>IFERROR(INT(TRIM(SUBSTITUTE(VLOOKUP($A30&amp;"*",各都道府県の状況!$A:$I,D$3,FALSE), "※5", ""))), "")</f>
        <v>35822</v>
      </c>
      <c r="E30" s="39" t="str">
        <f>IFERROR(INT(TRIM(SUBSTITUTE(VLOOKUP($A30&amp;"*",各都道府県の状況!$A:$I,E$3,FALSE), "※5", ""))), "")</f>
        <v/>
      </c>
      <c r="F30" s="39">
        <f>IFERROR(INT(TRIM(SUBSTITUTE(VLOOKUP($A30&amp;"*",各都道府県の状況!$A:$I,F$3,FALSE), "※5", ""))), "")</f>
        <v>2</v>
      </c>
      <c r="G30" s="39">
        <f>IFERROR(INT(TRIM(SUBSTITUTE(VLOOKUP($A30&amp;"*",各都道府県の状況!$A:$I,G$3,FALSE), "※5", ""))), "")</f>
        <v>35456</v>
      </c>
      <c r="H30" s="39">
        <f>IFERROR(INT(TRIM(SUBSTITUTE(VLOOKUP($A30&amp;"*",各都道府県の状況!$A:$I,H$3,FALSE), "※5", ""))), "")</f>
        <v>431819</v>
      </c>
      <c r="I30" s="39">
        <f>IFERROR(INT(TRIM(SUBSTITUTE(VLOOKUP($A30&amp;"*",各都道府県の状況!$A:$I,I$3,FALSE), "※5", ""))), "")</f>
        <v>69</v>
      </c>
    </row>
    <row r="31" spans="1:9" x14ac:dyDescent="0.45">
      <c r="A31" s="12" t="s">
        <v>207</v>
      </c>
      <c r="B31" s="13">
        <f t="shared" si="0"/>
        <v>44491</v>
      </c>
      <c r="C31" s="29" t="s">
        <v>36</v>
      </c>
      <c r="D31" s="39">
        <f>IFERROR(INT(TRIM(SUBSTITUTE(VLOOKUP($A31&amp;"*",各都道府県の状況!$A:$I,D$3,FALSE), "※5", ""))), "")</f>
        <v>202033</v>
      </c>
      <c r="E31" s="39" t="str">
        <f>IFERROR(INT(TRIM(SUBSTITUTE(VLOOKUP($A31&amp;"*",各都道府県の状況!$A:$I,E$3,FALSE), "※5", ""))), "")</f>
        <v/>
      </c>
      <c r="F31" s="39">
        <f>IFERROR(INT(TRIM(SUBSTITUTE(VLOOKUP($A31&amp;"*",各都道府県の状況!$A:$I,F$3,FALSE), "※5", ""))), "")</f>
        <v>90</v>
      </c>
      <c r="G31" s="39">
        <f>IFERROR(INT(TRIM(SUBSTITUTE(VLOOKUP($A31&amp;"*",各都道府県の状況!$A:$I,G$3,FALSE), "※5", ""))), "")</f>
        <v>196705</v>
      </c>
      <c r="H31" s="39">
        <f>IFERROR(INT(TRIM(SUBSTITUTE(VLOOKUP($A31&amp;"*",各都道府県の状況!$A:$I,H$3,FALSE), "※5", ""))), "")</f>
        <v>3622911</v>
      </c>
      <c r="I31" s="39">
        <f>IFERROR(INT(TRIM(SUBSTITUTE(VLOOKUP($A31&amp;"*",各都道府県の状況!$A:$I,I$3,FALSE), "※5", ""))), "")</f>
        <v>782</v>
      </c>
    </row>
    <row r="32" spans="1:9" x14ac:dyDescent="0.45">
      <c r="A32" s="12" t="s">
        <v>208</v>
      </c>
      <c r="B32" s="13">
        <f t="shared" si="0"/>
        <v>44491</v>
      </c>
      <c r="C32" s="29" t="s">
        <v>37</v>
      </c>
      <c r="D32" s="39">
        <f>IFERROR(INT(TRIM(SUBSTITUTE(VLOOKUP($A32&amp;"*",各都道府県の状況!$A:$I,D$3,FALSE), "※5", ""))), "")</f>
        <v>78247</v>
      </c>
      <c r="E32" s="39" t="str">
        <f>IFERROR(INT(TRIM(SUBSTITUTE(VLOOKUP($A32&amp;"*",各都道府県の状況!$A:$I,E$3,FALSE), "※5", ""))), "")</f>
        <v/>
      </c>
      <c r="F32" s="39">
        <f>IFERROR(INT(TRIM(SUBSTITUTE(VLOOKUP($A32&amp;"*",各都道府県の状況!$A:$I,F$3,FALSE), "※5", ""))), "")</f>
        <v>10</v>
      </c>
      <c r="G32" s="39">
        <f>IFERROR(INT(TRIM(SUBSTITUTE(VLOOKUP($A32&amp;"*",各都道府県の状況!$A:$I,G$3,FALSE), "※5", ""))), "")</f>
        <v>76603</v>
      </c>
      <c r="H32" s="39">
        <f>IFERROR(INT(TRIM(SUBSTITUTE(VLOOKUP($A32&amp;"*",各都道府県の状況!$A:$I,H$3,FALSE), "※5", ""))), "")</f>
        <v>768709</v>
      </c>
      <c r="I32" s="39">
        <f>IFERROR(INT(TRIM(SUBSTITUTE(VLOOKUP($A32&amp;"*",各都道府県の状況!$A:$I,I$3,FALSE), "※5", ""))), "")</f>
        <v>250</v>
      </c>
    </row>
    <row r="33" spans="1:9" x14ac:dyDescent="0.45">
      <c r="A33" s="12" t="s">
        <v>209</v>
      </c>
      <c r="B33" s="13">
        <f t="shared" si="0"/>
        <v>44491</v>
      </c>
      <c r="C33" s="29" t="s">
        <v>38</v>
      </c>
      <c r="D33" s="39">
        <f>IFERROR(INT(TRIM(SUBSTITUTE(VLOOKUP($A33&amp;"*",各都道府県の状況!$A:$I,D$3,FALSE), "※5", ""))), "")</f>
        <v>15841</v>
      </c>
      <c r="E33" s="39" t="str">
        <f>IFERROR(INT(TRIM(SUBSTITUTE(VLOOKUP($A33&amp;"*",各都道府県の状況!$A:$I,E$3,FALSE), "※5", ""))), "")</f>
        <v/>
      </c>
      <c r="F33" s="39">
        <f>IFERROR(INT(TRIM(SUBSTITUTE(VLOOKUP($A33&amp;"*",各都道府県の状況!$A:$I,F$3,FALSE), "※5", ""))), "")</f>
        <v>2</v>
      </c>
      <c r="G33" s="39">
        <f>IFERROR(INT(TRIM(SUBSTITUTE(VLOOKUP($A33&amp;"*",各都道府県の状況!$A:$I,G$3,FALSE), "※5", ""))), "")</f>
        <v>15628</v>
      </c>
      <c r="H33" s="39">
        <f>IFERROR(INT(TRIM(SUBSTITUTE(VLOOKUP($A33&amp;"*",各都道府県の状況!$A:$I,H$3,FALSE), "※5", ""))), "")</f>
        <v>256528</v>
      </c>
      <c r="I33" s="39">
        <f>IFERROR(INT(TRIM(SUBSTITUTE(VLOOKUP($A33&amp;"*",各都道府県の状況!$A:$I,I$3,FALSE), "※5", ""))), "")</f>
        <v>64</v>
      </c>
    </row>
    <row r="34" spans="1:9" x14ac:dyDescent="0.45">
      <c r="A34" s="12" t="s">
        <v>210</v>
      </c>
      <c r="B34" s="13">
        <f t="shared" si="0"/>
        <v>44491</v>
      </c>
      <c r="C34" s="29" t="s">
        <v>39</v>
      </c>
      <c r="D34" s="39">
        <f>IFERROR(INT(TRIM(SUBSTITUTE(VLOOKUP($A34&amp;"*",各都道府県の状況!$A:$I,D$3,FALSE), "※5", ""))), "")</f>
        <v>5288</v>
      </c>
      <c r="E34" s="39" t="str">
        <f>IFERROR(INT(TRIM(SUBSTITUTE(VLOOKUP($A34&amp;"*",各都道府県の状況!$A:$I,E$3,FALSE), "※5", ""))), "")</f>
        <v/>
      </c>
      <c r="F34" s="39">
        <f>IFERROR(INT(TRIM(SUBSTITUTE(VLOOKUP($A34&amp;"*",各都道府県の状況!$A:$I,F$3,FALSE), "※5", ""))), "")</f>
        <v>1</v>
      </c>
      <c r="G34" s="39">
        <f>IFERROR(INT(TRIM(SUBSTITUTE(VLOOKUP($A34&amp;"*",各都道府県の状況!$A:$I,G$3,FALSE), "※5", ""))), "")</f>
        <v>5116</v>
      </c>
      <c r="H34" s="39">
        <f>IFERROR(INT(TRIM(SUBSTITUTE(VLOOKUP($A34&amp;"*",各都道府県の状況!$A:$I,H$3,FALSE), "※5", ""))), "")</f>
        <v>66114</v>
      </c>
      <c r="I34" s="39">
        <f>IFERROR(INT(TRIM(SUBSTITUTE(VLOOKUP($A34&amp;"*",各都道府県の状況!$A:$I,I$3,FALSE), "※5", ""))), "")</f>
        <v>5</v>
      </c>
    </row>
    <row r="35" spans="1:9" x14ac:dyDescent="0.45">
      <c r="A35" s="12" t="s">
        <v>211</v>
      </c>
      <c r="B35" s="13">
        <f t="shared" si="0"/>
        <v>44491</v>
      </c>
      <c r="C35" s="29" t="s">
        <v>40</v>
      </c>
      <c r="D35" s="39">
        <f>IFERROR(INT(TRIM(SUBSTITUTE(VLOOKUP($A35&amp;"*",各都道府県の状況!$A:$I,D$3,FALSE), "※5", ""))), "")</f>
        <v>1662</v>
      </c>
      <c r="E35" s="39" t="str">
        <f>IFERROR(INT(TRIM(SUBSTITUTE(VLOOKUP($A35&amp;"*",各都道府県の状況!$A:$I,E$3,FALSE), "※5", ""))), "")</f>
        <v/>
      </c>
      <c r="F35" s="39">
        <f>IFERROR(INT(TRIM(SUBSTITUTE(VLOOKUP($A35&amp;"*",各都道府県の状況!$A:$I,F$3,FALSE), "※5", ""))), "")</f>
        <v>0</v>
      </c>
      <c r="G35" s="39">
        <f>IFERROR(INT(TRIM(SUBSTITUTE(VLOOKUP($A35&amp;"*",各都道府県の状況!$A:$I,G$3,FALSE), "※5", ""))), "")</f>
        <v>1626</v>
      </c>
      <c r="H35" s="39">
        <f>IFERROR(INT(TRIM(SUBSTITUTE(VLOOKUP($A35&amp;"*",各都道府県の状況!$A:$I,H$3,FALSE), "※5", ""))), "")</f>
        <v>151659</v>
      </c>
      <c r="I35" s="39">
        <f>IFERROR(INT(TRIM(SUBSTITUTE(VLOOKUP($A35&amp;"*",各都道府県の状況!$A:$I,I$3,FALSE), "※5", ""))), "")</f>
        <v>6</v>
      </c>
    </row>
    <row r="36" spans="1:9" x14ac:dyDescent="0.45">
      <c r="A36" s="12" t="s">
        <v>212</v>
      </c>
      <c r="B36" s="13">
        <f t="shared" si="0"/>
        <v>44491</v>
      </c>
      <c r="C36" s="29" t="s">
        <v>41</v>
      </c>
      <c r="D36" s="39">
        <f>IFERROR(INT(TRIM(SUBSTITUTE(VLOOKUP($A36&amp;"*",各都道府県の状況!$A:$I,D$3,FALSE), "※5", ""))), "")</f>
        <v>1671</v>
      </c>
      <c r="E36" s="39" t="str">
        <f>IFERROR(INT(TRIM(SUBSTITUTE(VLOOKUP($A36&amp;"*",各都道府県の状況!$A:$I,E$3,FALSE), "※5", ""))), "")</f>
        <v/>
      </c>
      <c r="F36" s="39">
        <f>IFERROR(INT(TRIM(SUBSTITUTE(VLOOKUP($A36&amp;"*",各都道府県の状況!$A:$I,F$3,FALSE), "※5", ""))), "")</f>
        <v>0</v>
      </c>
      <c r="G36" s="39">
        <f>IFERROR(INT(TRIM(SUBSTITUTE(VLOOKUP($A36&amp;"*",各都道府県の状況!$A:$I,G$3,FALSE), "※5", ""))), "")</f>
        <v>1631</v>
      </c>
      <c r="H36" s="39">
        <f>IFERROR(INT(TRIM(SUBSTITUTE(VLOOKUP($A36&amp;"*",各都道府県の状況!$A:$I,H$3,FALSE), "※5", ""))), "")</f>
        <v>56768</v>
      </c>
      <c r="I36" s="39">
        <f>IFERROR(INT(TRIM(SUBSTITUTE(VLOOKUP($A36&amp;"*",各都道府県の状況!$A:$I,I$3,FALSE), "※5", ""))), "")</f>
        <v>35</v>
      </c>
    </row>
    <row r="37" spans="1:9" x14ac:dyDescent="0.45">
      <c r="A37" s="12" t="s">
        <v>213</v>
      </c>
      <c r="B37" s="13">
        <f t="shared" si="0"/>
        <v>44491</v>
      </c>
      <c r="C37" s="29" t="s">
        <v>42</v>
      </c>
      <c r="D37" s="39">
        <f>IFERROR(INT(TRIM(SUBSTITUTE(VLOOKUP($A37&amp;"*",各都道府県の状況!$A:$I,D$3,FALSE), "※5", ""))), "")</f>
        <v>15248</v>
      </c>
      <c r="E37" s="39" t="str">
        <f>IFERROR(INT(TRIM(SUBSTITUTE(VLOOKUP($A37&amp;"*",各都道府県の状況!$A:$I,E$3,FALSE), "※5", ""))), "")</f>
        <v/>
      </c>
      <c r="F37" s="39">
        <f>IFERROR(INT(TRIM(SUBSTITUTE(VLOOKUP($A37&amp;"*",各都道府県の状況!$A:$I,F$3,FALSE), "※5", ""))), "")</f>
        <v>2</v>
      </c>
      <c r="G37" s="39">
        <f>IFERROR(INT(TRIM(SUBSTITUTE(VLOOKUP($A37&amp;"*",各都道府県の状況!$A:$I,G$3,FALSE), "※5", ""))), "")</f>
        <v>15049</v>
      </c>
      <c r="H37" s="39">
        <f>IFERROR(INT(TRIM(SUBSTITUTE(VLOOKUP($A37&amp;"*",各都道府県の状況!$A:$I,H$3,FALSE), "※5", ""))), "")</f>
        <v>268198</v>
      </c>
      <c r="I37" s="39">
        <f>IFERROR(INT(TRIM(SUBSTITUTE(VLOOKUP($A37&amp;"*",各都道府県の状況!$A:$I,I$3,FALSE), "※5", ""))), "")</f>
        <v>58</v>
      </c>
    </row>
    <row r="38" spans="1:9" x14ac:dyDescent="0.45">
      <c r="A38" s="12" t="s">
        <v>214</v>
      </c>
      <c r="B38" s="13">
        <f t="shared" si="0"/>
        <v>44491</v>
      </c>
      <c r="C38" s="29" t="s">
        <v>43</v>
      </c>
      <c r="D38" s="39">
        <f>IFERROR(INT(TRIM(SUBSTITUTE(VLOOKUP($A38&amp;"*",各都道府県の状況!$A:$I,D$3,FALSE), "※5", ""))), "")</f>
        <v>21984</v>
      </c>
      <c r="E38" s="39" t="str">
        <f>IFERROR(INT(TRIM(SUBSTITUTE(VLOOKUP($A38&amp;"*",各都道府県の状況!$A:$I,E$3,FALSE), "※5", ""))), "")</f>
        <v/>
      </c>
      <c r="F38" s="39">
        <f>IFERROR(INT(TRIM(SUBSTITUTE(VLOOKUP($A38&amp;"*",各都道府県の状況!$A:$I,F$3,FALSE), "※5", ""))), "")</f>
        <v>1</v>
      </c>
      <c r="G38" s="39">
        <f>IFERROR(INT(TRIM(SUBSTITUTE(VLOOKUP($A38&amp;"*",各都道府県の状況!$A:$I,G$3,FALSE), "※5", ""))), "")</f>
        <v>21666</v>
      </c>
      <c r="H38" s="39">
        <f>IFERROR(INT(TRIM(SUBSTITUTE(VLOOKUP($A38&amp;"*",各都道府県の状況!$A:$I,H$3,FALSE), "※5", ""))), "")</f>
        <v>916429</v>
      </c>
      <c r="I38" s="39">
        <f>IFERROR(INT(TRIM(SUBSTITUTE(VLOOKUP($A38&amp;"*",各都道府県の状況!$A:$I,I$3,FALSE), "※5", ""))), "")</f>
        <v>119</v>
      </c>
    </row>
    <row r="39" spans="1:9" x14ac:dyDescent="0.45">
      <c r="A39" s="12" t="s">
        <v>215</v>
      </c>
      <c r="B39" s="13">
        <f t="shared" si="0"/>
        <v>44491</v>
      </c>
      <c r="C39" s="29" t="s">
        <v>44</v>
      </c>
      <c r="D39" s="39">
        <f>IFERROR(INT(TRIM(SUBSTITUTE(VLOOKUP($A39&amp;"*",各都道府県の状況!$A:$I,D$3,FALSE), "※5", ""))), "")</f>
        <v>5703</v>
      </c>
      <c r="E39" s="39" t="str">
        <f>IFERROR(INT(TRIM(SUBSTITUTE(VLOOKUP($A39&amp;"*",各都道府県の状況!$A:$I,E$3,FALSE), "※5", ""))), "")</f>
        <v/>
      </c>
      <c r="F39" s="39">
        <f>IFERROR(INT(TRIM(SUBSTITUTE(VLOOKUP($A39&amp;"*",各都道府県の状況!$A:$I,F$3,FALSE), "※5", ""))), "")</f>
        <v>0</v>
      </c>
      <c r="G39" s="39">
        <f>IFERROR(INT(TRIM(SUBSTITUTE(VLOOKUP($A39&amp;"*",各都道府県の状況!$A:$I,G$3,FALSE), "※5", ""))), "")</f>
        <v>5571</v>
      </c>
      <c r="H39" s="39">
        <f>IFERROR(INT(TRIM(SUBSTITUTE(VLOOKUP($A39&amp;"*",各都道府県の状況!$A:$I,H$3,FALSE), "※5", ""))), "")</f>
        <v>192183</v>
      </c>
      <c r="I39" s="39">
        <f>IFERROR(INT(TRIM(SUBSTITUTE(VLOOKUP($A39&amp;"*",各都道府県の状況!$A:$I,I$3,FALSE), "※5", ""))), "")</f>
        <v>39</v>
      </c>
    </row>
    <row r="40" spans="1:9" x14ac:dyDescent="0.45">
      <c r="A40" s="12" t="s">
        <v>216</v>
      </c>
      <c r="B40" s="13">
        <f t="shared" si="0"/>
        <v>44491</v>
      </c>
      <c r="C40" s="29" t="s">
        <v>45</v>
      </c>
      <c r="D40" s="39">
        <f>IFERROR(INT(TRIM(SUBSTITUTE(VLOOKUP($A40&amp;"*",各都道府県の状況!$A:$I,D$3,FALSE), "※5", ""))), "")</f>
        <v>3283</v>
      </c>
      <c r="E40" s="39" t="str">
        <f>IFERROR(INT(TRIM(SUBSTITUTE(VLOOKUP($A40&amp;"*",各都道府県の状況!$A:$I,E$3,FALSE), "※5", ""))), "")</f>
        <v/>
      </c>
      <c r="F40" s="39">
        <f>IFERROR(INT(TRIM(SUBSTITUTE(VLOOKUP($A40&amp;"*",各都道府県の状況!$A:$I,F$3,FALSE), "※5", ""))), "")</f>
        <v>0</v>
      </c>
      <c r="G40" s="39">
        <f>IFERROR(INT(TRIM(SUBSTITUTE(VLOOKUP($A40&amp;"*",各都道府県の状況!$A:$I,G$3,FALSE), "※5", ""))), "")</f>
        <v>3213</v>
      </c>
      <c r="H40" s="39">
        <f>IFERROR(INT(TRIM(SUBSTITUTE(VLOOKUP($A40&amp;"*",各都道府県の状況!$A:$I,H$3,FALSE), "※5", ""))), "")</f>
        <v>106534</v>
      </c>
      <c r="I40" s="39">
        <f>IFERROR(INT(TRIM(SUBSTITUTE(VLOOKUP($A40&amp;"*",各都道府県の状況!$A:$I,I$3,FALSE), "※5", ""))), "")</f>
        <v>5</v>
      </c>
    </row>
    <row r="41" spans="1:9" x14ac:dyDescent="0.45">
      <c r="A41" s="12" t="s">
        <v>217</v>
      </c>
      <c r="B41" s="13">
        <f t="shared" si="0"/>
        <v>44491</v>
      </c>
      <c r="C41" s="29" t="s">
        <v>46</v>
      </c>
      <c r="D41" s="39">
        <f>IFERROR(INT(TRIM(SUBSTITUTE(VLOOKUP($A41&amp;"*",各都道府県の状況!$A:$I,D$3,FALSE), "※5", ""))), "")</f>
        <v>4699</v>
      </c>
      <c r="E41" s="39" t="str">
        <f>IFERROR(INT(TRIM(SUBSTITUTE(VLOOKUP($A41&amp;"*",各都道府県の状況!$A:$I,E$3,FALSE), "※5", ""))), "")</f>
        <v/>
      </c>
      <c r="F41" s="39">
        <f>IFERROR(INT(TRIM(SUBSTITUTE(VLOOKUP($A41&amp;"*",各都道府県の状況!$A:$I,F$3,FALSE), "※5", ""))), "")</f>
        <v>0</v>
      </c>
      <c r="G41" s="39">
        <f>IFERROR(INT(TRIM(SUBSTITUTE(VLOOKUP($A41&amp;"*",各都道府県の状況!$A:$I,G$3,FALSE), "※5", ""))), "")</f>
        <v>4655</v>
      </c>
      <c r="H41" s="39">
        <f>IFERROR(INT(TRIM(SUBSTITUTE(VLOOKUP($A41&amp;"*",各都道府県の状況!$A:$I,H$3,FALSE), "※5", ""))), "")</f>
        <v>132220</v>
      </c>
      <c r="I41" s="39">
        <f>IFERROR(INT(TRIM(SUBSTITUTE(VLOOKUP($A41&amp;"*",各都道府県の状況!$A:$I,I$3,FALSE), "※5", ""))), "")</f>
        <v>6</v>
      </c>
    </row>
    <row r="42" spans="1:9" x14ac:dyDescent="0.45">
      <c r="A42" s="12" t="s">
        <v>218</v>
      </c>
      <c r="B42" s="13">
        <f t="shared" si="0"/>
        <v>44491</v>
      </c>
      <c r="C42" s="29" t="s">
        <v>47</v>
      </c>
      <c r="D42" s="39">
        <f>IFERROR(INT(TRIM(SUBSTITUTE(VLOOKUP($A42&amp;"*",各都道府県の状況!$A:$I,D$3,FALSE), "※5", ""))), "")</f>
        <v>5332</v>
      </c>
      <c r="E42" s="39" t="str">
        <f>IFERROR(INT(TRIM(SUBSTITUTE(VLOOKUP($A42&amp;"*",各都道府県の状況!$A:$I,E$3,FALSE), "※5", ""))), "")</f>
        <v/>
      </c>
      <c r="F42" s="39">
        <f>IFERROR(INT(TRIM(SUBSTITUTE(VLOOKUP($A42&amp;"*",各都道府県の状況!$A:$I,F$3,FALSE), "※5", ""))), "")</f>
        <v>1</v>
      </c>
      <c r="G42" s="39">
        <f>IFERROR(INT(TRIM(SUBSTITUTE(VLOOKUP($A42&amp;"*",各都道府県の状況!$A:$I,G$3,FALSE), "※5", ""))), "")</f>
        <v>5202</v>
      </c>
      <c r="H42" s="39">
        <f>IFERROR(INT(TRIM(SUBSTITUTE(VLOOKUP($A42&amp;"*",各都道府県の状況!$A:$I,H$3,FALSE), "※5", ""))), "")</f>
        <v>157342</v>
      </c>
      <c r="I42" s="39">
        <f>IFERROR(INT(TRIM(SUBSTITUTE(VLOOKUP($A42&amp;"*",各都道府県の状況!$A:$I,I$3,FALSE), "※5", ""))), "")</f>
        <v>48</v>
      </c>
    </row>
    <row r="43" spans="1:9" x14ac:dyDescent="0.45">
      <c r="A43" s="12" t="s">
        <v>219</v>
      </c>
      <c r="B43" s="13">
        <f t="shared" si="0"/>
        <v>44491</v>
      </c>
      <c r="C43" s="29" t="s">
        <v>48</v>
      </c>
      <c r="D43" s="39">
        <f>IFERROR(INT(TRIM(SUBSTITUTE(VLOOKUP($A43&amp;"*",各都道府県の状況!$A:$I,D$3,FALSE), "※5", ""))), "")</f>
        <v>4154</v>
      </c>
      <c r="E43" s="39" t="str">
        <f>IFERROR(INT(TRIM(SUBSTITUTE(VLOOKUP($A43&amp;"*",各都道府県の状況!$A:$I,E$3,FALSE), "※5", ""))), "")</f>
        <v/>
      </c>
      <c r="F43" s="39">
        <f>IFERROR(INT(TRIM(SUBSTITUTE(VLOOKUP($A43&amp;"*",各都道府県の状況!$A:$I,F$3,FALSE), "※5", ""))), "")</f>
        <v>1</v>
      </c>
      <c r="G43" s="39">
        <f>IFERROR(INT(TRIM(SUBSTITUTE(VLOOKUP($A43&amp;"*",各都道府県の状況!$A:$I,G$3,FALSE), "※5", ""))), "")</f>
        <v>4094</v>
      </c>
      <c r="H43" s="39">
        <f>IFERROR(INT(TRIM(SUBSTITUTE(VLOOKUP($A43&amp;"*",各都道府県の状況!$A:$I,H$3,FALSE), "※5", ""))), "")</f>
        <v>100617</v>
      </c>
      <c r="I43" s="39">
        <f>IFERROR(INT(TRIM(SUBSTITUTE(VLOOKUP($A43&amp;"*",各都道府県の状況!$A:$I,I$3,FALSE), "※5", ""))), "")</f>
        <v>28</v>
      </c>
    </row>
    <row r="44" spans="1:9" x14ac:dyDescent="0.45">
      <c r="A44" s="12" t="s">
        <v>220</v>
      </c>
      <c r="B44" s="13">
        <f t="shared" si="0"/>
        <v>44491</v>
      </c>
      <c r="C44" s="29" t="s">
        <v>49</v>
      </c>
      <c r="D44" s="39">
        <f>IFERROR(INT(TRIM(SUBSTITUTE(VLOOKUP($A44&amp;"*",各都道府県の状況!$A:$I,D$3,FALSE), "※5", ""))), "")</f>
        <v>74350</v>
      </c>
      <c r="E44" s="39" t="str">
        <f>IFERROR(INT(TRIM(SUBSTITUTE(VLOOKUP($A44&amp;"*",各都道府県の状況!$A:$I,E$3,FALSE), "※5", ""))), "")</f>
        <v/>
      </c>
      <c r="F44" s="39">
        <f>IFERROR(INT(TRIM(SUBSTITUTE(VLOOKUP($A44&amp;"*",各都道府県の状況!$A:$I,F$3,FALSE), "※5", ""))), "")</f>
        <v>7</v>
      </c>
      <c r="G44" s="39">
        <f>IFERROR(INT(TRIM(SUBSTITUTE(VLOOKUP($A44&amp;"*",各都道府県の状況!$A:$I,G$3,FALSE), "※5", ""))), "")</f>
        <v>73453</v>
      </c>
      <c r="H44" s="39">
        <f>IFERROR(INT(TRIM(SUBSTITUTE(VLOOKUP($A44&amp;"*",各都道府県の状況!$A:$I,H$3,FALSE), "※5", ""))), "")</f>
        <v>1282857</v>
      </c>
      <c r="I44" s="39">
        <f>IFERROR(INT(TRIM(SUBSTITUTE(VLOOKUP($A44&amp;"*",各都道府県の状況!$A:$I,I$3,FALSE), "※5", ""))), "")</f>
        <v>265</v>
      </c>
    </row>
    <row r="45" spans="1:9" x14ac:dyDescent="0.45">
      <c r="A45" s="12" t="s">
        <v>221</v>
      </c>
      <c r="B45" s="13">
        <f t="shared" si="0"/>
        <v>44491</v>
      </c>
      <c r="C45" s="29" t="s">
        <v>50</v>
      </c>
      <c r="D45" s="39">
        <f>IFERROR(INT(TRIM(SUBSTITUTE(VLOOKUP($A45&amp;"*",各都道府県の状況!$A:$I,D$3,FALSE), "※5", ""))), "")</f>
        <v>5834</v>
      </c>
      <c r="E45" s="39" t="str">
        <f>IFERROR(INT(TRIM(SUBSTITUTE(VLOOKUP($A45&amp;"*",各都道府県の状況!$A:$I,E$3,FALSE), "※5", ""))), "")</f>
        <v/>
      </c>
      <c r="F45" s="39">
        <f>IFERROR(INT(TRIM(SUBSTITUTE(VLOOKUP($A45&amp;"*",各都道府県の状況!$A:$I,F$3,FALSE), "※5", ""))), "")</f>
        <v>0</v>
      </c>
      <c r="G45" s="39">
        <f>IFERROR(INT(TRIM(SUBSTITUTE(VLOOKUP($A45&amp;"*",各都道府県の状況!$A:$I,G$3,FALSE), "※5", ""))), "")</f>
        <v>5828</v>
      </c>
      <c r="H45" s="39">
        <f>IFERROR(INT(TRIM(SUBSTITUTE(VLOOKUP($A45&amp;"*",各都道府県の状況!$A:$I,H$3,FALSE), "※5", ""))), "")</f>
        <v>106879</v>
      </c>
      <c r="I45" s="39">
        <f>IFERROR(INT(TRIM(SUBSTITUTE(VLOOKUP($A45&amp;"*",各都道府県の状況!$A:$I,I$3,FALSE), "※5", ""))), "")</f>
        <v>17</v>
      </c>
    </row>
    <row r="46" spans="1:9" ht="21" customHeight="1" x14ac:dyDescent="0.45">
      <c r="A46" s="12" t="s">
        <v>222</v>
      </c>
      <c r="B46" s="13">
        <f t="shared" si="0"/>
        <v>44491</v>
      </c>
      <c r="C46" s="29" t="s">
        <v>51</v>
      </c>
      <c r="D46" s="39">
        <f>IFERROR(INT(TRIM(SUBSTITUTE(VLOOKUP($A46&amp;"*",各都道府県の状況!$A:$I,D$3,FALSE), "※5", ""))), "")</f>
        <v>6095</v>
      </c>
      <c r="E46" s="39" t="str">
        <f>IFERROR(INT(TRIM(SUBSTITUTE(VLOOKUP($A46&amp;"*",各都道府県の状況!$A:$I,E$3,FALSE), "※5", ""))), "")</f>
        <v/>
      </c>
      <c r="F46" s="39">
        <f>IFERROR(INT(TRIM(SUBSTITUTE(VLOOKUP($A46&amp;"*",各都道府県の状況!$A:$I,F$3,FALSE), "※5", ""))), "")</f>
        <v>0</v>
      </c>
      <c r="G46" s="39">
        <f>IFERROR(INT(TRIM(SUBSTITUTE(VLOOKUP($A46&amp;"*",各都道府県の状況!$A:$I,G$3,FALSE), "※5", ""))), "")</f>
        <v>5973</v>
      </c>
      <c r="H46" s="39">
        <f>IFERROR(INT(TRIM(SUBSTITUTE(VLOOKUP($A46&amp;"*",各都道府県の状況!$A:$I,H$3,FALSE), "※5", ""))), "")</f>
        <v>184422</v>
      </c>
      <c r="I46" s="39">
        <f>IFERROR(INT(TRIM(SUBSTITUTE(VLOOKUP($A46&amp;"*",各都道府県の状況!$A:$I,I$3,FALSE), "※5", ""))), "")</f>
        <v>49</v>
      </c>
    </row>
    <row r="47" spans="1:9" x14ac:dyDescent="0.45">
      <c r="A47" s="12" t="s">
        <v>223</v>
      </c>
      <c r="B47" s="13">
        <f t="shared" si="0"/>
        <v>44491</v>
      </c>
      <c r="C47" s="29" t="s">
        <v>52</v>
      </c>
      <c r="D47" s="39">
        <f>IFERROR(INT(TRIM(SUBSTITUTE(VLOOKUP($A47&amp;"*",各都道府県の状況!$A:$I,D$3,FALSE), "※5", ""))), "")</f>
        <v>14384</v>
      </c>
      <c r="E47" s="39" t="str">
        <f>IFERROR(INT(TRIM(SUBSTITUTE(VLOOKUP($A47&amp;"*",各都道府県の状況!$A:$I,E$3,FALSE), "※5", ""))), "")</f>
        <v/>
      </c>
      <c r="F47" s="39">
        <f>IFERROR(INT(TRIM(SUBSTITUTE(VLOOKUP($A47&amp;"*",各都道府県の状況!$A:$I,F$3,FALSE), "※5", ""))), "")</f>
        <v>1</v>
      </c>
      <c r="G47" s="39">
        <f>IFERROR(INT(TRIM(SUBSTITUTE(VLOOKUP($A47&amp;"*",各都道府県の状況!$A:$I,G$3,FALSE), "※5", ""))), "")</f>
        <v>14208</v>
      </c>
      <c r="H47" s="39">
        <f>IFERROR(INT(TRIM(SUBSTITUTE(VLOOKUP($A47&amp;"*",各都道府県の状況!$A:$I,H$3,FALSE), "※5", ""))), "")</f>
        <v>123881</v>
      </c>
      <c r="I47" s="39">
        <f>IFERROR(INT(TRIM(SUBSTITUTE(VLOOKUP($A47&amp;"*",各都道府県の状況!$A:$I,I$3,FALSE), "※5", ""))), "")</f>
        <v>40</v>
      </c>
    </row>
    <row r="48" spans="1:9" x14ac:dyDescent="0.45">
      <c r="A48" s="12" t="s">
        <v>224</v>
      </c>
      <c r="B48" s="13">
        <f t="shared" si="0"/>
        <v>44491</v>
      </c>
      <c r="C48" s="29" t="s">
        <v>53</v>
      </c>
      <c r="D48" s="39">
        <f>IFERROR(INT(TRIM(SUBSTITUTE(VLOOKUP($A48&amp;"*",各都道府県の状況!$A:$I,D$3,FALSE), "※5", ""))), "")</f>
        <v>8182</v>
      </c>
      <c r="E48" s="39" t="str">
        <f>IFERROR(INT(TRIM(SUBSTITUTE(VLOOKUP($A48&amp;"*",各都道府県の状況!$A:$I,E$3,FALSE), "※5", ""))), "")</f>
        <v/>
      </c>
      <c r="F48" s="39">
        <f>IFERROR(INT(TRIM(SUBSTITUTE(VLOOKUP($A48&amp;"*",各都道府県の状況!$A:$I,F$3,FALSE), "※5", ""))), "")</f>
        <v>0</v>
      </c>
      <c r="G48" s="39">
        <f>IFERROR(INT(TRIM(SUBSTITUTE(VLOOKUP($A48&amp;"*",各都道府県の状況!$A:$I,G$3,FALSE), "※5", ""))), "")</f>
        <v>8089</v>
      </c>
      <c r="H48" s="39">
        <f>IFERROR(INT(TRIM(SUBSTITUTE(VLOOKUP($A48&amp;"*",各都道府県の状況!$A:$I,H$3,FALSE), "※5", ""))), "")</f>
        <v>272786</v>
      </c>
      <c r="I48" s="39">
        <f>IFERROR(INT(TRIM(SUBSTITUTE(VLOOKUP($A48&amp;"*",各都道府県の状況!$A:$I,I$3,FALSE), "※5", ""))), "")</f>
        <v>9</v>
      </c>
    </row>
    <row r="49" spans="1:9" x14ac:dyDescent="0.45">
      <c r="A49" s="12" t="s">
        <v>225</v>
      </c>
      <c r="B49" s="13">
        <f t="shared" si="0"/>
        <v>44491</v>
      </c>
      <c r="C49" s="29" t="s">
        <v>54</v>
      </c>
      <c r="D49" s="39">
        <f>IFERROR(INT(TRIM(SUBSTITUTE(VLOOKUP($A49&amp;"*",各都道府県の状況!$A:$I,D$3,FALSE), "※5", ""))), "")</f>
        <v>6151</v>
      </c>
      <c r="E49" s="39" t="str">
        <f>IFERROR(INT(TRIM(SUBSTITUTE(VLOOKUP($A49&amp;"*",各都道府県の状況!$A:$I,E$3,FALSE), "※5", ""))), "")</f>
        <v/>
      </c>
      <c r="F49" s="39">
        <f>IFERROR(INT(TRIM(SUBSTITUTE(VLOOKUP($A49&amp;"*",各都道府県の状況!$A:$I,F$3,FALSE), "※5", ""))), "")</f>
        <v>0</v>
      </c>
      <c r="G49" s="39">
        <f>IFERROR(INT(TRIM(SUBSTITUTE(VLOOKUP($A49&amp;"*",各都道府県の状況!$A:$I,G$3,FALSE), "※5", ""))), "")</f>
        <v>6088</v>
      </c>
      <c r="H49" s="39">
        <f>IFERROR(INT(TRIM(SUBSTITUTE(VLOOKUP($A49&amp;"*",各都道府県の状況!$A:$I,H$3,FALSE), "※5", ""))), "")</f>
        <v>73027</v>
      </c>
      <c r="I49" s="39">
        <f>IFERROR(INT(TRIM(SUBSTITUTE(VLOOKUP($A49&amp;"*",各都道府県の状況!$A:$I,I$3,FALSE), "※5", ""))), "")</f>
        <v>6</v>
      </c>
    </row>
    <row r="50" spans="1:9" x14ac:dyDescent="0.45">
      <c r="A50" s="12" t="s">
        <v>226</v>
      </c>
      <c r="B50" s="13">
        <f t="shared" si="0"/>
        <v>44491</v>
      </c>
      <c r="C50" s="29" t="s">
        <v>55</v>
      </c>
      <c r="D50" s="39">
        <f>IFERROR(INT(TRIM(SUBSTITUTE(VLOOKUP($A50&amp;"*",各都道府県の状況!$A:$I,D$3,FALSE), "※5", ""))), "")</f>
        <v>9097</v>
      </c>
      <c r="E50" s="39" t="str">
        <f>IFERROR(INT(TRIM(SUBSTITUTE(VLOOKUP($A50&amp;"*",各都道府県の状況!$A:$I,E$3,FALSE), "※5", ""))), "")</f>
        <v/>
      </c>
      <c r="F50" s="39">
        <f>IFERROR(INT(TRIM(SUBSTITUTE(VLOOKUP($A50&amp;"*",各都道府県の状況!$A:$I,F$3,FALSE), "※5", ""))), "")</f>
        <v>0</v>
      </c>
      <c r="G50" s="39">
        <f>IFERROR(INT(TRIM(SUBSTITUTE(VLOOKUP($A50&amp;"*",各都道府県の状況!$A:$I,G$3,FALSE), "※5", ""))), "")</f>
        <v>9015</v>
      </c>
      <c r="H50" s="39">
        <f>IFERROR(INT(TRIM(SUBSTITUTE(VLOOKUP($A50&amp;"*",各都道府県の状況!$A:$I,H$3,FALSE), "※5", ""))), "")</f>
        <v>170015</v>
      </c>
      <c r="I50" s="39">
        <f>IFERROR(INT(TRIM(SUBSTITUTE(VLOOKUP($A50&amp;"*",各都道府県の状況!$A:$I,I$3,FALSE), "※5", ""))), "")</f>
        <v>17</v>
      </c>
    </row>
    <row r="51" spans="1:9" x14ac:dyDescent="0.45">
      <c r="A51" s="12" t="s">
        <v>227</v>
      </c>
      <c r="B51" s="13">
        <f t="shared" si="0"/>
        <v>44491</v>
      </c>
      <c r="C51" s="29" t="s">
        <v>56</v>
      </c>
      <c r="D51" s="39">
        <f>IFERROR(INT(TRIM(SUBSTITUTE(VLOOKUP($A51&amp;"*",各都道府県の状況!$A:$I,D$3,FALSE), "※5", ""))), "")</f>
        <v>50140</v>
      </c>
      <c r="E51" s="39" t="str">
        <f>IFERROR(INT(TRIM(SUBSTITUTE(VLOOKUP($A51&amp;"*",各都道府県の状況!$A:$I,E$3,FALSE), "※5", ""))), "")</f>
        <v/>
      </c>
      <c r="F51" s="39">
        <f>IFERROR(INT(TRIM(SUBSTITUTE(VLOOKUP($A51&amp;"*",各都道府県の状況!$A:$I,F$3,FALSE), "※5", ""))), "")</f>
        <v>7</v>
      </c>
      <c r="G51" s="39">
        <f>IFERROR(INT(TRIM(SUBSTITUTE(VLOOKUP($A51&amp;"*",各都道府県の状況!$A:$I,G$3,FALSE), "※5", ""))), "")</f>
        <v>49528</v>
      </c>
      <c r="H51" s="39">
        <f>IFERROR(INT(TRIM(SUBSTITUTE(VLOOKUP($A51&amp;"*",各都道府県の状況!$A:$I,H$3,FALSE), "※5", ""))), "")</f>
        <v>403974</v>
      </c>
      <c r="I51" s="39">
        <f>IFERROR(INT(TRIM(SUBSTITUTE(VLOOKUP($A51&amp;"*",各都道府県の状況!$A:$I,I$3,FALSE), "※5", ""))), "")</f>
        <v>217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J3" sqref="J3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45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7" t="s">
        <v>180</v>
      </c>
      <c r="C4" s="131" t="s">
        <v>356</v>
      </c>
      <c r="D4" s="132"/>
      <c r="E4" s="135" t="s">
        <v>357</v>
      </c>
      <c r="F4" s="137" t="s">
        <v>360</v>
      </c>
      <c r="G4" s="138"/>
      <c r="H4" s="129" t="s">
        <v>361</v>
      </c>
      <c r="I4" s="129" t="s">
        <v>358</v>
      </c>
    </row>
    <row r="5" spans="1:9" ht="13.2" customHeight="1" x14ac:dyDescent="0.45">
      <c r="B5" s="128"/>
      <c r="C5" s="133"/>
      <c r="D5" s="134"/>
      <c r="E5" s="136"/>
      <c r="F5" s="111" t="s">
        <v>362</v>
      </c>
      <c r="G5" s="104" t="s">
        <v>359</v>
      </c>
      <c r="H5" s="130"/>
      <c r="I5" s="130"/>
    </row>
    <row r="6" spans="1:9" ht="12" customHeight="1" x14ac:dyDescent="0.45">
      <c r="A6" s="15" t="s">
        <v>181</v>
      </c>
      <c r="B6" s="20" t="s">
        <v>229</v>
      </c>
      <c r="C6" s="139">
        <v>60671</v>
      </c>
      <c r="D6" s="140"/>
      <c r="E6" s="105">
        <v>1143808</v>
      </c>
      <c r="F6" s="106">
        <v>195</v>
      </c>
      <c r="G6" s="106">
        <v>1</v>
      </c>
      <c r="H6" s="105">
        <v>59018</v>
      </c>
      <c r="I6" s="105">
        <v>1470</v>
      </c>
    </row>
    <row r="7" spans="1:9" ht="12" customHeight="1" x14ac:dyDescent="0.45">
      <c r="A7" s="15" t="s">
        <v>182</v>
      </c>
      <c r="B7" s="21" t="s">
        <v>230</v>
      </c>
      <c r="C7" s="139">
        <v>5884</v>
      </c>
      <c r="D7" s="140"/>
      <c r="E7" s="105">
        <v>92755</v>
      </c>
      <c r="F7" s="106">
        <v>49</v>
      </c>
      <c r="G7" s="106">
        <v>1</v>
      </c>
      <c r="H7" s="105">
        <v>5797</v>
      </c>
      <c r="I7" s="106">
        <v>38</v>
      </c>
    </row>
    <row r="8" spans="1:9" ht="12" customHeight="1" x14ac:dyDescent="0.45">
      <c r="A8" s="15" t="s">
        <v>183</v>
      </c>
      <c r="B8" s="21" t="s">
        <v>231</v>
      </c>
      <c r="C8" s="139">
        <v>3486</v>
      </c>
      <c r="D8" s="140"/>
      <c r="E8" s="105">
        <v>124658</v>
      </c>
      <c r="F8" s="106">
        <v>0</v>
      </c>
      <c r="G8" s="106">
        <v>0</v>
      </c>
      <c r="H8" s="105">
        <v>3433</v>
      </c>
      <c r="I8" s="106">
        <v>53</v>
      </c>
    </row>
    <row r="9" spans="1:9" ht="12" customHeight="1" x14ac:dyDescent="0.45">
      <c r="A9" s="15" t="s">
        <v>184</v>
      </c>
      <c r="B9" s="21" t="s">
        <v>232</v>
      </c>
      <c r="C9" s="139">
        <v>16254</v>
      </c>
      <c r="D9" s="140"/>
      <c r="E9" s="105">
        <v>245661</v>
      </c>
      <c r="F9" s="106">
        <v>9</v>
      </c>
      <c r="G9" s="106">
        <v>1</v>
      </c>
      <c r="H9" s="105">
        <v>16126</v>
      </c>
      <c r="I9" s="106">
        <v>118</v>
      </c>
    </row>
    <row r="10" spans="1:9" ht="12" customHeight="1" x14ac:dyDescent="0.45">
      <c r="A10" s="15" t="s">
        <v>185</v>
      </c>
      <c r="B10" s="21" t="s">
        <v>233</v>
      </c>
      <c r="C10" s="139">
        <v>1896</v>
      </c>
      <c r="D10" s="140"/>
      <c r="E10" s="105">
        <v>26800</v>
      </c>
      <c r="F10" s="106">
        <v>1</v>
      </c>
      <c r="G10" s="106">
        <v>0</v>
      </c>
      <c r="H10" s="105">
        <v>1868</v>
      </c>
      <c r="I10" s="106">
        <v>27</v>
      </c>
    </row>
    <row r="11" spans="1:9" ht="12" customHeight="1" x14ac:dyDescent="0.45">
      <c r="A11" s="15" t="s">
        <v>186</v>
      </c>
      <c r="B11" s="21" t="s">
        <v>234</v>
      </c>
      <c r="C11" s="139">
        <v>3544</v>
      </c>
      <c r="D11" s="140"/>
      <c r="E11" s="105">
        <v>101343</v>
      </c>
      <c r="F11" s="106">
        <v>22</v>
      </c>
      <c r="G11" s="106">
        <v>0</v>
      </c>
      <c r="H11" s="105">
        <v>3466</v>
      </c>
      <c r="I11" s="106">
        <v>56</v>
      </c>
    </row>
    <row r="12" spans="1:9" ht="12" customHeight="1" x14ac:dyDescent="0.45">
      <c r="A12" s="15" t="s">
        <v>187</v>
      </c>
      <c r="B12" s="21" t="s">
        <v>235</v>
      </c>
      <c r="C12" s="139">
        <v>9482</v>
      </c>
      <c r="D12" s="140"/>
      <c r="E12" s="105">
        <v>421597</v>
      </c>
      <c r="F12" s="106">
        <v>13</v>
      </c>
      <c r="G12" s="106">
        <v>2</v>
      </c>
      <c r="H12" s="105">
        <v>9294</v>
      </c>
      <c r="I12" s="106">
        <v>175</v>
      </c>
    </row>
    <row r="13" spans="1:9" ht="12" customHeight="1" x14ac:dyDescent="0.45">
      <c r="A13" s="15" t="s">
        <v>188</v>
      </c>
      <c r="B13" s="21" t="s">
        <v>236</v>
      </c>
      <c r="C13" s="139">
        <v>24381</v>
      </c>
      <c r="D13" s="140"/>
      <c r="E13" s="105">
        <v>40462</v>
      </c>
      <c r="F13" s="106">
        <v>53</v>
      </c>
      <c r="G13" s="106">
        <v>5</v>
      </c>
      <c r="H13" s="105">
        <v>24110</v>
      </c>
      <c r="I13" s="106">
        <v>218</v>
      </c>
    </row>
    <row r="14" spans="1:9" ht="12" customHeight="1" x14ac:dyDescent="0.45">
      <c r="A14" s="15" t="s">
        <v>189</v>
      </c>
      <c r="B14" s="21" t="s">
        <v>237</v>
      </c>
      <c r="C14" s="139">
        <v>15434</v>
      </c>
      <c r="D14" s="140"/>
      <c r="E14" s="105">
        <v>491519</v>
      </c>
      <c r="F14" s="106">
        <v>38</v>
      </c>
      <c r="G14" s="106">
        <v>1</v>
      </c>
      <c r="H14" s="105">
        <v>15280</v>
      </c>
      <c r="I14" s="106">
        <v>116</v>
      </c>
    </row>
    <row r="15" spans="1:9" ht="12" customHeight="1" x14ac:dyDescent="0.45">
      <c r="A15" s="15" t="s">
        <v>190</v>
      </c>
      <c r="B15" s="21" t="s">
        <v>238</v>
      </c>
      <c r="C15" s="139">
        <v>16729</v>
      </c>
      <c r="D15" s="140"/>
      <c r="E15" s="105">
        <v>306497</v>
      </c>
      <c r="F15" s="106">
        <v>43</v>
      </c>
      <c r="G15" s="106">
        <v>2</v>
      </c>
      <c r="H15" s="105">
        <v>16510</v>
      </c>
      <c r="I15" s="106">
        <v>176</v>
      </c>
    </row>
    <row r="16" spans="1:9" ht="12" customHeight="1" x14ac:dyDescent="0.45">
      <c r="A16" s="15" t="s">
        <v>191</v>
      </c>
      <c r="B16" s="21" t="s">
        <v>239</v>
      </c>
      <c r="C16" s="141">
        <v>115510</v>
      </c>
      <c r="D16" s="142"/>
      <c r="E16" s="105">
        <v>1493909</v>
      </c>
      <c r="F16" s="106">
        <v>241</v>
      </c>
      <c r="G16" s="106">
        <v>21</v>
      </c>
      <c r="H16" s="105">
        <v>114238</v>
      </c>
      <c r="I16" s="105">
        <v>1031</v>
      </c>
    </row>
    <row r="17" spans="1:9" ht="12" customHeight="1" x14ac:dyDescent="0.45">
      <c r="A17" s="15" t="s">
        <v>192</v>
      </c>
      <c r="B17" s="21" t="s">
        <v>240</v>
      </c>
      <c r="C17" s="141">
        <v>100241</v>
      </c>
      <c r="D17" s="142"/>
      <c r="E17" s="105">
        <v>1102561</v>
      </c>
      <c r="F17" s="106">
        <v>158</v>
      </c>
      <c r="G17" s="106">
        <v>4</v>
      </c>
      <c r="H17" s="105">
        <v>99057</v>
      </c>
      <c r="I17" s="105">
        <v>1022</v>
      </c>
    </row>
    <row r="18" spans="1:9" ht="12" customHeight="1" x14ac:dyDescent="0.45">
      <c r="A18" s="15" t="s">
        <v>193</v>
      </c>
      <c r="B18" s="21" t="s">
        <v>241</v>
      </c>
      <c r="C18" s="141">
        <v>377367</v>
      </c>
      <c r="D18" s="142"/>
      <c r="E18" s="105">
        <v>3758283</v>
      </c>
      <c r="F18" s="106">
        <v>589</v>
      </c>
      <c r="G18" s="106">
        <v>21</v>
      </c>
      <c r="H18" s="105">
        <v>373662</v>
      </c>
      <c r="I18" s="105">
        <v>3116</v>
      </c>
    </row>
    <row r="19" spans="1:9" ht="12" customHeight="1" x14ac:dyDescent="0.45">
      <c r="A19" s="15" t="s">
        <v>194</v>
      </c>
      <c r="B19" s="20" t="s">
        <v>242</v>
      </c>
      <c r="C19" s="141">
        <v>168803</v>
      </c>
      <c r="D19" s="142"/>
      <c r="E19" s="105">
        <v>1646760</v>
      </c>
      <c r="F19" s="106">
        <v>258</v>
      </c>
      <c r="G19" s="106">
        <v>13</v>
      </c>
      <c r="H19" s="105">
        <v>167243</v>
      </c>
      <c r="I19" s="105">
        <v>1302</v>
      </c>
    </row>
    <row r="20" spans="1:9" ht="12" customHeight="1" x14ac:dyDescent="0.45">
      <c r="A20" s="15" t="s">
        <v>195</v>
      </c>
      <c r="B20" s="21" t="s">
        <v>243</v>
      </c>
      <c r="C20" s="139">
        <v>7976</v>
      </c>
      <c r="D20" s="140"/>
      <c r="E20" s="105">
        <v>294760</v>
      </c>
      <c r="F20" s="106">
        <v>14</v>
      </c>
      <c r="G20" s="106">
        <v>0</v>
      </c>
      <c r="H20" s="105">
        <v>7899</v>
      </c>
      <c r="I20" s="106">
        <v>61</v>
      </c>
    </row>
    <row r="21" spans="1:9" ht="12" customHeight="1" x14ac:dyDescent="0.45">
      <c r="A21" s="15" t="s">
        <v>196</v>
      </c>
      <c r="B21" s="21" t="s">
        <v>244</v>
      </c>
      <c r="C21" s="139">
        <v>4853</v>
      </c>
      <c r="D21" s="140"/>
      <c r="E21" s="105">
        <v>118233</v>
      </c>
      <c r="F21" s="106">
        <v>10</v>
      </c>
      <c r="G21" s="106">
        <v>1</v>
      </c>
      <c r="H21" s="105">
        <v>4792</v>
      </c>
      <c r="I21" s="106">
        <v>51</v>
      </c>
    </row>
    <row r="22" spans="1:9" ht="12" customHeight="1" x14ac:dyDescent="0.45">
      <c r="A22" s="15" t="s">
        <v>197</v>
      </c>
      <c r="B22" s="21" t="s">
        <v>245</v>
      </c>
      <c r="C22" s="139">
        <v>7951</v>
      </c>
      <c r="D22" s="140"/>
      <c r="E22" s="105">
        <v>198962</v>
      </c>
      <c r="F22" s="106">
        <v>32</v>
      </c>
      <c r="G22" s="106">
        <v>1</v>
      </c>
      <c r="H22" s="105">
        <v>7768</v>
      </c>
      <c r="I22" s="106">
        <v>129</v>
      </c>
    </row>
    <row r="23" spans="1:9" ht="12" customHeight="1" x14ac:dyDescent="0.45">
      <c r="A23" s="15" t="s">
        <v>198</v>
      </c>
      <c r="B23" s="21" t="s">
        <v>246</v>
      </c>
      <c r="C23" s="139">
        <v>3102</v>
      </c>
      <c r="D23" s="140"/>
      <c r="E23" s="105">
        <v>118937</v>
      </c>
      <c r="F23" s="106">
        <v>5</v>
      </c>
      <c r="G23" s="106">
        <v>0</v>
      </c>
      <c r="H23" s="105">
        <v>3060</v>
      </c>
      <c r="I23" s="106">
        <v>37</v>
      </c>
    </row>
    <row r="24" spans="1:9" ht="12" customHeight="1" x14ac:dyDescent="0.45">
      <c r="A24" s="15" t="s">
        <v>199</v>
      </c>
      <c r="B24" s="21" t="s">
        <v>247</v>
      </c>
      <c r="C24" s="139">
        <v>5150</v>
      </c>
      <c r="D24" s="140"/>
      <c r="E24" s="105">
        <v>118971</v>
      </c>
      <c r="F24" s="106">
        <v>6</v>
      </c>
      <c r="G24" s="106">
        <v>0</v>
      </c>
      <c r="H24" s="105">
        <v>5115</v>
      </c>
      <c r="I24" s="106">
        <v>29</v>
      </c>
    </row>
    <row r="25" spans="1:9" ht="12" customHeight="1" x14ac:dyDescent="0.45">
      <c r="A25" s="15" t="s">
        <v>200</v>
      </c>
      <c r="B25" s="21" t="s">
        <v>248</v>
      </c>
      <c r="C25" s="139">
        <v>8849</v>
      </c>
      <c r="D25" s="140"/>
      <c r="E25" s="105">
        <v>327089</v>
      </c>
      <c r="F25" s="106">
        <v>28</v>
      </c>
      <c r="G25" s="106">
        <v>0</v>
      </c>
      <c r="H25" s="105">
        <v>8780</v>
      </c>
      <c r="I25" s="106">
        <v>96</v>
      </c>
    </row>
    <row r="26" spans="1:9" ht="12" customHeight="1" x14ac:dyDescent="0.45">
      <c r="A26" s="15" t="s">
        <v>201</v>
      </c>
      <c r="B26" s="21" t="s">
        <v>249</v>
      </c>
      <c r="C26" s="139">
        <v>19061</v>
      </c>
      <c r="D26" s="140"/>
      <c r="E26" s="105">
        <v>421418</v>
      </c>
      <c r="F26" s="106">
        <v>76</v>
      </c>
      <c r="G26" s="106">
        <v>3</v>
      </c>
      <c r="H26" s="105">
        <v>18758</v>
      </c>
      <c r="I26" s="106">
        <v>217</v>
      </c>
    </row>
    <row r="27" spans="1:9" ht="12" customHeight="1" x14ac:dyDescent="0.45">
      <c r="A27" s="15" t="s">
        <v>202</v>
      </c>
      <c r="B27" s="21" t="s">
        <v>250</v>
      </c>
      <c r="C27" s="139">
        <v>26734</v>
      </c>
      <c r="D27" s="140"/>
      <c r="E27" s="105">
        <v>640189</v>
      </c>
      <c r="F27" s="106">
        <v>37</v>
      </c>
      <c r="G27" s="106">
        <v>0</v>
      </c>
      <c r="H27" s="105">
        <v>26488</v>
      </c>
      <c r="I27" s="106">
        <v>209</v>
      </c>
    </row>
    <row r="28" spans="1:9" ht="12" customHeight="1" x14ac:dyDescent="0.45">
      <c r="A28" s="15" t="s">
        <v>203</v>
      </c>
      <c r="B28" s="21" t="s">
        <v>251</v>
      </c>
      <c r="C28" s="141">
        <v>106159</v>
      </c>
      <c r="D28" s="142"/>
      <c r="E28" s="105">
        <v>1349159</v>
      </c>
      <c r="F28" s="106">
        <v>290</v>
      </c>
      <c r="G28" s="106">
        <v>5</v>
      </c>
      <c r="H28" s="105">
        <v>104714</v>
      </c>
      <c r="I28" s="105">
        <v>1155</v>
      </c>
    </row>
    <row r="29" spans="1:9" ht="12" customHeight="1" x14ac:dyDescent="0.45">
      <c r="A29" s="15" t="s">
        <v>204</v>
      </c>
      <c r="B29" s="21" t="s">
        <v>252</v>
      </c>
      <c r="C29" s="139">
        <v>14759</v>
      </c>
      <c r="D29" s="140"/>
      <c r="E29" s="105">
        <v>241279</v>
      </c>
      <c r="F29" s="106">
        <v>45</v>
      </c>
      <c r="G29" s="106">
        <v>1</v>
      </c>
      <c r="H29" s="105">
        <v>14874</v>
      </c>
      <c r="I29" s="106">
        <v>163</v>
      </c>
    </row>
    <row r="30" spans="1:9" ht="12" customHeight="1" x14ac:dyDescent="0.45">
      <c r="A30" s="15" t="s">
        <v>205</v>
      </c>
      <c r="B30" s="21" t="s">
        <v>253</v>
      </c>
      <c r="C30" s="139">
        <v>12374</v>
      </c>
      <c r="D30" s="140"/>
      <c r="E30" s="105">
        <v>262864</v>
      </c>
      <c r="F30" s="106">
        <v>43</v>
      </c>
      <c r="G30" s="106">
        <v>0</v>
      </c>
      <c r="H30" s="105">
        <v>12228</v>
      </c>
      <c r="I30" s="106">
        <v>103</v>
      </c>
    </row>
    <row r="31" spans="1:9" ht="12" customHeight="1" x14ac:dyDescent="0.45">
      <c r="A31" s="15" t="s">
        <v>206</v>
      </c>
      <c r="B31" s="21" t="s">
        <v>254</v>
      </c>
      <c r="C31" s="139">
        <v>35822</v>
      </c>
      <c r="D31" s="140"/>
      <c r="E31" s="105">
        <v>431819</v>
      </c>
      <c r="F31" s="106">
        <v>69</v>
      </c>
      <c r="G31" s="106">
        <v>2</v>
      </c>
      <c r="H31" s="105">
        <v>35456</v>
      </c>
      <c r="I31" s="106">
        <v>290</v>
      </c>
    </row>
    <row r="32" spans="1:9" ht="12" customHeight="1" x14ac:dyDescent="0.45">
      <c r="A32" s="15" t="s">
        <v>207</v>
      </c>
      <c r="B32" s="21" t="s">
        <v>255</v>
      </c>
      <c r="C32" s="141">
        <v>202033</v>
      </c>
      <c r="D32" s="142"/>
      <c r="E32" s="105">
        <v>3622911</v>
      </c>
      <c r="F32" s="106">
        <v>782</v>
      </c>
      <c r="G32" s="106">
        <v>90</v>
      </c>
      <c r="H32" s="105">
        <v>196705</v>
      </c>
      <c r="I32" s="105">
        <v>3039</v>
      </c>
    </row>
    <row r="33" spans="1:9" ht="12" customHeight="1" x14ac:dyDescent="0.45">
      <c r="A33" s="15" t="s">
        <v>208</v>
      </c>
      <c r="B33" s="21" t="s">
        <v>256</v>
      </c>
      <c r="C33" s="139">
        <v>78247</v>
      </c>
      <c r="D33" s="140"/>
      <c r="E33" s="105">
        <v>768709</v>
      </c>
      <c r="F33" s="106">
        <v>250</v>
      </c>
      <c r="G33" s="106">
        <v>10</v>
      </c>
      <c r="H33" s="105">
        <v>76603</v>
      </c>
      <c r="I33" s="105">
        <v>1394</v>
      </c>
    </row>
    <row r="34" spans="1:9" ht="12" customHeight="1" x14ac:dyDescent="0.45">
      <c r="A34" s="15" t="s">
        <v>209</v>
      </c>
      <c r="B34" s="21" t="s">
        <v>257</v>
      </c>
      <c r="C34" s="139">
        <v>15841</v>
      </c>
      <c r="D34" s="140"/>
      <c r="E34" s="105">
        <v>256528</v>
      </c>
      <c r="F34" s="106">
        <v>64</v>
      </c>
      <c r="G34" s="106">
        <v>2</v>
      </c>
      <c r="H34" s="105">
        <v>15628</v>
      </c>
      <c r="I34" s="106">
        <v>149</v>
      </c>
    </row>
    <row r="35" spans="1:9" ht="12" customHeight="1" x14ac:dyDescent="0.45">
      <c r="A35" s="15" t="s">
        <v>210</v>
      </c>
      <c r="B35" s="20" t="s">
        <v>258</v>
      </c>
      <c r="C35" s="139">
        <v>5288</v>
      </c>
      <c r="D35" s="140"/>
      <c r="E35" s="105">
        <v>66114</v>
      </c>
      <c r="F35" s="106">
        <v>5</v>
      </c>
      <c r="G35" s="106">
        <v>1</v>
      </c>
      <c r="H35" s="105">
        <v>5116</v>
      </c>
      <c r="I35" s="106">
        <v>62</v>
      </c>
    </row>
    <row r="36" spans="1:9" ht="12" customHeight="1" x14ac:dyDescent="0.45">
      <c r="A36" s="15" t="s">
        <v>211</v>
      </c>
      <c r="B36" s="21" t="s">
        <v>259</v>
      </c>
      <c r="C36" s="139">
        <v>1662</v>
      </c>
      <c r="D36" s="140"/>
      <c r="E36" s="105">
        <v>151659</v>
      </c>
      <c r="F36" s="106">
        <v>6</v>
      </c>
      <c r="G36" s="106">
        <v>0</v>
      </c>
      <c r="H36" s="105">
        <v>1626</v>
      </c>
      <c r="I36" s="106">
        <v>5</v>
      </c>
    </row>
    <row r="37" spans="1:9" ht="12" customHeight="1" x14ac:dyDescent="0.45">
      <c r="A37" s="15" t="s">
        <v>212</v>
      </c>
      <c r="B37" s="21" t="s">
        <v>260</v>
      </c>
      <c r="C37" s="139">
        <v>1671</v>
      </c>
      <c r="D37" s="140"/>
      <c r="E37" s="105">
        <v>56768</v>
      </c>
      <c r="F37" s="106">
        <v>35</v>
      </c>
      <c r="G37" s="106">
        <v>0</v>
      </c>
      <c r="H37" s="105">
        <v>1631</v>
      </c>
      <c r="I37" s="106">
        <v>5</v>
      </c>
    </row>
    <row r="38" spans="1:9" ht="12" customHeight="1" x14ac:dyDescent="0.45">
      <c r="A38" s="15" t="s">
        <v>213</v>
      </c>
      <c r="B38" s="21" t="s">
        <v>261</v>
      </c>
      <c r="C38" s="139">
        <v>15248</v>
      </c>
      <c r="D38" s="140"/>
      <c r="E38" s="105">
        <v>268198</v>
      </c>
      <c r="F38" s="106">
        <v>58</v>
      </c>
      <c r="G38" s="106">
        <v>2</v>
      </c>
      <c r="H38" s="105">
        <v>15049</v>
      </c>
      <c r="I38" s="106">
        <v>136</v>
      </c>
    </row>
    <row r="39" spans="1:9" ht="12" customHeight="1" x14ac:dyDescent="0.45">
      <c r="A39" s="15" t="s">
        <v>214</v>
      </c>
      <c r="B39" s="21" t="s">
        <v>262</v>
      </c>
      <c r="C39" s="139">
        <v>21984</v>
      </c>
      <c r="D39" s="140"/>
      <c r="E39" s="105">
        <v>916429</v>
      </c>
      <c r="F39" s="106">
        <v>119</v>
      </c>
      <c r="G39" s="106">
        <v>1</v>
      </c>
      <c r="H39" s="105">
        <v>21666</v>
      </c>
      <c r="I39" s="106">
        <v>199</v>
      </c>
    </row>
    <row r="40" spans="1:9" ht="12" customHeight="1" x14ac:dyDescent="0.45">
      <c r="A40" s="15" t="s">
        <v>215</v>
      </c>
      <c r="B40" s="21" t="s">
        <v>263</v>
      </c>
      <c r="C40" s="139">
        <v>5703</v>
      </c>
      <c r="D40" s="140"/>
      <c r="E40" s="105">
        <v>192183</v>
      </c>
      <c r="F40" s="106">
        <v>39</v>
      </c>
      <c r="G40" s="106">
        <v>0</v>
      </c>
      <c r="H40" s="105">
        <v>5571</v>
      </c>
      <c r="I40" s="106">
        <v>93</v>
      </c>
    </row>
    <row r="41" spans="1:9" ht="12" customHeight="1" x14ac:dyDescent="0.45">
      <c r="A41" s="15" t="s">
        <v>216</v>
      </c>
      <c r="B41" s="21" t="s">
        <v>264</v>
      </c>
      <c r="C41" s="139">
        <v>3283</v>
      </c>
      <c r="D41" s="140"/>
      <c r="E41" s="105">
        <v>106534</v>
      </c>
      <c r="F41" s="106">
        <v>5</v>
      </c>
      <c r="G41" s="106">
        <v>0</v>
      </c>
      <c r="H41" s="105">
        <v>3213</v>
      </c>
      <c r="I41" s="106">
        <v>65</v>
      </c>
    </row>
    <row r="42" spans="1:9" ht="12" customHeight="1" x14ac:dyDescent="0.45">
      <c r="A42" s="15" t="s">
        <v>217</v>
      </c>
      <c r="B42" s="21" t="s">
        <v>265</v>
      </c>
      <c r="C42" s="139">
        <v>4699</v>
      </c>
      <c r="D42" s="140"/>
      <c r="E42" s="105">
        <v>132220</v>
      </c>
      <c r="F42" s="106">
        <v>6</v>
      </c>
      <c r="G42" s="106">
        <v>0</v>
      </c>
      <c r="H42" s="105">
        <v>4655</v>
      </c>
      <c r="I42" s="106">
        <v>38</v>
      </c>
    </row>
    <row r="43" spans="1:9" ht="12" customHeight="1" x14ac:dyDescent="0.45">
      <c r="A43" s="15" t="s">
        <v>218</v>
      </c>
      <c r="B43" s="21" t="s">
        <v>266</v>
      </c>
      <c r="C43" s="139">
        <v>5332</v>
      </c>
      <c r="D43" s="140"/>
      <c r="E43" s="105">
        <v>157342</v>
      </c>
      <c r="F43" s="106">
        <v>48</v>
      </c>
      <c r="G43" s="106">
        <v>1</v>
      </c>
      <c r="H43" s="105">
        <v>5202</v>
      </c>
      <c r="I43" s="106">
        <v>82</v>
      </c>
    </row>
    <row r="44" spans="1:9" ht="12" customHeight="1" x14ac:dyDescent="0.45">
      <c r="A44" s="15" t="s">
        <v>219</v>
      </c>
      <c r="B44" s="21" t="s">
        <v>267</v>
      </c>
      <c r="C44" s="139">
        <v>4154</v>
      </c>
      <c r="D44" s="140"/>
      <c r="E44" s="105">
        <v>100617</v>
      </c>
      <c r="F44" s="106">
        <v>28</v>
      </c>
      <c r="G44" s="106">
        <v>1</v>
      </c>
      <c r="H44" s="105">
        <v>4094</v>
      </c>
      <c r="I44" s="106">
        <v>32</v>
      </c>
    </row>
    <row r="45" spans="1:9" ht="12" customHeight="1" x14ac:dyDescent="0.45">
      <c r="A45" s="15" t="s">
        <v>220</v>
      </c>
      <c r="B45" s="21" t="s">
        <v>268</v>
      </c>
      <c r="C45" s="139">
        <v>74350</v>
      </c>
      <c r="D45" s="140"/>
      <c r="E45" s="105">
        <v>1282857</v>
      </c>
      <c r="F45" s="106">
        <v>265</v>
      </c>
      <c r="G45" s="106">
        <v>7</v>
      </c>
      <c r="H45" s="105">
        <v>73453</v>
      </c>
      <c r="I45" s="106">
        <v>621</v>
      </c>
    </row>
    <row r="46" spans="1:9" ht="12" customHeight="1" x14ac:dyDescent="0.45">
      <c r="A46" s="15" t="s">
        <v>221</v>
      </c>
      <c r="B46" s="21" t="s">
        <v>269</v>
      </c>
      <c r="C46" s="139">
        <v>5834</v>
      </c>
      <c r="D46" s="140"/>
      <c r="E46" s="105">
        <v>106879</v>
      </c>
      <c r="F46" s="106">
        <v>17</v>
      </c>
      <c r="G46" s="106">
        <v>0</v>
      </c>
      <c r="H46" s="105">
        <v>5828</v>
      </c>
      <c r="I46" s="106">
        <v>30</v>
      </c>
    </row>
    <row r="47" spans="1:9" ht="12" customHeight="1" x14ac:dyDescent="0.45">
      <c r="A47" s="15" t="s">
        <v>222</v>
      </c>
      <c r="B47" s="21" t="s">
        <v>270</v>
      </c>
      <c r="C47" s="139">
        <v>6095</v>
      </c>
      <c r="D47" s="140"/>
      <c r="E47" s="105">
        <v>184422</v>
      </c>
      <c r="F47" s="106">
        <v>49</v>
      </c>
      <c r="G47" s="106">
        <v>0</v>
      </c>
      <c r="H47" s="105">
        <v>5973</v>
      </c>
      <c r="I47" s="106">
        <v>73</v>
      </c>
    </row>
    <row r="48" spans="1:9" ht="12" customHeight="1" x14ac:dyDescent="0.45">
      <c r="A48" s="15" t="s">
        <v>223</v>
      </c>
      <c r="B48" s="21" t="s">
        <v>271</v>
      </c>
      <c r="C48" s="139">
        <v>14384</v>
      </c>
      <c r="D48" s="140"/>
      <c r="E48" s="105">
        <v>123881</v>
      </c>
      <c r="F48" s="106">
        <v>40</v>
      </c>
      <c r="G48" s="106">
        <v>1</v>
      </c>
      <c r="H48" s="105">
        <v>14208</v>
      </c>
      <c r="I48" s="106">
        <v>136</v>
      </c>
    </row>
    <row r="49" spans="1:9" ht="12" customHeight="1" x14ac:dyDescent="0.45">
      <c r="A49" s="15" t="s">
        <v>224</v>
      </c>
      <c r="B49" s="21" t="s">
        <v>272</v>
      </c>
      <c r="C49" s="139">
        <v>8182</v>
      </c>
      <c r="D49" s="140"/>
      <c r="E49" s="105">
        <v>272786</v>
      </c>
      <c r="F49" s="106">
        <v>9</v>
      </c>
      <c r="G49" s="106">
        <v>0</v>
      </c>
      <c r="H49" s="105">
        <v>8089</v>
      </c>
      <c r="I49" s="106">
        <v>84</v>
      </c>
    </row>
    <row r="50" spans="1:9" ht="12" customHeight="1" x14ac:dyDescent="0.45">
      <c r="A50" s="15" t="s">
        <v>225</v>
      </c>
      <c r="B50" s="21" t="s">
        <v>273</v>
      </c>
      <c r="C50" s="139">
        <v>6151</v>
      </c>
      <c r="D50" s="140"/>
      <c r="E50" s="105">
        <v>73027</v>
      </c>
      <c r="F50" s="106">
        <v>6</v>
      </c>
      <c r="G50" s="106">
        <v>0</v>
      </c>
      <c r="H50" s="105">
        <v>6088</v>
      </c>
      <c r="I50" s="106">
        <v>41</v>
      </c>
    </row>
    <row r="51" spans="1:9" ht="12" customHeight="1" x14ac:dyDescent="0.45">
      <c r="A51" s="15" t="s">
        <v>226</v>
      </c>
      <c r="B51" s="20" t="s">
        <v>274</v>
      </c>
      <c r="C51" s="139">
        <v>9097</v>
      </c>
      <c r="D51" s="140"/>
      <c r="E51" s="105">
        <v>170015</v>
      </c>
      <c r="F51" s="106">
        <v>17</v>
      </c>
      <c r="G51" s="106">
        <v>0</v>
      </c>
      <c r="H51" s="105">
        <v>9015</v>
      </c>
      <c r="I51" s="106">
        <v>65</v>
      </c>
    </row>
    <row r="52" spans="1:9" ht="12" customHeight="1" x14ac:dyDescent="0.45">
      <c r="A52" s="15" t="s">
        <v>227</v>
      </c>
      <c r="B52" s="21" t="s">
        <v>275</v>
      </c>
      <c r="C52" s="139">
        <v>50140</v>
      </c>
      <c r="D52" s="140"/>
      <c r="E52" s="105">
        <v>403974</v>
      </c>
      <c r="F52" s="106">
        <v>217</v>
      </c>
      <c r="G52" s="106">
        <v>7</v>
      </c>
      <c r="H52" s="105">
        <v>49528</v>
      </c>
      <c r="I52" s="106">
        <v>368</v>
      </c>
    </row>
    <row r="53" spans="1:9" ht="12" customHeight="1" x14ac:dyDescent="0.45">
      <c r="B53" s="22" t="s">
        <v>276</v>
      </c>
      <c r="C53" s="143">
        <v>149</v>
      </c>
      <c r="D53" s="144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 x14ac:dyDescent="0.45">
      <c r="B54" s="21" t="s">
        <v>164</v>
      </c>
      <c r="C54" s="145">
        <v>1711999</v>
      </c>
      <c r="D54" s="146"/>
      <c r="E54" s="105">
        <v>24934346</v>
      </c>
      <c r="F54" s="105">
        <v>4389</v>
      </c>
      <c r="G54" s="106">
        <v>208</v>
      </c>
      <c r="H54" s="105">
        <v>1688124</v>
      </c>
      <c r="I54" s="105">
        <v>18175</v>
      </c>
    </row>
    <row r="55" spans="1:9" ht="18" customHeight="1" x14ac:dyDescent="0.45">
      <c r="C55" s="24"/>
      <c r="D55" s="24"/>
      <c r="E55" s="24"/>
      <c r="F55" s="24"/>
      <c r="G55" s="24"/>
      <c r="H55" s="24"/>
    </row>
    <row r="56" spans="1:9" ht="18" customHeight="1" x14ac:dyDescent="0.45">
      <c r="C56" s="24"/>
      <c r="D56" s="24"/>
      <c r="E56" s="24"/>
      <c r="F56" s="24"/>
      <c r="G56" s="24"/>
      <c r="H56" s="24"/>
    </row>
    <row r="57" spans="1:9" ht="18" customHeight="1" x14ac:dyDescent="0.45">
      <c r="C57" s="24"/>
      <c r="D57" s="24"/>
      <c r="E57" s="24"/>
      <c r="F57" s="24"/>
      <c r="G57" s="24"/>
      <c r="H57" s="24"/>
    </row>
    <row r="58" spans="1:9" ht="18" customHeight="1" x14ac:dyDescent="0.45">
      <c r="C58" s="24"/>
      <c r="D58" s="24"/>
      <c r="E58" s="24"/>
      <c r="F58" s="24"/>
      <c r="G58" s="24"/>
      <c r="H58" s="24"/>
    </row>
    <row r="59" spans="1:9" ht="18" customHeight="1" x14ac:dyDescent="0.45">
      <c r="C59" s="24"/>
      <c r="D59" s="24"/>
      <c r="E59" s="24"/>
      <c r="F59" s="24"/>
      <c r="G59" s="24"/>
      <c r="H59" s="24"/>
    </row>
    <row r="60" spans="1:9" ht="18" customHeight="1" x14ac:dyDescent="0.45">
      <c r="C60" s="24"/>
      <c r="D60" s="24"/>
      <c r="E60" s="24"/>
      <c r="F60" s="24"/>
      <c r="G60" s="24"/>
      <c r="H60" s="24"/>
    </row>
    <row r="61" spans="1:9" ht="18" customHeight="1" x14ac:dyDescent="0.45">
      <c r="C61" s="24"/>
      <c r="D61" s="24"/>
      <c r="E61" s="24"/>
      <c r="F61" s="24"/>
      <c r="G61" s="24"/>
      <c r="H61" s="24"/>
    </row>
    <row r="62" spans="1:9" ht="18" customHeight="1" x14ac:dyDescent="0.45">
      <c r="C62" s="24"/>
      <c r="D62" s="24"/>
      <c r="E62" s="24"/>
      <c r="F62" s="24"/>
      <c r="G62" s="24"/>
      <c r="H62" s="24"/>
    </row>
    <row r="63" spans="1:9" ht="18" customHeight="1" x14ac:dyDescent="0.45">
      <c r="C63" s="24"/>
      <c r="D63" s="24"/>
      <c r="E63" s="24"/>
      <c r="F63" s="24"/>
      <c r="G63" s="24"/>
      <c r="H63" s="24"/>
    </row>
    <row r="64" spans="1:9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57">
    <mergeCell ref="C51:D51"/>
    <mergeCell ref="C52:D52"/>
    <mergeCell ref="C53:D53"/>
    <mergeCell ref="C54:D54"/>
    <mergeCell ref="C46:D46"/>
    <mergeCell ref="C47:D47"/>
    <mergeCell ref="C48:D48"/>
    <mergeCell ref="C49:D49"/>
    <mergeCell ref="C50:D50"/>
    <mergeCell ref="C41:D41"/>
    <mergeCell ref="C42:D42"/>
    <mergeCell ref="C43:D43"/>
    <mergeCell ref="C44:D44"/>
    <mergeCell ref="C45:D45"/>
    <mergeCell ref="C36:D36"/>
    <mergeCell ref="C37:D37"/>
    <mergeCell ref="C38:D38"/>
    <mergeCell ref="C39:D39"/>
    <mergeCell ref="C40:D40"/>
    <mergeCell ref="C31:D31"/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C6:D6"/>
    <mergeCell ref="C7:D7"/>
    <mergeCell ref="C8:D8"/>
    <mergeCell ref="C9:D9"/>
    <mergeCell ref="C10:D10"/>
    <mergeCell ref="B1:I1"/>
    <mergeCell ref="B2:I2"/>
    <mergeCell ref="B4:B5"/>
    <mergeCell ref="H4:H5"/>
    <mergeCell ref="C4:D5"/>
    <mergeCell ref="E4:E5"/>
    <mergeCell ref="F4:G4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80" activePane="bottomLeft" state="frozen"/>
      <selection pane="bottomLeft" activeCell="C199" sqref="A6:C199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48" t="s">
        <v>292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</row>
    <row r="2" spans="1:17" x14ac:dyDescent="0.45">
      <c r="A2" s="118" t="s">
        <v>315</v>
      </c>
      <c r="B2" s="118"/>
      <c r="C2" s="118"/>
      <c r="D2" s="149" t="s">
        <v>342</v>
      </c>
      <c r="E2" s="149"/>
      <c r="F2" s="149"/>
      <c r="G2" s="149"/>
      <c r="H2" s="149"/>
      <c r="I2" s="149"/>
      <c r="J2" s="149"/>
      <c r="K2" s="149"/>
      <c r="L2" s="149"/>
      <c r="M2" s="118" t="s">
        <v>346</v>
      </c>
      <c r="N2" s="118"/>
      <c r="O2" s="118"/>
      <c r="P2" s="118"/>
      <c r="Q2" s="118"/>
    </row>
    <row r="3" spans="1:17" x14ac:dyDescent="0.45">
      <c r="A3" s="86"/>
      <c r="D3" s="147" t="s">
        <v>345</v>
      </c>
      <c r="E3" s="147"/>
      <c r="F3" s="147"/>
      <c r="G3" s="147"/>
      <c r="H3" s="147"/>
      <c r="I3" s="147"/>
      <c r="J3" s="150" t="s">
        <v>344</v>
      </c>
      <c r="K3" s="150"/>
      <c r="L3" s="150"/>
      <c r="M3" s="150"/>
      <c r="N3" s="150" t="s">
        <v>340</v>
      </c>
      <c r="O3" s="150"/>
      <c r="P3" s="118" t="s">
        <v>343</v>
      </c>
      <c r="Q3" s="118"/>
    </row>
    <row r="4" spans="1:17" x14ac:dyDescent="0.45">
      <c r="A4" s="118"/>
      <c r="B4" s="118"/>
      <c r="C4" s="118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51" t="s">
        <v>282</v>
      </c>
      <c r="G5" s="151"/>
      <c r="H5" s="151" t="s">
        <v>312</v>
      </c>
      <c r="I5" s="151"/>
      <c r="J5" s="151" t="s">
        <v>282</v>
      </c>
      <c r="K5" s="151"/>
      <c r="L5" s="151" t="s">
        <v>312</v>
      </c>
      <c r="M5" s="151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31524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4674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17952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4056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14586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5017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25326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8689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39769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10073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7743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7743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9189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9189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96657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31932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147823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49201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185642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59454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185426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56792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201162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53173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36077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36077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25793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25793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277898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56221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247395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75326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276312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82307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20278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20278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289428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61761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42185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42185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28027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28027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7665</v>
      </c>
      <c r="C28" s="49">
        <f t="shared" si="2"/>
        <v>783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7665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783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8768</v>
      </c>
      <c r="C29" s="49">
        <f t="shared" si="2"/>
        <v>695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8768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695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10212</v>
      </c>
      <c r="C30" s="49">
        <f t="shared" si="2"/>
        <v>872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10212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872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317079</v>
      </c>
      <c r="C31" s="49">
        <f t="shared" si="2"/>
        <v>71701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48101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8765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147357</v>
      </c>
      <c r="C32" s="49">
        <f t="shared" si="2"/>
        <v>54207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50192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11028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63102</v>
      </c>
      <c r="C33" s="49">
        <f t="shared" si="2"/>
        <v>8069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63102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8069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75889</v>
      </c>
      <c r="C34" s="49">
        <f t="shared" si="2"/>
        <v>9053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75889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9053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261110</v>
      </c>
      <c r="C35" s="49">
        <f t="shared" si="2"/>
        <v>97557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105855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29308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222389</v>
      </c>
      <c r="C36" s="49">
        <f t="shared" si="2"/>
        <v>123712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132102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45261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244724</v>
      </c>
      <c r="C37" s="49">
        <f t="shared" si="2"/>
        <v>153331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161765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54570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252328</v>
      </c>
      <c r="C38" s="49">
        <f t="shared" si="2"/>
        <v>178340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158899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52630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234460</v>
      </c>
      <c r="C39" s="49">
        <f t="shared" si="2"/>
        <v>193435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134967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50050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139120</v>
      </c>
      <c r="C40" s="49">
        <f t="shared" si="2"/>
        <v>35532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139120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35532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189716</v>
      </c>
      <c r="C41" s="49">
        <f t="shared" si="2"/>
        <v>24779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189716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24779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344898</v>
      </c>
      <c r="C42" s="49">
        <f t="shared" si="2"/>
        <v>267003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211055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51280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350657</v>
      </c>
      <c r="C43" s="49">
        <f t="shared" si="2"/>
        <v>222551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256080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66884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399379</v>
      </c>
      <c r="C44" s="49">
        <f t="shared" si="2"/>
        <v>251779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311216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72076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405940</v>
      </c>
      <c r="C45" s="49">
        <f t="shared" si="2"/>
        <v>137012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324518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27901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381803</v>
      </c>
      <c r="C46" s="49">
        <f t="shared" si="2"/>
        <v>209167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281885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60064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287038</v>
      </c>
      <c r="C47" s="49">
        <f t="shared" si="2"/>
        <v>44594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287038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44594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326475</v>
      </c>
      <c r="C48" s="49">
        <f t="shared" si="2"/>
        <v>28483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326475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28483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586367</v>
      </c>
      <c r="C49" s="49">
        <f t="shared" si="2"/>
        <v>204320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440092</v>
      </c>
      <c r="K49" s="97">
        <f>IFERROR(VLOOKUP($D49, V一般接種!$A:$G, K$4, FALSE), 0)</f>
        <v>9515</v>
      </c>
      <c r="L49" s="97">
        <f>IFERROR(VLOOKUP($D49, V一般接種!$A:$G, L$4, FALSE), 0)</f>
        <v>0</v>
      </c>
      <c r="M49" s="97">
        <f>IFERROR(VLOOKUP($D49, V一般接種!$A:$G, M$4, FALSE), 0)</f>
        <v>10491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608688</v>
      </c>
      <c r="C50" s="49">
        <f t="shared" si="2"/>
        <v>63474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511670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11412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671200</v>
      </c>
      <c r="C51" s="49">
        <f t="shared" si="2"/>
        <v>62246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566673</v>
      </c>
      <c r="K51" s="97">
        <f>IFERROR(VLOOKUP($D51, V一般接種!$A:$G, K$4, FALSE), 0)</f>
        <v>11112</v>
      </c>
      <c r="L51" s="97">
        <f>IFERROR(VLOOKUP($D51, V一般接種!$A:$G, L$4, FALSE), 0)</f>
        <v>0</v>
      </c>
      <c r="M51" s="97">
        <f>IFERROR(VLOOKUP($D51, V一般接種!$A:$G, M$4, FALSE), 0)</f>
        <v>13072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642345</v>
      </c>
      <c r="C52" s="49">
        <f t="shared" si="2"/>
        <v>106820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546080</v>
      </c>
      <c r="K52" s="97">
        <f>IFERROR(VLOOKUP($D52, V一般接種!$A:$G, K$4, FALSE), 0)</f>
        <v>12008</v>
      </c>
      <c r="L52" s="97">
        <f>IFERROR(VLOOKUP($D52, V一般接種!$A:$G, L$4, FALSE), 0)</f>
        <v>0</v>
      </c>
      <c r="M52" s="97">
        <f>IFERROR(VLOOKUP($D52, V一般接種!$A:$G, M$4, FALSE), 0)</f>
        <v>45928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621200</v>
      </c>
      <c r="C53" s="49">
        <f t="shared" si="2"/>
        <v>124398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519632</v>
      </c>
      <c r="K53" s="97">
        <f>IFERROR(VLOOKUP($D53, V一般接種!$A:$G, K$4, FALSE), 0)</f>
        <v>13827</v>
      </c>
      <c r="L53" s="97">
        <f>IFERROR(VLOOKUP($D53, V一般接種!$A:$G, L$4, FALSE), 0)</f>
        <v>0</v>
      </c>
      <c r="M53" s="97">
        <f>IFERROR(VLOOKUP($D53, V一般接種!$A:$G, M$4, FALSE), 0)</f>
        <v>47623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475997</v>
      </c>
      <c r="C54" s="49">
        <f t="shared" si="2"/>
        <v>60233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460813</v>
      </c>
      <c r="K54" s="97">
        <f>IFERROR(VLOOKUP($D54, V一般接種!$A:$G, K$4, FALSE), 0)</f>
        <v>15184</v>
      </c>
      <c r="L54" s="97">
        <f>IFERROR(VLOOKUP($D54, V一般接種!$A:$G, L$4, FALSE), 0)</f>
        <v>0</v>
      </c>
      <c r="M54" s="97">
        <f>IFERROR(VLOOKUP($D54, V一般接種!$A:$G, M$4, FALSE), 0)</f>
        <v>60233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462749</v>
      </c>
      <c r="C55" s="49">
        <f t="shared" si="2"/>
        <v>67642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447134</v>
      </c>
      <c r="K55" s="97">
        <f>IFERROR(VLOOKUP($D55, V一般接種!$A:$G, K$4, FALSE), 0)</f>
        <v>15615</v>
      </c>
      <c r="L55" s="97">
        <f>IFERROR(VLOOKUP($D55, V一般接種!$A:$G, L$4, FALSE), 0)</f>
        <v>0</v>
      </c>
      <c r="M55" s="97">
        <f>IFERROR(VLOOKUP($D55, V一般接種!$A:$G, M$4, FALSE), 0)</f>
        <v>67642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667894</v>
      </c>
      <c r="C56" s="49">
        <f t="shared" si="2"/>
        <v>236511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517846</v>
      </c>
      <c r="K56" s="97">
        <f>IFERROR(VLOOKUP($D56, V一般接種!$A:$G, K$4, FALSE), 0)</f>
        <v>18043</v>
      </c>
      <c r="L56" s="97">
        <f>IFERROR(VLOOKUP($D56, V一般接種!$A:$G, L$4, FALSE), 0)</f>
        <v>0</v>
      </c>
      <c r="M56" s="97">
        <f>IFERROR(VLOOKUP($D56, V一般接種!$A:$G, M$4, FALSE), 0)</f>
        <v>95261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719333</v>
      </c>
      <c r="C57" s="49">
        <f t="shared" si="2"/>
        <v>212377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633699</v>
      </c>
      <c r="K57" s="97">
        <f>IFERROR(VLOOKUP($D57, V一般接種!$A:$G, K$4, FALSE), 0)</f>
        <v>19247</v>
      </c>
      <c r="L57" s="97">
        <f>IFERROR(VLOOKUP($D57, V一般接種!$A:$G, L$4, FALSE), 0)</f>
        <v>0</v>
      </c>
      <c r="M57" s="97">
        <f>IFERROR(VLOOKUP($D57, V一般接種!$A:$G, M$4, FALSE), 0)</f>
        <v>119707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746417</v>
      </c>
      <c r="C58" s="49">
        <f t="shared" si="2"/>
        <v>234341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655315</v>
      </c>
      <c r="K58" s="97">
        <f>IFERROR(VLOOKUP($D58, V一般接種!$A:$G, K$4, FALSE), 0)</f>
        <v>19646</v>
      </c>
      <c r="L58" s="97">
        <f>IFERROR(VLOOKUP($D58, V一般接種!$A:$G, L$4, FALSE), 0)</f>
        <v>0</v>
      </c>
      <c r="M58" s="97">
        <f>IFERROR(VLOOKUP($D58, V一般接種!$A:$G, M$4, FALSE), 0)</f>
        <v>146671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738407</v>
      </c>
      <c r="C59" s="49">
        <f t="shared" si="2"/>
        <v>228611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658595</v>
      </c>
      <c r="K59" s="97">
        <f>IFERROR(VLOOKUP($D59, V一般接種!$A:$G, K$4, FALSE), 0)</f>
        <v>20046</v>
      </c>
      <c r="L59" s="97">
        <f>IFERROR(VLOOKUP($D59, V一般接種!$A:$G, L$4, FALSE), 0)</f>
        <v>0</v>
      </c>
      <c r="M59" s="97">
        <f>IFERROR(VLOOKUP($D59, V一般接種!$A:$G, M$4, FALSE), 0)</f>
        <v>145220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723815</v>
      </c>
      <c r="C60" s="49">
        <f t="shared" si="2"/>
        <v>219674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639986</v>
      </c>
      <c r="K60" s="97">
        <f>IFERROR(VLOOKUP($D60, V一般接種!$A:$G, K$4, FALSE), 0)</f>
        <v>20266</v>
      </c>
      <c r="L60" s="97">
        <f>IFERROR(VLOOKUP($D60, V一般接種!$A:$G, L$4, FALSE), 0)</f>
        <v>0</v>
      </c>
      <c r="M60" s="97">
        <f>IFERROR(VLOOKUP($D60, V一般接種!$A:$G, M$4, FALSE), 0)</f>
        <v>124034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620920</v>
      </c>
      <c r="C61" s="49">
        <f t="shared" si="2"/>
        <v>129843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600481</v>
      </c>
      <c r="K61" s="97">
        <f>IFERROR(VLOOKUP($D61, V一般接種!$A:$G, K$4, FALSE), 0)</f>
        <v>20439</v>
      </c>
      <c r="L61" s="97">
        <f>IFERROR(VLOOKUP($D61, V一般接種!$A:$G, L$4, FALSE), 0)</f>
        <v>0</v>
      </c>
      <c r="M61" s="97">
        <f>IFERROR(VLOOKUP($D61, V一般接種!$A:$G, M$4, FALSE), 0)</f>
        <v>129843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565922</v>
      </c>
      <c r="C62" s="49">
        <f t="shared" si="2"/>
        <v>181837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542975</v>
      </c>
      <c r="K62" s="97">
        <f>IFERROR(VLOOKUP($D62, V一般接種!$A:$G, K$4, FALSE), 0)</f>
        <v>22947</v>
      </c>
      <c r="L62" s="97">
        <f>IFERROR(VLOOKUP($D62, V一般接種!$A:$G, L$4, FALSE), 0)</f>
        <v>0</v>
      </c>
      <c r="M62" s="97">
        <f>IFERROR(VLOOKUP($D62, V一般接種!$A:$G, M$4, FALSE), 0)</f>
        <v>181837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776324</v>
      </c>
      <c r="C63" s="49">
        <f t="shared" si="2"/>
        <v>326120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640394</v>
      </c>
      <c r="K63" s="97">
        <f>IFERROR(VLOOKUP($D63, V一般接種!$A:$G, K$4, FALSE), 0)</f>
        <v>29349</v>
      </c>
      <c r="L63" s="97">
        <f>IFERROR(VLOOKUP($D63, V一般接種!$A:$G, L$4, FALSE), 0)</f>
        <v>0</v>
      </c>
      <c r="M63" s="97">
        <f>IFERROR(VLOOKUP($D63, V一般接種!$A:$G, M$4, FALSE), 0)</f>
        <v>193364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802932</v>
      </c>
      <c r="C64" s="49">
        <f t="shared" si="2"/>
        <v>324940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698529</v>
      </c>
      <c r="K64" s="97">
        <f>IFERROR(VLOOKUP($D64, V一般接種!$A:$G, K$4, FALSE), 0)</f>
        <v>31724</v>
      </c>
      <c r="L64" s="97">
        <f>IFERROR(VLOOKUP($D64, V一般接種!$A:$G, L$4, FALSE), 0)</f>
        <v>0</v>
      </c>
      <c r="M64" s="97">
        <f>IFERROR(VLOOKUP($D64, V一般接種!$A:$G, M$4, FALSE), 0)</f>
        <v>235697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783198</v>
      </c>
      <c r="C65" s="49">
        <f t="shared" si="2"/>
        <v>389204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684286</v>
      </c>
      <c r="K65" s="97">
        <f>IFERROR(VLOOKUP($D65, V一般接種!$A:$G, K$4, FALSE), 0)</f>
        <v>30171</v>
      </c>
      <c r="L65" s="97">
        <f>IFERROR(VLOOKUP($D65, V一般接種!$A:$G, L$4, FALSE), 0)</f>
        <v>0</v>
      </c>
      <c r="M65" s="97">
        <f>IFERROR(VLOOKUP($D65, V一般接種!$A:$G, M$4, FALSE), 0)</f>
        <v>290561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752778</v>
      </c>
      <c r="C66" s="49">
        <f t="shared" si="2"/>
        <v>389517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666596</v>
      </c>
      <c r="K66" s="97">
        <f>IFERROR(VLOOKUP($D66, V一般接種!$A:$G, K$4, FALSE), 0)</f>
        <v>32213</v>
      </c>
      <c r="L66" s="97">
        <f>IFERROR(VLOOKUP($D66, V一般接種!$A:$G, L$4, FALSE), 0)</f>
        <v>0</v>
      </c>
      <c r="M66" s="97">
        <f>IFERROR(VLOOKUP($D66, V一般接種!$A:$G, M$4, FALSE), 0)</f>
        <v>306895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764305</v>
      </c>
      <c r="C67" s="49">
        <f t="shared" si="2"/>
        <v>362360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672567</v>
      </c>
      <c r="K67" s="97">
        <f>IFERROR(VLOOKUP($D67, V一般接種!$A:$G, K$4, FALSE), 0)</f>
        <v>35235</v>
      </c>
      <c r="L67" s="97">
        <f>IFERROR(VLOOKUP($D67, V一般接種!$A:$G, L$4, FALSE), 0)</f>
        <v>0</v>
      </c>
      <c r="M67" s="97">
        <f>IFERROR(VLOOKUP($D67, V一般接種!$A:$G, M$4, FALSE), 0)</f>
        <v>270880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663702</v>
      </c>
      <c r="C68" s="49">
        <f t="shared" si="2"/>
        <v>277126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626027</v>
      </c>
      <c r="K68" s="97">
        <f>IFERROR(VLOOKUP($D68, V一般接種!$A:$G, K$4, FALSE), 0)</f>
        <v>37675</v>
      </c>
      <c r="L68" s="97">
        <f>IFERROR(VLOOKUP($D68, V一般接種!$A:$G, L$4, FALSE), 0)</f>
        <v>0</v>
      </c>
      <c r="M68" s="97">
        <f>IFERROR(VLOOKUP($D68, V一般接種!$A:$G, M$4, FALSE), 0)</f>
        <v>277126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604051</v>
      </c>
      <c r="C69" s="49">
        <f t="shared" si="2"/>
        <v>316976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565415</v>
      </c>
      <c r="K69" s="97">
        <f>IFERROR(VLOOKUP($D69, V一般接種!$A:$G, K$4, FALSE), 0)</f>
        <v>38636</v>
      </c>
      <c r="L69" s="97">
        <f>IFERROR(VLOOKUP($D69, V一般接種!$A:$G, L$4, FALSE), 0)</f>
        <v>0</v>
      </c>
      <c r="M69" s="97">
        <f>IFERROR(VLOOKUP($D69, V一般接種!$A:$G, M$4, FALSE), 0)</f>
        <v>316976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702202</v>
      </c>
      <c r="C70" s="49">
        <f t="shared" si="2"/>
        <v>541914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574679</v>
      </c>
      <c r="K70" s="97">
        <f>IFERROR(VLOOKUP($D70, V一般接種!$A:$G, K$4, FALSE), 0)</f>
        <v>36094</v>
      </c>
      <c r="L70" s="97">
        <f>IFERROR(VLOOKUP($D70, V一般接種!$A:$G, L$4, FALSE), 0)</f>
        <v>0</v>
      </c>
      <c r="M70" s="97">
        <f>IFERROR(VLOOKUP($D70, V一般接種!$A:$G, M$4, FALSE), 0)</f>
        <v>418378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700673</v>
      </c>
      <c r="C71" s="49">
        <f t="shared" si="2"/>
        <v>557481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622481</v>
      </c>
      <c r="K71" s="97">
        <f>IFERROR(VLOOKUP($D71, V一般接種!$A:$G, K$4, FALSE), 0)</f>
        <v>34777</v>
      </c>
      <c r="L71" s="97">
        <f>IFERROR(VLOOKUP($D71, V一般接種!$A:$G, L$4, FALSE), 0)</f>
        <v>0</v>
      </c>
      <c r="M71" s="97">
        <f>IFERROR(VLOOKUP($D71, V一般接種!$A:$G, M$4, FALSE), 0)</f>
        <v>485533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684275</v>
      </c>
      <c r="C72" s="49">
        <f t="shared" ref="C72:C135" si="5">IF($D72="", "", H72+I72+L72+M72+O72-Q72)</f>
        <v>610827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601842</v>
      </c>
      <c r="K72" s="97">
        <f>IFERROR(VLOOKUP($D72, V一般接種!$A:$G, K$4, FALSE), 0)</f>
        <v>35739</v>
      </c>
      <c r="L72" s="97">
        <f>IFERROR(VLOOKUP($D72, V一般接種!$A:$G, L$4, FALSE), 0)</f>
        <v>0</v>
      </c>
      <c r="M72" s="97">
        <f>IFERROR(VLOOKUP($D72, V一般接種!$A:$G, M$4, FALSE), 0)</f>
        <v>538786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695384</v>
      </c>
      <c r="C73" s="49">
        <f t="shared" si="5"/>
        <v>601737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607593</v>
      </c>
      <c r="K73" s="97">
        <f>IFERROR(VLOOKUP($D73, V一般接種!$A:$G, K$4, FALSE), 0)</f>
        <v>36254</v>
      </c>
      <c r="L73" s="97">
        <f>IFERROR(VLOOKUP($D73, V一般接種!$A:$G, L$4, FALSE), 0)</f>
        <v>0</v>
      </c>
      <c r="M73" s="97">
        <f>IFERROR(VLOOKUP($D73, V一般接種!$A:$G, M$4, FALSE), 0)</f>
        <v>523944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677216</v>
      </c>
      <c r="C74" s="49">
        <f t="shared" si="5"/>
        <v>574555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589964</v>
      </c>
      <c r="K74" s="97">
        <f>IFERROR(VLOOKUP($D74, V一般接種!$A:$G, K$4, FALSE), 0)</f>
        <v>34995</v>
      </c>
      <c r="L74" s="97">
        <f>IFERROR(VLOOKUP($D74, V一般接種!$A:$G, L$4, FALSE), 0)</f>
        <v>0</v>
      </c>
      <c r="M74" s="97">
        <f>IFERROR(VLOOKUP($D74, V一般接種!$A:$G, M$4, FALSE), 0)</f>
        <v>500864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663319</v>
      </c>
      <c r="C75" s="49">
        <f t="shared" si="5"/>
        <v>444673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619364</v>
      </c>
      <c r="K75" s="97">
        <f>IFERROR(VLOOKUP($D75, V一般接種!$A:$G, K$4, FALSE), 0)</f>
        <v>43955</v>
      </c>
      <c r="L75" s="97">
        <f>IFERROR(VLOOKUP($D75, V一般接種!$A:$G, L$4, FALSE), 0)</f>
        <v>0</v>
      </c>
      <c r="M75" s="97">
        <f>IFERROR(VLOOKUP($D75, V一般接種!$A:$G, M$4, FALSE), 0)</f>
        <v>444673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661899</v>
      </c>
      <c r="C76" s="49">
        <f t="shared" si="5"/>
        <v>439378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614740</v>
      </c>
      <c r="K76" s="97">
        <f>IFERROR(VLOOKUP($D76, V一般接種!$A:$G, K$4, FALSE), 0)</f>
        <v>47159</v>
      </c>
      <c r="L76" s="97">
        <f>IFERROR(VLOOKUP($D76, V一般接種!$A:$G, L$4, FALSE), 0)</f>
        <v>0</v>
      </c>
      <c r="M76" s="97">
        <f>IFERROR(VLOOKUP($D76, V一般接種!$A:$G, M$4, FALSE), 0)</f>
        <v>439378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765325</v>
      </c>
      <c r="C77" s="49">
        <f t="shared" si="5"/>
        <v>626737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600470</v>
      </c>
      <c r="K77" s="97">
        <f>IFERROR(VLOOKUP($D77, V一般接種!$A:$G, K$4, FALSE), 0)</f>
        <v>89858</v>
      </c>
      <c r="L77" s="97">
        <f>IFERROR(VLOOKUP($D77, V一般接種!$A:$G, L$4, FALSE), 0)</f>
        <v>0</v>
      </c>
      <c r="M77" s="97">
        <f>IFERROR(VLOOKUP($D77, V一般接種!$A:$G, M$4, FALSE), 0)</f>
        <v>502954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768682</v>
      </c>
      <c r="C78" s="49">
        <f t="shared" si="5"/>
        <v>657912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622118</v>
      </c>
      <c r="K78" s="97">
        <f>IFERROR(VLOOKUP($D78, V一般接種!$A:$G, K$4, FALSE), 0)</f>
        <v>100145</v>
      </c>
      <c r="L78" s="97">
        <f>IFERROR(VLOOKUP($D78, V一般接種!$A:$G, L$4, FALSE), 0)</f>
        <v>0</v>
      </c>
      <c r="M78" s="97">
        <f>IFERROR(VLOOKUP($D78, V一般接種!$A:$G, M$4, FALSE), 0)</f>
        <v>610196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783010</v>
      </c>
      <c r="C79" s="49">
        <f t="shared" si="5"/>
        <v>690837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625878</v>
      </c>
      <c r="K79" s="97">
        <f>IFERROR(VLOOKUP($D79, V一般接種!$A:$G, K$4, FALSE), 0)</f>
        <v>105478</v>
      </c>
      <c r="L79" s="97">
        <f>IFERROR(VLOOKUP($D79, V一般接種!$A:$G, L$4, FALSE), 0)</f>
        <v>0</v>
      </c>
      <c r="M79" s="97">
        <f>IFERROR(VLOOKUP($D79, V一般接種!$A:$G, M$4, FALSE), 0)</f>
        <v>631005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756023</v>
      </c>
      <c r="C80" s="49">
        <f t="shared" si="5"/>
        <v>696213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611400</v>
      </c>
      <c r="K80" s="97">
        <f>IFERROR(VLOOKUP($D80, V一般接種!$A:$G, K$4, FALSE), 0)</f>
        <v>99241</v>
      </c>
      <c r="L80" s="97">
        <f>IFERROR(VLOOKUP($D80, V一般接種!$A:$G, L$4, FALSE), 0)</f>
        <v>0</v>
      </c>
      <c r="M80" s="97">
        <f>IFERROR(VLOOKUP($D80, V一般接種!$A:$G, M$4, FALSE), 0)</f>
        <v>632174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750791</v>
      </c>
      <c r="C81" s="49">
        <f t="shared" si="5"/>
        <v>701261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589373</v>
      </c>
      <c r="K81" s="97">
        <f>IFERROR(VLOOKUP($D81, V一般接種!$A:$G, K$4, FALSE), 0)</f>
        <v>108123</v>
      </c>
      <c r="L81" s="97">
        <f>IFERROR(VLOOKUP($D81, V一般接種!$A:$G, L$4, FALSE), 0)</f>
        <v>0</v>
      </c>
      <c r="M81" s="97">
        <f>IFERROR(VLOOKUP($D81, V一般接種!$A:$G, M$4, FALSE), 0)</f>
        <v>626201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737031</v>
      </c>
      <c r="C82" s="49">
        <f t="shared" si="5"/>
        <v>586725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638138</v>
      </c>
      <c r="K82" s="97">
        <f>IFERROR(VLOOKUP($D82, V一般接種!$A:$G, K$4, FALSE), 0)</f>
        <v>98893</v>
      </c>
      <c r="L82" s="97">
        <f>IFERROR(VLOOKUP($D82, V一般接種!$A:$G, L$4, FALSE), 0)</f>
        <v>0</v>
      </c>
      <c r="M82" s="97">
        <f>IFERROR(VLOOKUP($D82, V一般接種!$A:$G, M$4, FALSE), 0)</f>
        <v>586725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767212</v>
      </c>
      <c r="C83" s="49">
        <f t="shared" si="5"/>
        <v>538361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668909</v>
      </c>
      <c r="K83" s="97">
        <f>IFERROR(VLOOKUP($D83, V一般接種!$A:$G, K$4, FALSE), 0)</f>
        <v>98303</v>
      </c>
      <c r="L83" s="97">
        <f>IFERROR(VLOOKUP($D83, V一般接種!$A:$G, L$4, FALSE), 0)</f>
        <v>0</v>
      </c>
      <c r="M83" s="97">
        <f>IFERROR(VLOOKUP($D83, V一般接種!$A:$G, M$4, FALSE), 0)</f>
        <v>538361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784095</v>
      </c>
      <c r="C84" s="49">
        <f t="shared" si="5"/>
        <v>706057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562147</v>
      </c>
      <c r="K84" s="97">
        <f>IFERROR(VLOOKUP($D84, V一般接種!$A:$G, K$4, FALSE), 0)</f>
        <v>142839</v>
      </c>
      <c r="L84" s="97">
        <f>IFERROR(VLOOKUP($D84, V一般接種!$A:$G, L$4, FALSE), 0)</f>
        <v>0</v>
      </c>
      <c r="M84" s="97">
        <f>IFERROR(VLOOKUP($D84, V一般接種!$A:$G, M$4, FALSE), 0)</f>
        <v>625511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797305</v>
      </c>
      <c r="C85" s="49">
        <f t="shared" si="5"/>
        <v>741299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602063</v>
      </c>
      <c r="K85" s="97">
        <f>IFERROR(VLOOKUP($D85, V一般接種!$A:$G, K$4, FALSE), 0)</f>
        <v>155806</v>
      </c>
      <c r="L85" s="97">
        <f>IFERROR(VLOOKUP($D85, V一般接種!$A:$G, L$4, FALSE), 0)</f>
        <v>0</v>
      </c>
      <c r="M85" s="97">
        <f>IFERROR(VLOOKUP($D85, V一般接種!$A:$G, M$4, FALSE), 0)</f>
        <v>686254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830209</v>
      </c>
      <c r="C86" s="49">
        <f t="shared" si="5"/>
        <v>729794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619939</v>
      </c>
      <c r="K86" s="97">
        <f>IFERROR(VLOOKUP($D86, V一般接種!$A:$G, K$4, FALSE), 0)</f>
        <v>178169</v>
      </c>
      <c r="L86" s="97">
        <f>IFERROR(VLOOKUP($D86, V一般接種!$A:$G, L$4, FALSE), 0)</f>
        <v>0</v>
      </c>
      <c r="M86" s="97">
        <f>IFERROR(VLOOKUP($D86, V一般接種!$A:$G, M$4, FALSE), 0)</f>
        <v>682716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641872</v>
      </c>
      <c r="C87" s="49">
        <f t="shared" si="5"/>
        <v>706031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412534</v>
      </c>
      <c r="K87" s="97">
        <f>IFERROR(VLOOKUP($D87, V一般接種!$A:$G, K$4, FALSE), 0)</f>
        <v>192403</v>
      </c>
      <c r="L87" s="97">
        <f>IFERROR(VLOOKUP($D87, V一般接種!$A:$G, L$4, FALSE), 0)</f>
        <v>0</v>
      </c>
      <c r="M87" s="97">
        <f>IFERROR(VLOOKUP($D87, V一般接種!$A:$G, M$4, FALSE), 0)</f>
        <v>648169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589632</v>
      </c>
      <c r="C88" s="49">
        <f t="shared" si="5"/>
        <v>715155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352446</v>
      </c>
      <c r="K88" s="97">
        <f>IFERROR(VLOOKUP($D88, V一般接種!$A:$G, K$4, FALSE), 0)</f>
        <v>210802</v>
      </c>
      <c r="L88" s="97">
        <f>IFERROR(VLOOKUP($D88, V一般接種!$A:$G, L$4, FALSE), 0)</f>
        <v>0</v>
      </c>
      <c r="M88" s="97">
        <f>IFERROR(VLOOKUP($D88, V一般接種!$A:$G, M$4, FALSE), 0)</f>
        <v>659715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851509</v>
      </c>
      <c r="C89" s="49">
        <f t="shared" si="5"/>
        <v>607051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677646</v>
      </c>
      <c r="K89" s="97">
        <f>IFERROR(VLOOKUP($D89, V一般接種!$A:$G, K$4, FALSE), 0)</f>
        <v>173863</v>
      </c>
      <c r="L89" s="97">
        <f>IFERROR(VLOOKUP($D89, V一般接種!$A:$G, L$4, FALSE), 0)</f>
        <v>0</v>
      </c>
      <c r="M89" s="97">
        <f>IFERROR(VLOOKUP($D89, V一般接種!$A:$G, M$4, FALSE), 0)</f>
        <v>607051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820716</v>
      </c>
      <c r="C90" s="49">
        <f t="shared" si="5"/>
        <v>539156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678161</v>
      </c>
      <c r="K90" s="97">
        <f>IFERROR(VLOOKUP($D90, V一般接種!$A:$G, K$4, FALSE), 0)</f>
        <v>142555</v>
      </c>
      <c r="L90" s="97">
        <f>IFERROR(VLOOKUP($D90, V一般接種!$A:$G, L$4, FALSE), 0)</f>
        <v>0</v>
      </c>
      <c r="M90" s="97">
        <f>IFERROR(VLOOKUP($D90, V一般接種!$A:$G, M$4, FALSE), 0)</f>
        <v>539156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966168</v>
      </c>
      <c r="C91" s="49">
        <f t="shared" si="5"/>
        <v>652032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675041</v>
      </c>
      <c r="K91" s="97">
        <f>IFERROR(VLOOKUP($D91, V一般接種!$A:$G, K$4, FALSE), 0)</f>
        <v>227449</v>
      </c>
      <c r="L91" s="97">
        <f>IFERROR(VLOOKUP($D91, V一般接種!$A:$G, L$4, FALSE), 0)</f>
        <v>0</v>
      </c>
      <c r="M91" s="97">
        <f>IFERROR(VLOOKUP($D91, V一般接種!$A:$G, M$4, FALSE), 0)</f>
        <v>570621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1001404</v>
      </c>
      <c r="C92" s="49">
        <f t="shared" si="5"/>
        <v>666120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714709</v>
      </c>
      <c r="K92" s="97">
        <f>IFERROR(VLOOKUP($D92, V一般接種!$A:$G, K$4, FALSE), 0)</f>
        <v>240104</v>
      </c>
      <c r="L92" s="97">
        <f>IFERROR(VLOOKUP($D92, V一般接種!$A:$G, L$4, FALSE), 0)</f>
        <v>0</v>
      </c>
      <c r="M92" s="97">
        <f>IFERROR(VLOOKUP($D92, V一般接種!$A:$G, M$4, FALSE), 0)</f>
        <v>612946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1017117</v>
      </c>
      <c r="C93" s="49">
        <f t="shared" si="5"/>
        <v>641691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744699</v>
      </c>
      <c r="K93" s="97">
        <f>IFERROR(VLOOKUP($D93, V一般接種!$A:$G, K$4, FALSE), 0)</f>
        <v>241453</v>
      </c>
      <c r="L93" s="97">
        <f>IFERROR(VLOOKUP($D93, V一般接種!$A:$G, L$4, FALSE), 0)</f>
        <v>0</v>
      </c>
      <c r="M93" s="97">
        <f>IFERROR(VLOOKUP($D93, V一般接種!$A:$G, M$4, FALSE), 0)</f>
        <v>596003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1020664</v>
      </c>
      <c r="C94" s="49">
        <f t="shared" si="5"/>
        <v>638692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717904</v>
      </c>
      <c r="K94" s="97">
        <f>IFERROR(VLOOKUP($D94, V一般接種!$A:$G, K$4, FALSE), 0)</f>
        <v>266024</v>
      </c>
      <c r="L94" s="97">
        <f>IFERROR(VLOOKUP($D94, V一般接種!$A:$G, L$4, FALSE), 0)</f>
        <v>0</v>
      </c>
      <c r="M94" s="97">
        <f>IFERROR(VLOOKUP($D94, V一般接種!$A:$G, M$4, FALSE), 0)</f>
        <v>592088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1024384</v>
      </c>
      <c r="C95" s="49">
        <f t="shared" si="5"/>
        <v>637154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715725</v>
      </c>
      <c r="K95" s="97">
        <f>IFERROR(VLOOKUP($D95, V一般接種!$A:$G, K$4, FALSE), 0)</f>
        <v>276700</v>
      </c>
      <c r="L95" s="97">
        <f>IFERROR(VLOOKUP($D95, V一般接種!$A:$G, L$4, FALSE), 0)</f>
        <v>0</v>
      </c>
      <c r="M95" s="97">
        <f>IFERROR(VLOOKUP($D95, V一般接種!$A:$G, M$4, FALSE), 0)</f>
        <v>590801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1004757</v>
      </c>
      <c r="C96" s="49">
        <f t="shared" si="5"/>
        <v>612590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764580</v>
      </c>
      <c r="K96" s="97">
        <f>IFERROR(VLOOKUP($D96, V一般接種!$A:$G, K$4, FALSE), 0)</f>
        <v>240177</v>
      </c>
      <c r="L96" s="97">
        <f>IFERROR(VLOOKUP($D96, V一般接種!$A:$G, L$4, FALSE), 0)</f>
        <v>0</v>
      </c>
      <c r="M96" s="97">
        <f>IFERROR(VLOOKUP($D96, V一般接種!$A:$G, M$4, FALSE), 0)</f>
        <v>612590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745076</v>
      </c>
      <c r="C97" s="49">
        <f t="shared" si="5"/>
        <v>622102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562531</v>
      </c>
      <c r="K97" s="97">
        <f>IFERROR(VLOOKUP($D97, V一般接種!$A:$G, K$4, FALSE), 0)</f>
        <v>182545</v>
      </c>
      <c r="L97" s="97">
        <f>IFERROR(VLOOKUP($D97, V一般接種!$A:$G, L$4, FALSE), 0)</f>
        <v>0</v>
      </c>
      <c r="M97" s="97">
        <f>IFERROR(VLOOKUP($D97, V一般接種!$A:$G, M$4, FALSE), 0)</f>
        <v>622102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841985</v>
      </c>
      <c r="C98" s="49">
        <f t="shared" si="5"/>
        <v>677896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568959</v>
      </c>
      <c r="K98" s="97">
        <f>IFERROR(VLOOKUP($D98, V一般接種!$A:$G, K$4, FALSE), 0)</f>
        <v>203311</v>
      </c>
      <c r="L98" s="97">
        <f>IFERROR(VLOOKUP($D98, V一般接種!$A:$G, L$4, FALSE), 0)</f>
        <v>0</v>
      </c>
      <c r="M98" s="97">
        <f>IFERROR(VLOOKUP($D98, V一般接種!$A:$G, M$4, FALSE), 0)</f>
        <v>606027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873917</v>
      </c>
      <c r="C99" s="49">
        <f t="shared" si="5"/>
        <v>663073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604806</v>
      </c>
      <c r="K99" s="97">
        <f>IFERROR(VLOOKUP($D99, V一般接種!$A:$G, K$4, FALSE), 0)</f>
        <v>234005</v>
      </c>
      <c r="L99" s="97">
        <f>IFERROR(VLOOKUP($D99, V一般接種!$A:$G, L$4, FALSE), 0)</f>
        <v>0</v>
      </c>
      <c r="M99" s="97">
        <f>IFERROR(VLOOKUP($D99, V一般接種!$A:$G, M$4, FALSE), 0)</f>
        <v>624734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850035</v>
      </c>
      <c r="C100" s="49">
        <f t="shared" si="5"/>
        <v>671039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603562</v>
      </c>
      <c r="K100" s="97">
        <f>IFERROR(VLOOKUP($D100, V一般接種!$A:$G, K$4, FALSE), 0)</f>
        <v>224119</v>
      </c>
      <c r="L100" s="97">
        <f>IFERROR(VLOOKUP($D100, V一般接種!$A:$G, L$4, FALSE), 0)</f>
        <v>0</v>
      </c>
      <c r="M100" s="97">
        <f>IFERROR(VLOOKUP($D100, V一般接種!$A:$G, M$4, FALSE), 0)</f>
        <v>631236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836738</v>
      </c>
      <c r="C101" s="49">
        <f t="shared" si="5"/>
        <v>646426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588695</v>
      </c>
      <c r="K101" s="97">
        <f>IFERROR(VLOOKUP($D101, V一般接種!$A:$G, K$4, FALSE), 0)</f>
        <v>222947</v>
      </c>
      <c r="L101" s="97">
        <f>IFERROR(VLOOKUP($D101, V一般接種!$A:$G, L$4, FALSE), 0)</f>
        <v>0</v>
      </c>
      <c r="M101" s="97">
        <f>IFERROR(VLOOKUP($D101, V一般接種!$A:$G, M$4, FALSE), 0)</f>
        <v>613235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870045</v>
      </c>
      <c r="C102" s="49">
        <f t="shared" si="5"/>
        <v>637495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611658</v>
      </c>
      <c r="K102" s="97">
        <f>IFERROR(VLOOKUP($D102, V一般接種!$A:$G, K$4, FALSE), 0)</f>
        <v>230119</v>
      </c>
      <c r="L102" s="97">
        <f>IFERROR(VLOOKUP($D102, V一般接種!$A:$G, L$4, FALSE), 0)</f>
        <v>0</v>
      </c>
      <c r="M102" s="97">
        <f>IFERROR(VLOOKUP($D102, V一般接種!$A:$G, M$4, FALSE), 0)</f>
        <v>600309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801242</v>
      </c>
      <c r="C103" s="49">
        <f t="shared" si="5"/>
        <v>640298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625630</v>
      </c>
      <c r="K103" s="97">
        <f>IFERROR(VLOOKUP($D103, V一般接種!$A:$G, K$4, FALSE), 0)</f>
        <v>175612</v>
      </c>
      <c r="L103" s="97">
        <f>IFERROR(VLOOKUP($D103, V一般接種!$A:$G, L$4, FALSE), 0)</f>
        <v>0</v>
      </c>
      <c r="M103" s="97">
        <f>IFERROR(VLOOKUP($D103, V一般接種!$A:$G, M$4, FALSE), 0)</f>
        <v>640298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598668</v>
      </c>
      <c r="C104" s="49">
        <f t="shared" si="5"/>
        <v>657373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459275</v>
      </c>
      <c r="K104" s="97">
        <f>IFERROR(VLOOKUP($D104, V一般接種!$A:$G, K$4, FALSE), 0)</f>
        <v>139393</v>
      </c>
      <c r="L104" s="97">
        <f>IFERROR(VLOOKUP($D104, V一般接種!$A:$G, L$4, FALSE), 0)</f>
        <v>0</v>
      </c>
      <c r="M104" s="97">
        <f>IFERROR(VLOOKUP($D104, V一般接種!$A:$G, M$4, FALSE), 0)</f>
        <v>657373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517630</v>
      </c>
      <c r="C105" s="49">
        <f t="shared" si="5"/>
        <v>634647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273597</v>
      </c>
      <c r="K105" s="97">
        <f>IFERROR(VLOOKUP($D105, V一般接種!$A:$G, K$4, FALSE), 0)</f>
        <v>199836</v>
      </c>
      <c r="L105" s="97">
        <f>IFERROR(VLOOKUP($D105, V一般接種!$A:$G, L$4, FALSE), 0)</f>
        <v>0</v>
      </c>
      <c r="M105" s="97">
        <f>IFERROR(VLOOKUP($D105, V一般接種!$A:$G, M$4, FALSE), 0)</f>
        <v>566676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783939</v>
      </c>
      <c r="C106" s="49">
        <f t="shared" si="5"/>
        <v>649862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530111</v>
      </c>
      <c r="K106" s="97">
        <f>IFERROR(VLOOKUP($D106, V一般接種!$A:$G, K$4, FALSE), 0)</f>
        <v>213297</v>
      </c>
      <c r="L106" s="97">
        <f>IFERROR(VLOOKUP($D106, V一般接種!$A:$G, L$4, FALSE), 0)</f>
        <v>0</v>
      </c>
      <c r="M106" s="97">
        <f>IFERROR(VLOOKUP($D106, V一般接種!$A:$G, M$4, FALSE), 0)</f>
        <v>616822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717393</v>
      </c>
      <c r="C107" s="49">
        <f t="shared" si="5"/>
        <v>695532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492340</v>
      </c>
      <c r="K107" s="97">
        <f>IFERROR(VLOOKUP($D107, V一般接種!$A:$G, K$4, FALSE), 0)</f>
        <v>221063</v>
      </c>
      <c r="L107" s="97">
        <f>IFERROR(VLOOKUP($D107, V一般接種!$A:$G, L$4, FALSE), 0)</f>
        <v>0</v>
      </c>
      <c r="M107" s="97">
        <f>IFERROR(VLOOKUP($D107, V一般接種!$A:$G, M$4, FALSE), 0)</f>
        <v>652656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306266</v>
      </c>
      <c r="C108" s="49">
        <f t="shared" si="5"/>
        <v>275781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185957</v>
      </c>
      <c r="K108" s="97">
        <f>IFERROR(VLOOKUP($D108, V一般接種!$A:$G, K$4, FALSE), 0)</f>
        <v>120309</v>
      </c>
      <c r="L108" s="97">
        <f>IFERROR(VLOOKUP($D108, V一般接種!$A:$G, L$4, FALSE), 0)</f>
        <v>0</v>
      </c>
      <c r="M108" s="97">
        <f>IFERROR(VLOOKUP($D108, V一般接種!$A:$G, M$4, FALSE), 0)</f>
        <v>275781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240884</v>
      </c>
      <c r="C109" s="49">
        <f t="shared" si="5"/>
        <v>195711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126937</v>
      </c>
      <c r="K109" s="97">
        <f>IFERROR(VLOOKUP($D109, V一般接種!$A:$G, K$4, FALSE), 0)</f>
        <v>113947</v>
      </c>
      <c r="L109" s="97">
        <f>IFERROR(VLOOKUP($D109, V一般接種!$A:$G, L$4, FALSE), 0)</f>
        <v>0</v>
      </c>
      <c r="M109" s="97">
        <f>IFERROR(VLOOKUP($D109, V一般接種!$A:$G, M$4, FALSE), 0)</f>
        <v>195711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449582</v>
      </c>
      <c r="C110" s="49">
        <f t="shared" si="5"/>
        <v>737262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300490</v>
      </c>
      <c r="K110" s="97">
        <f>IFERROR(VLOOKUP($D110, V一般接種!$A:$G, K$4, FALSE), 0)</f>
        <v>149092</v>
      </c>
      <c r="L110" s="97">
        <f>IFERROR(VLOOKUP($D110, V一般接種!$A:$G, L$4, FALSE), 0)</f>
        <v>0</v>
      </c>
      <c r="M110" s="97">
        <f>IFERROR(VLOOKUP($D110, V一般接種!$A:$G, M$4, FALSE), 0)</f>
        <v>737262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403282</v>
      </c>
      <c r="C111" s="49">
        <f t="shared" si="5"/>
        <v>684499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269337</v>
      </c>
      <c r="K111" s="97">
        <f>IFERROR(VLOOKUP($D111, V一般接種!$A:$G, K$4, FALSE), 0)</f>
        <v>133945</v>
      </c>
      <c r="L111" s="97">
        <f>IFERROR(VLOOKUP($D111, V一般接種!$A:$G, L$4, FALSE), 0)</f>
        <v>0</v>
      </c>
      <c r="M111" s="97">
        <f>IFERROR(VLOOKUP($D111, V一般接種!$A:$G, M$4, FALSE), 0)</f>
        <v>684499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567825</v>
      </c>
      <c r="C112" s="49">
        <f t="shared" si="5"/>
        <v>776281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366272</v>
      </c>
      <c r="K112" s="97">
        <f>IFERROR(VLOOKUP($D112, V一般接種!$A:$G, K$4, FALSE), 0)</f>
        <v>175323</v>
      </c>
      <c r="L112" s="97">
        <f>IFERROR(VLOOKUP($D112, V一般接種!$A:$G, L$4, FALSE), 0)</f>
        <v>0</v>
      </c>
      <c r="M112" s="97">
        <f>IFERROR(VLOOKUP($D112, V一般接種!$A:$G, M$4, FALSE), 0)</f>
        <v>733366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607822</v>
      </c>
      <c r="C113" s="49">
        <f t="shared" si="5"/>
        <v>775129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434341</v>
      </c>
      <c r="K113" s="97">
        <f>IFERROR(VLOOKUP($D113, V一般接種!$A:$G, K$4, FALSE), 0)</f>
        <v>156958</v>
      </c>
      <c r="L113" s="97">
        <f>IFERROR(VLOOKUP($D113, V一般接種!$A:$G, L$4, FALSE), 0)</f>
        <v>0</v>
      </c>
      <c r="M113" s="97">
        <f>IFERROR(VLOOKUP($D113, V一般接種!$A:$G, M$4, FALSE), 0)</f>
        <v>748931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596426</v>
      </c>
      <c r="C114" s="49">
        <f t="shared" si="5"/>
        <v>784026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428759</v>
      </c>
      <c r="K114" s="97">
        <f>IFERROR(VLOOKUP($D114, V一般接種!$A:$G, K$4, FALSE), 0)</f>
        <v>155867</v>
      </c>
      <c r="L114" s="97">
        <f>IFERROR(VLOOKUP($D114, V一般接種!$A:$G, L$4, FALSE), 0)</f>
        <v>0</v>
      </c>
      <c r="M114" s="97">
        <f>IFERROR(VLOOKUP($D114, V一般接種!$A:$G, M$4, FALSE), 0)</f>
        <v>765579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597406</v>
      </c>
      <c r="C115" s="49">
        <f t="shared" si="5"/>
        <v>768250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426372</v>
      </c>
      <c r="K115" s="97">
        <f>IFERROR(VLOOKUP($D115, V一般接種!$A:$G, K$4, FALSE), 0)</f>
        <v>161937</v>
      </c>
      <c r="L115" s="97">
        <f>IFERROR(VLOOKUP($D115, V一般接種!$A:$G, L$4, FALSE), 0)</f>
        <v>0</v>
      </c>
      <c r="M115" s="97">
        <f>IFERROR(VLOOKUP($D115, V一般接種!$A:$G, M$4, FALSE), 0)</f>
        <v>746975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627850</v>
      </c>
      <c r="C116" s="49">
        <f t="shared" si="5"/>
        <v>774029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456897</v>
      </c>
      <c r="K116" s="97">
        <f>IFERROR(VLOOKUP($D116, V一般接種!$A:$G, K$4, FALSE), 0)</f>
        <v>159493</v>
      </c>
      <c r="L116" s="97">
        <f>IFERROR(VLOOKUP($D116, V一般接種!$A:$G, L$4, FALSE), 0)</f>
        <v>0</v>
      </c>
      <c r="M116" s="97">
        <f>IFERROR(VLOOKUP($D116, V一般接種!$A:$G, M$4, FALSE), 0)</f>
        <v>744901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624196</v>
      </c>
      <c r="C117" s="49">
        <f t="shared" si="5"/>
        <v>793462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497056</v>
      </c>
      <c r="K117" s="97">
        <f>IFERROR(VLOOKUP($D117, V一般接種!$A:$G, K$4, FALSE), 0)</f>
        <v>127140</v>
      </c>
      <c r="L117" s="97">
        <f>IFERROR(VLOOKUP($D117, V一般接種!$A:$G, L$4, FALSE), 0)</f>
        <v>0</v>
      </c>
      <c r="M117" s="97">
        <f>IFERROR(VLOOKUP($D117, V一般接種!$A:$G, M$4, FALSE), 0)</f>
        <v>793462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446813</v>
      </c>
      <c r="C118" s="49">
        <f t="shared" si="5"/>
        <v>1062332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432214</v>
      </c>
      <c r="K118" s="97">
        <f>IFERROR(VLOOKUP($D118, V一般接種!$A:$G, K$4, FALSE), 0)</f>
        <v>112254</v>
      </c>
      <c r="L118" s="97">
        <f>IFERROR(VLOOKUP($D118, V一般接種!$A:$G, L$4, FALSE), 0)</f>
        <v>0</v>
      </c>
      <c r="M118" s="97">
        <f>IFERROR(VLOOKUP($D118, V一般接種!$A:$G, M$4, FALSE), 0)</f>
        <v>535917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556131</v>
      </c>
      <c r="C119" s="49">
        <f t="shared" si="5"/>
        <v>564705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436447</v>
      </c>
      <c r="K119" s="97">
        <f>IFERROR(VLOOKUP($D119, V一般接種!$A:$G, K$4, FALSE), 0)</f>
        <v>119684</v>
      </c>
      <c r="L119" s="97">
        <f>IFERROR(VLOOKUP($D119, V一般接種!$A:$G, L$4, FALSE), 0)</f>
        <v>0</v>
      </c>
      <c r="M119" s="97">
        <f>IFERROR(VLOOKUP($D119, V一般接種!$A:$G, M$4, FALSE), 0)</f>
        <v>564705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573201</v>
      </c>
      <c r="C120" s="49">
        <f t="shared" si="5"/>
        <v>599241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457685</v>
      </c>
      <c r="K120" s="97">
        <f>IFERROR(VLOOKUP($D120, V一般接種!$A:$G, K$4, FALSE), 0)</f>
        <v>115516</v>
      </c>
      <c r="L120" s="97">
        <f>IFERROR(VLOOKUP($D120, V一般接種!$A:$G, L$4, FALSE), 0)</f>
        <v>0</v>
      </c>
      <c r="M120" s="97">
        <f>IFERROR(VLOOKUP($D120, V一般接種!$A:$G, M$4, FALSE), 0)</f>
        <v>599241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563059</v>
      </c>
      <c r="C121" s="49">
        <f t="shared" si="5"/>
        <v>593013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453379</v>
      </c>
      <c r="K121" s="97">
        <f>IFERROR(VLOOKUP($D121, V一般接種!$A:$G, K$4, FALSE), 0)</f>
        <v>109680</v>
      </c>
      <c r="L121" s="97">
        <f>IFERROR(VLOOKUP($D121, V一般接種!$A:$G, L$4, FALSE), 0)</f>
        <v>0</v>
      </c>
      <c r="M121" s="97">
        <f>IFERROR(VLOOKUP($D121, V一般接種!$A:$G, M$4, FALSE), 0)</f>
        <v>593013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551781</v>
      </c>
      <c r="C122" s="49">
        <f t="shared" si="5"/>
        <v>582177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439574</v>
      </c>
      <c r="K122" s="97">
        <f>IFERROR(VLOOKUP($D122, V一般接種!$A:$G, K$4, FALSE), 0)</f>
        <v>112207</v>
      </c>
      <c r="L122" s="97">
        <f>IFERROR(VLOOKUP($D122, V一般接種!$A:$G, L$4, FALSE), 0)</f>
        <v>0</v>
      </c>
      <c r="M122" s="97">
        <f>IFERROR(VLOOKUP($D122, V一般接種!$A:$G, M$4, FALSE), 0)</f>
        <v>582177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570732</v>
      </c>
      <c r="C123" s="49">
        <f t="shared" si="5"/>
        <v>615784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465909</v>
      </c>
      <c r="K123" s="97">
        <f>IFERROR(VLOOKUP($D123, V一般接種!$A:$G, K$4, FALSE), 0)</f>
        <v>104823</v>
      </c>
      <c r="L123" s="97">
        <f>IFERROR(VLOOKUP($D123, V一般接種!$A:$G, L$4, FALSE), 0)</f>
        <v>0</v>
      </c>
      <c r="M123" s="97">
        <f>IFERROR(VLOOKUP($D123, V一般接種!$A:$G, M$4, FALSE), 0)</f>
        <v>615784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688511</v>
      </c>
      <c r="C124" s="49">
        <f t="shared" si="5"/>
        <v>630201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581756</v>
      </c>
      <c r="K124" s="97">
        <f>IFERROR(VLOOKUP($D124, V一般接種!$A:$G, K$4, FALSE), 0)</f>
        <v>106755</v>
      </c>
      <c r="L124" s="97">
        <f>IFERROR(VLOOKUP($D124, V一般接種!$A:$G, L$4, FALSE), 0)</f>
        <v>0</v>
      </c>
      <c r="M124" s="97">
        <f>IFERROR(VLOOKUP($D124, V一般接種!$A:$G, M$4, FALSE), 0)</f>
        <v>630201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-3893486</v>
      </c>
      <c r="C125" s="49">
        <f t="shared" si="5"/>
        <v>-310234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491329</v>
      </c>
      <c r="K125" s="97">
        <f>IFERROR(VLOOKUP($D125, V一般接種!$A:$G, K$4, FALSE), 0)</f>
        <v>110226</v>
      </c>
      <c r="L125" s="97">
        <f>IFERROR(VLOOKUP($D125, V一般接種!$A:$G, L$4, FALSE), 0)</f>
        <v>0</v>
      </c>
      <c r="M125" s="97">
        <f>IFERROR(VLOOKUP($D125, V一般接種!$A:$G, M$4, FALSE), 0)</f>
        <v>441984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165539</v>
      </c>
      <c r="C126" s="49">
        <f t="shared" si="5"/>
        <v>101701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102448</v>
      </c>
      <c r="K126" s="97">
        <f>IFERROR(VLOOKUP($D126, V一般接種!$A:$G, K$4, FALSE), 0)</f>
        <v>63091</v>
      </c>
      <c r="L126" s="97">
        <f>IFERROR(VLOOKUP($D126, V一般接種!$A:$G, L$4, FALSE), 0)</f>
        <v>0</v>
      </c>
      <c r="M126" s="97">
        <f>IFERROR(VLOOKUP($D126, V一般接種!$A:$G, M$4, FALSE), 0)</f>
        <v>101701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481142</v>
      </c>
      <c r="C127" s="49">
        <f t="shared" si="5"/>
        <v>574342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392180</v>
      </c>
      <c r="K127" s="97">
        <f>IFERROR(VLOOKUP($D127, V一般接種!$A:$G, K$4, FALSE), 0)</f>
        <v>88962</v>
      </c>
      <c r="L127" s="97">
        <f>IFERROR(VLOOKUP($D127, V一般接種!$A:$G, L$4, FALSE), 0)</f>
        <v>0</v>
      </c>
      <c r="M127" s="97">
        <f>IFERROR(VLOOKUP($D127, V一般接種!$A:$G, M$4, FALSE), 0)</f>
        <v>574342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490538</v>
      </c>
      <c r="C128" s="49">
        <f t="shared" si="5"/>
        <v>499005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403461</v>
      </c>
      <c r="K128" s="97">
        <f>IFERROR(VLOOKUP($D128, V一般接種!$A:$G, K$4, FALSE), 0)</f>
        <v>87077</v>
      </c>
      <c r="L128" s="97">
        <f>IFERROR(VLOOKUP($D128, V一般接種!$A:$G, L$4, FALSE), 0)</f>
        <v>0</v>
      </c>
      <c r="M128" s="97">
        <f>IFERROR(VLOOKUP($D128, V一般接種!$A:$G, M$4, FALSE), 0)</f>
        <v>499005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483464</v>
      </c>
      <c r="C129" s="49">
        <f t="shared" si="5"/>
        <v>226681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397939</v>
      </c>
      <c r="K129" s="97">
        <f>IFERROR(VLOOKUP($D129, V一般接種!$A:$G, K$4, FALSE), 0)</f>
        <v>85525</v>
      </c>
      <c r="L129" s="97">
        <f>IFERROR(VLOOKUP($D129, V一般接種!$A:$G, L$4, FALSE), 0)</f>
        <v>0</v>
      </c>
      <c r="M129" s="97">
        <f>IFERROR(VLOOKUP($D129, V一般接種!$A:$G, M$4, FALSE), 0)</f>
        <v>226681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340077</v>
      </c>
      <c r="C130" s="49">
        <f t="shared" si="5"/>
        <v>136684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263947</v>
      </c>
      <c r="K130" s="97">
        <f>IFERROR(VLOOKUP($D130, V一般接種!$A:$G, K$4, FALSE), 0)</f>
        <v>76130</v>
      </c>
      <c r="L130" s="97">
        <f>IFERROR(VLOOKUP($D130, V一般接種!$A:$G, L$4, FALSE), 0)</f>
        <v>0</v>
      </c>
      <c r="M130" s="97">
        <f>IFERROR(VLOOKUP($D130, V一般接種!$A:$G, M$4, FALSE), 0)</f>
        <v>136684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349372</v>
      </c>
      <c r="C131" s="49">
        <f t="shared" si="5"/>
        <v>252544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266904</v>
      </c>
      <c r="K131" s="97">
        <f>IFERROR(VLOOKUP($D131, V一般接種!$A:$G, K$4, FALSE), 0)</f>
        <v>82468</v>
      </c>
      <c r="L131" s="97">
        <f>IFERROR(VLOOKUP($D131, V一般接種!$A:$G, L$4, FALSE), 0)</f>
        <v>0</v>
      </c>
      <c r="M131" s="97">
        <f>IFERROR(VLOOKUP($D131, V一般接種!$A:$G, M$4, FALSE), 0)</f>
        <v>252544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-7101216</v>
      </c>
      <c r="C132" s="49">
        <f t="shared" si="5"/>
        <v>-2490897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277534</v>
      </c>
      <c r="K132" s="97">
        <f>IFERROR(VLOOKUP($D132, V一般接種!$A:$G, K$4, FALSE), 0)</f>
        <v>87167</v>
      </c>
      <c r="L132" s="97">
        <f>IFERROR(VLOOKUP($D132, V一般接種!$A:$G, L$4, FALSE), 0)</f>
        <v>0</v>
      </c>
      <c r="M132" s="97">
        <f>IFERROR(VLOOKUP($D132, V一般接種!$A:$G, M$4, FALSE), 0)</f>
        <v>245181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428545</v>
      </c>
      <c r="C133" s="49">
        <f t="shared" si="5"/>
        <v>363183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350632</v>
      </c>
      <c r="K133" s="97">
        <f>IFERROR(VLOOKUP($D133, V一般接種!$A:$G, K$4, FALSE), 0)</f>
        <v>77913</v>
      </c>
      <c r="L133" s="97">
        <f>IFERROR(VLOOKUP($D133, V一般接種!$A:$G, L$4, FALSE), 0)</f>
        <v>0</v>
      </c>
      <c r="M133" s="97">
        <f>IFERROR(VLOOKUP($D133, V一般接種!$A:$G, M$4, FALSE), 0)</f>
        <v>363183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539723</v>
      </c>
      <c r="C134" s="49">
        <f t="shared" si="5"/>
        <v>449232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454027</v>
      </c>
      <c r="K134" s="97">
        <f>IFERROR(VLOOKUP($D134, V一般接種!$A:$G, K$4, FALSE), 0)</f>
        <v>85696</v>
      </c>
      <c r="L134" s="97">
        <f>IFERROR(VLOOKUP($D134, V一般接種!$A:$G, L$4, FALSE), 0)</f>
        <v>1</v>
      </c>
      <c r="M134" s="97">
        <f>IFERROR(VLOOKUP($D134, V一般接種!$A:$G, M$4, FALSE), 0)</f>
        <v>449231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568881</v>
      </c>
      <c r="C135" s="49">
        <f t="shared" si="5"/>
        <v>436173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480815</v>
      </c>
      <c r="K135" s="97">
        <f>IFERROR(VLOOKUP($D135, V一般接種!$A:$G, K$4, FALSE), 0)</f>
        <v>88066</v>
      </c>
      <c r="L135" s="97">
        <f>IFERROR(VLOOKUP($D135, V一般接種!$A:$G, L$4, FALSE), 0)</f>
        <v>0</v>
      </c>
      <c r="M135" s="97">
        <f>IFERROR(VLOOKUP($D135, V一般接種!$A:$G, M$4, FALSE), 0)</f>
        <v>436173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567484</v>
      </c>
      <c r="C136" s="49">
        <f t="shared" ref="C136:C199" si="8">IF($D136="", "", H136+I136+L136+M136+O136-Q136)</f>
        <v>425086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469308</v>
      </c>
      <c r="K136" s="97">
        <f>IFERROR(VLOOKUP($D136, V一般接種!$A:$G, K$4, FALSE), 0)</f>
        <v>98176</v>
      </c>
      <c r="L136" s="97">
        <f>IFERROR(VLOOKUP($D136, V一般接種!$A:$G, L$4, FALSE), 0)</f>
        <v>1</v>
      </c>
      <c r="M136" s="97">
        <f>IFERROR(VLOOKUP($D136, V一般接種!$A:$G, M$4, FALSE), 0)</f>
        <v>425085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602915</v>
      </c>
      <c r="C137" s="49">
        <f t="shared" si="8"/>
        <v>471319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510876</v>
      </c>
      <c r="K137" s="97">
        <f>IFERROR(VLOOKUP($D137, V一般接種!$A:$G, K$4, FALSE), 0)</f>
        <v>92039</v>
      </c>
      <c r="L137" s="97">
        <f>IFERROR(VLOOKUP($D137, V一般接種!$A:$G, L$4, FALSE), 0)</f>
        <v>0</v>
      </c>
      <c r="M137" s="97">
        <f>IFERROR(VLOOKUP($D137, V一般接種!$A:$G, M$4, FALSE), 0)</f>
        <v>471319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708881</v>
      </c>
      <c r="C138" s="49">
        <f t="shared" si="8"/>
        <v>530336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605498</v>
      </c>
      <c r="K138" s="97">
        <f>IFERROR(VLOOKUP($D138, V一般接種!$A:$G, K$4, FALSE), 0)</f>
        <v>103383</v>
      </c>
      <c r="L138" s="97">
        <f>IFERROR(VLOOKUP($D138, V一般接種!$A:$G, L$4, FALSE), 0)</f>
        <v>42</v>
      </c>
      <c r="M138" s="97">
        <f>IFERROR(VLOOKUP($D138, V一般接種!$A:$G, M$4, FALSE), 0)</f>
        <v>530294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-10554607</v>
      </c>
      <c r="C139" s="49">
        <f t="shared" si="8"/>
        <v>-5381984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515106</v>
      </c>
      <c r="K139" s="97">
        <f>IFERROR(VLOOKUP($D139, V一般接種!$A:$G, K$4, FALSE), 0)</f>
        <v>106029</v>
      </c>
      <c r="L139" s="97">
        <f>IFERROR(VLOOKUP($D139, V一般接種!$A:$G, L$4, FALSE), 0)</f>
        <v>0</v>
      </c>
      <c r="M139" s="97">
        <f>IFERROR(VLOOKUP($D139, V一般接種!$A:$G, M$4, FALSE), 0)</f>
        <v>444248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534996</v>
      </c>
      <c r="C140" s="49">
        <f t="shared" si="8"/>
        <v>440269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439285</v>
      </c>
      <c r="K140" s="97">
        <f>IFERROR(VLOOKUP($D140, V一般接種!$A:$G, K$4, FALSE), 0)</f>
        <v>95711</v>
      </c>
      <c r="L140" s="97">
        <f>IFERROR(VLOOKUP($D140, V一般接種!$A:$G, L$4, FALSE), 0)</f>
        <v>984</v>
      </c>
      <c r="M140" s="97">
        <f>IFERROR(VLOOKUP($D140, V一般接種!$A:$G, M$4, FALSE), 0)</f>
        <v>439285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599648</v>
      </c>
      <c r="C141" s="49">
        <f t="shared" si="8"/>
        <v>457856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476955</v>
      </c>
      <c r="K141" s="97">
        <f>IFERROR(VLOOKUP($D141, V一般接種!$A:$G, K$4, FALSE), 0)</f>
        <v>122693</v>
      </c>
      <c r="L141" s="97">
        <f>IFERROR(VLOOKUP($D141, V一般接種!$A:$G, L$4, FALSE), 0)</f>
        <v>975</v>
      </c>
      <c r="M141" s="97">
        <f>IFERROR(VLOOKUP($D141, V一般接種!$A:$G, M$4, FALSE), 0)</f>
        <v>456881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590430</v>
      </c>
      <c r="C142" s="49">
        <f t="shared" si="8"/>
        <v>451531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472691</v>
      </c>
      <c r="K142" s="97">
        <f>IFERROR(VLOOKUP($D142, V一般接種!$A:$G, K$4, FALSE), 0)</f>
        <v>117739</v>
      </c>
      <c r="L142" s="97">
        <f>IFERROR(VLOOKUP($D142, V一般接種!$A:$G, L$4, FALSE), 0)</f>
        <v>1931</v>
      </c>
      <c r="M142" s="97">
        <f>IFERROR(VLOOKUP($D142, V一般接種!$A:$G, M$4, FALSE), 0)</f>
        <v>449600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555683</v>
      </c>
      <c r="C143" s="49">
        <f t="shared" si="8"/>
        <v>437030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462035</v>
      </c>
      <c r="K143" s="97">
        <f>IFERROR(VLOOKUP($D143, V一般接種!$A:$G, K$4, FALSE), 0)</f>
        <v>93648</v>
      </c>
      <c r="L143" s="97">
        <f>IFERROR(VLOOKUP($D143, V一般接種!$A:$G, L$4, FALSE), 0)</f>
        <v>2024</v>
      </c>
      <c r="M143" s="97">
        <f>IFERROR(VLOOKUP($D143, V一般接種!$A:$G, M$4, FALSE), 0)</f>
        <v>435006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628095</v>
      </c>
      <c r="C144" s="49">
        <f t="shared" si="8"/>
        <v>481868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516006</v>
      </c>
      <c r="K144" s="97">
        <f>IFERROR(VLOOKUP($D144, V一般接種!$A:$G, K$4, FALSE), 0)</f>
        <v>112089</v>
      </c>
      <c r="L144" s="97">
        <f>IFERROR(VLOOKUP($D144, V一般接種!$A:$G, L$4, FALSE), 0)</f>
        <v>986</v>
      </c>
      <c r="M144" s="97">
        <f>IFERROR(VLOOKUP($D144, V一般接種!$A:$G, M$4, FALSE), 0)</f>
        <v>480882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716445</v>
      </c>
      <c r="C145" s="49">
        <f t="shared" si="8"/>
        <v>597336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582806</v>
      </c>
      <c r="K145" s="97">
        <f>IFERROR(VLOOKUP($D145, V一般接種!$A:$G, K$4, FALSE), 0)</f>
        <v>133639</v>
      </c>
      <c r="L145" s="97">
        <f>IFERROR(VLOOKUP($D145, V一般接種!$A:$G, L$4, FALSE), 0)</f>
        <v>543</v>
      </c>
      <c r="M145" s="97">
        <f>IFERROR(VLOOKUP($D145, V一般接種!$A:$G, M$4, FALSE), 0)</f>
        <v>596793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-14276433</v>
      </c>
      <c r="C146" s="49">
        <f t="shared" si="8"/>
        <v>-9133293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470006</v>
      </c>
      <c r="K146" s="97">
        <f>IFERROR(VLOOKUP($D146, V一般接種!$A:$G, K$4, FALSE), 0)</f>
        <v>118670</v>
      </c>
      <c r="L146" s="97">
        <f>IFERROR(VLOOKUP($D146, V一般接種!$A:$G, L$4, FALSE), 0)</f>
        <v>1124</v>
      </c>
      <c r="M146" s="97">
        <f>IFERROR(VLOOKUP($D146, V一般接種!$A:$G, M$4, FALSE), 0)</f>
        <v>498145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380105</v>
      </c>
      <c r="C147" s="49">
        <f t="shared" si="8"/>
        <v>138981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250513</v>
      </c>
      <c r="K147" s="97">
        <f>IFERROR(VLOOKUP($D147, V一般接種!$A:$G, K$4, FALSE), 0)</f>
        <v>129592</v>
      </c>
      <c r="L147" s="97">
        <f>IFERROR(VLOOKUP($D147, V一般接種!$A:$G, L$4, FALSE), 0)</f>
        <v>1323</v>
      </c>
      <c r="M147" s="97">
        <f>IFERROR(VLOOKUP($D147, V一般接種!$A:$G, M$4, FALSE), 0)</f>
        <v>137658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634205</v>
      </c>
      <c r="C148" s="49">
        <f t="shared" si="8"/>
        <v>390268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500886</v>
      </c>
      <c r="K148" s="97">
        <f>IFERROR(VLOOKUP($D148, V一般接種!$A:$G, K$4, FALSE), 0)</f>
        <v>133319</v>
      </c>
      <c r="L148" s="97">
        <f>IFERROR(VLOOKUP($D148, V一般接種!$A:$G, L$4, FALSE), 0)</f>
        <v>1603</v>
      </c>
      <c r="M148" s="97">
        <f>IFERROR(VLOOKUP($D148, V一般接種!$A:$G, M$4, FALSE), 0)</f>
        <v>388665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625495</v>
      </c>
      <c r="C149" s="49">
        <f t="shared" si="8"/>
        <v>372956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489273</v>
      </c>
      <c r="K149" s="97">
        <f>IFERROR(VLOOKUP($D149, V一般接種!$A:$G, K$4, FALSE), 0)</f>
        <v>136222</v>
      </c>
      <c r="L149" s="97">
        <f>IFERROR(VLOOKUP($D149, V一般接種!$A:$G, L$4, FALSE), 0)</f>
        <v>1669</v>
      </c>
      <c r="M149" s="97">
        <f>IFERROR(VLOOKUP($D149, V一般接種!$A:$G, M$4, FALSE), 0)</f>
        <v>371287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405076</v>
      </c>
      <c r="C150" s="49">
        <f t="shared" si="8"/>
        <v>374067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259766</v>
      </c>
      <c r="K150" s="97">
        <f>IFERROR(VLOOKUP($D150, V一般接種!$A:$G, K$4, FALSE), 0)</f>
        <v>145310</v>
      </c>
      <c r="L150" s="97">
        <f>IFERROR(VLOOKUP($D150, V一般接種!$A:$G, L$4, FALSE), 0)</f>
        <v>1828</v>
      </c>
      <c r="M150" s="97">
        <f>IFERROR(VLOOKUP($D150, V一般接種!$A:$G, M$4, FALSE), 0)</f>
        <v>372239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719367</v>
      </c>
      <c r="C151" s="49">
        <f t="shared" si="8"/>
        <v>285521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565809</v>
      </c>
      <c r="K151" s="97">
        <f>IFERROR(VLOOKUP($D151, V一般接種!$A:$G, K$4, FALSE), 0)</f>
        <v>153558</v>
      </c>
      <c r="L151" s="97">
        <f>IFERROR(VLOOKUP($D151, V一般接種!$A:$G, L$4, FALSE), 0)</f>
        <v>1908</v>
      </c>
      <c r="M151" s="97">
        <f>IFERROR(VLOOKUP($D151, V一般接種!$A:$G, M$4, FALSE), 0)</f>
        <v>283613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935006</v>
      </c>
      <c r="C152" s="49">
        <f t="shared" si="8"/>
        <v>327477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757483</v>
      </c>
      <c r="K152" s="97">
        <f>IFERROR(VLOOKUP($D152, V一般接種!$A:$G, K$4, FALSE), 0)</f>
        <v>177523</v>
      </c>
      <c r="L152" s="97">
        <f>IFERROR(VLOOKUP($D152, V一般接種!$A:$G, L$4, FALSE), 0)</f>
        <v>1769</v>
      </c>
      <c r="M152" s="97">
        <f>IFERROR(VLOOKUP($D152, V一般接種!$A:$G, M$4, FALSE), 0)</f>
        <v>325708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-18464662</v>
      </c>
      <c r="C153" s="49">
        <f t="shared" si="8"/>
        <v>-12984402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598812</v>
      </c>
      <c r="K153" s="97">
        <f>IFERROR(VLOOKUP($D153, V一般接種!$A:$G, K$4, FALSE), 0)</f>
        <v>162362</v>
      </c>
      <c r="L153" s="97">
        <f>IFERROR(VLOOKUP($D153, V一般接種!$A:$G, L$4, FALSE), 0)</f>
        <v>1413</v>
      </c>
      <c r="M153" s="97">
        <f>IFERROR(VLOOKUP($D153, V一般接種!$A:$G, M$4, FALSE), 0)</f>
        <v>283190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601150</v>
      </c>
      <c r="C154" s="49">
        <f t="shared" si="8"/>
        <v>337366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456296</v>
      </c>
      <c r="K154" s="97">
        <f>IFERROR(VLOOKUP($D154, V一般接種!$A:$G, K$4, FALSE), 0)</f>
        <v>144854</v>
      </c>
      <c r="L154" s="97">
        <f>IFERROR(VLOOKUP($D154, V一般接種!$A:$G, L$4, FALSE), 0)</f>
        <v>1335</v>
      </c>
      <c r="M154" s="97">
        <f>IFERROR(VLOOKUP($D154, V一般接種!$A:$G, M$4, FALSE), 0)</f>
        <v>336031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614393</v>
      </c>
      <c r="C155" s="49">
        <f t="shared" si="8"/>
        <v>428565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467424</v>
      </c>
      <c r="K155" s="97">
        <f>IFERROR(VLOOKUP($D155, V一般接種!$A:$G, K$4, FALSE), 0)</f>
        <v>146969</v>
      </c>
      <c r="L155" s="97">
        <f>IFERROR(VLOOKUP($D155, V一般接種!$A:$G, L$4, FALSE), 0)</f>
        <v>1547</v>
      </c>
      <c r="M155" s="97">
        <f>IFERROR(VLOOKUP($D155, V一般接種!$A:$G, M$4, FALSE), 0)</f>
        <v>427018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582909</v>
      </c>
      <c r="C156" s="49">
        <f t="shared" si="8"/>
        <v>457521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439935</v>
      </c>
      <c r="K156" s="97">
        <f>IFERROR(VLOOKUP($D156, V一般接種!$A:$G, K$4, FALSE), 0)</f>
        <v>142974</v>
      </c>
      <c r="L156" s="97">
        <f>IFERROR(VLOOKUP($D156, V一般接種!$A:$G, L$4, FALSE), 0)</f>
        <v>1509</v>
      </c>
      <c r="M156" s="97">
        <f>IFERROR(VLOOKUP($D156, V一般接種!$A:$G, M$4, FALSE), 0)</f>
        <v>456012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567165</v>
      </c>
      <c r="C157" s="49">
        <f t="shared" si="8"/>
        <v>442969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416455</v>
      </c>
      <c r="K157" s="97">
        <f>IFERROR(VLOOKUP($D157, V一般接種!$A:$G, K$4, FALSE), 0)</f>
        <v>150710</v>
      </c>
      <c r="L157" s="97">
        <f>IFERROR(VLOOKUP($D157, V一般接種!$A:$G, L$4, FALSE), 0)</f>
        <v>1688</v>
      </c>
      <c r="M157" s="97">
        <f>IFERROR(VLOOKUP($D157, V一般接種!$A:$G, M$4, FALSE), 0)</f>
        <v>441281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629377</v>
      </c>
      <c r="C158" s="49">
        <f t="shared" si="8"/>
        <v>509985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458982</v>
      </c>
      <c r="K158" s="97">
        <f>IFERROR(VLOOKUP($D158, V一般接種!$A:$G, K$4, FALSE), 0)</f>
        <v>170395</v>
      </c>
      <c r="L158" s="97">
        <f>IFERROR(VLOOKUP($D158, V一般接種!$A:$G, L$4, FALSE), 0)</f>
        <v>1612</v>
      </c>
      <c r="M158" s="97">
        <f>IFERROR(VLOOKUP($D158, V一般接種!$A:$G, M$4, FALSE), 0)</f>
        <v>508373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767441</v>
      </c>
      <c r="C159" s="49">
        <f t="shared" si="8"/>
        <v>616671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575937</v>
      </c>
      <c r="K159" s="97">
        <f>IFERROR(VLOOKUP($D159, V一般接種!$A:$G, K$4, FALSE), 0)</f>
        <v>191504</v>
      </c>
      <c r="L159" s="97">
        <f>IFERROR(VLOOKUP($D159, V一般接種!$A:$G, L$4, FALSE), 0)</f>
        <v>1651</v>
      </c>
      <c r="M159" s="97">
        <f>IFERROR(VLOOKUP($D159, V一般接種!$A:$G, M$4, FALSE), 0)</f>
        <v>615020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-16609582</v>
      </c>
      <c r="C160" s="49">
        <f t="shared" si="8"/>
        <v>-11211720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452784</v>
      </c>
      <c r="K160" s="97">
        <f>IFERROR(VLOOKUP($D160, V一般接種!$A:$G, K$4, FALSE), 0)</f>
        <v>151751</v>
      </c>
      <c r="L160" s="97">
        <f>IFERROR(VLOOKUP($D160, V一般接種!$A:$G, L$4, FALSE), 0)</f>
        <v>1480</v>
      </c>
      <c r="M160" s="97">
        <f>IFERROR(VLOOKUP($D160, V一般接種!$A:$G, M$4, FALSE), 0)</f>
        <v>498884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498984</v>
      </c>
      <c r="C161" s="49">
        <f t="shared" si="8"/>
        <v>431589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394138</v>
      </c>
      <c r="K161" s="97">
        <f>IFERROR(VLOOKUP($D161, V一般接種!$A:$G, K$4, FALSE), 0)</f>
        <v>104846</v>
      </c>
      <c r="L161" s="97">
        <f>IFERROR(VLOOKUP($D161, V一般接種!$A:$G, L$4, FALSE), 0)</f>
        <v>2143</v>
      </c>
      <c r="M161" s="97">
        <f>IFERROR(VLOOKUP($D161, V一般接種!$A:$G, M$4, FALSE), 0)</f>
        <v>429446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523161</v>
      </c>
      <c r="C162" s="49">
        <f t="shared" si="8"/>
        <v>461673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424162</v>
      </c>
      <c r="K162" s="97">
        <f>IFERROR(VLOOKUP($D162, V一般接種!$A:$G, K$4, FALSE), 0)</f>
        <v>98999</v>
      </c>
      <c r="L162" s="97">
        <f>IFERROR(VLOOKUP($D162, V一般接種!$A:$G, L$4, FALSE), 0)</f>
        <v>1719</v>
      </c>
      <c r="M162" s="97">
        <f>IFERROR(VLOOKUP($D162, V一般接種!$A:$G, M$4, FALSE), 0)</f>
        <v>459954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502508</v>
      </c>
      <c r="C163" s="49">
        <f t="shared" si="8"/>
        <v>460336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409030</v>
      </c>
      <c r="K163" s="97">
        <f>IFERROR(VLOOKUP($D163, V一般接種!$A:$G, K$4, FALSE), 0)</f>
        <v>93478</v>
      </c>
      <c r="L163" s="97">
        <f>IFERROR(VLOOKUP($D163, V一般接種!$A:$G, L$4, FALSE), 0)</f>
        <v>1435</v>
      </c>
      <c r="M163" s="97">
        <f>IFERROR(VLOOKUP($D163, V一般接種!$A:$G, M$4, FALSE), 0)</f>
        <v>458901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488085</v>
      </c>
      <c r="C164" s="49">
        <f t="shared" si="8"/>
        <v>450549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391641</v>
      </c>
      <c r="K164" s="97">
        <f>IFERROR(VLOOKUP($D164, V一般接種!$A:$G, K$4, FALSE), 0)</f>
        <v>96444</v>
      </c>
      <c r="L164" s="97">
        <f>IFERROR(VLOOKUP($D164, V一般接種!$A:$G, L$4, FALSE), 0)</f>
        <v>1618</v>
      </c>
      <c r="M164" s="97">
        <f>IFERROR(VLOOKUP($D164, V一般接種!$A:$G, M$4, FALSE), 0)</f>
        <v>448931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563205</v>
      </c>
      <c r="C165" s="49">
        <f t="shared" si="8"/>
        <v>527419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449949</v>
      </c>
      <c r="K165" s="97">
        <f>IFERROR(VLOOKUP($D165, V一般接種!$A:$G, K$4, FALSE), 0)</f>
        <v>113256</v>
      </c>
      <c r="L165" s="97">
        <f>IFERROR(VLOOKUP($D165, V一般接種!$A:$G, L$4, FALSE), 0)</f>
        <v>1853</v>
      </c>
      <c r="M165" s="97">
        <f>IFERROR(VLOOKUP($D165, V一般接種!$A:$G, M$4, FALSE), 0)</f>
        <v>525566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724851</v>
      </c>
      <c r="C166" s="49">
        <f t="shared" si="8"/>
        <v>608679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591493</v>
      </c>
      <c r="K166" s="97">
        <f>IFERROR(VLOOKUP($D166, V一般接種!$A:$G, K$4, FALSE), 0)</f>
        <v>133358</v>
      </c>
      <c r="L166" s="97">
        <f>IFERROR(VLOOKUP($D166, V一般接種!$A:$G, L$4, FALSE), 0)</f>
        <v>2221</v>
      </c>
      <c r="M166" s="97">
        <f>IFERROR(VLOOKUP($D166, V一般接種!$A:$G, M$4, FALSE), 0)</f>
        <v>606458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-19650723</v>
      </c>
      <c r="C167" s="49">
        <f t="shared" si="8"/>
        <v>-13220917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454873</v>
      </c>
      <c r="K167" s="97">
        <f>IFERROR(VLOOKUP($D167, V一般接種!$A:$G, K$4, FALSE), 0)</f>
        <v>112227</v>
      </c>
      <c r="L167" s="97">
        <f>IFERROR(VLOOKUP($D167, V一般接種!$A:$G, L$4, FALSE), 0)</f>
        <v>1434</v>
      </c>
      <c r="M167" s="97">
        <f>IFERROR(VLOOKUP($D167, V一般接種!$A:$G, M$4, FALSE), 0)</f>
        <v>460330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152765</v>
      </c>
      <c r="C168" s="49">
        <f t="shared" si="8"/>
        <v>79871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101222</v>
      </c>
      <c r="K168" s="97">
        <f>IFERROR(VLOOKUP($D168, V一般接種!$A:$G, K$4, FALSE), 0)</f>
        <v>51543</v>
      </c>
      <c r="L168" s="97">
        <f>IFERROR(VLOOKUP($D168, V一般接種!$A:$G, L$4, FALSE), 0)</f>
        <v>573</v>
      </c>
      <c r="M168" s="97">
        <f>IFERROR(VLOOKUP($D168, V一般接種!$A:$G, M$4, FALSE), 0)</f>
        <v>79298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400776</v>
      </c>
      <c r="C169" s="49">
        <f t="shared" si="8"/>
        <v>553316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336331</v>
      </c>
      <c r="K169" s="97">
        <f>IFERROR(VLOOKUP($D169, V一般接種!$A:$G, K$4, FALSE), 0)</f>
        <v>64445</v>
      </c>
      <c r="L169" s="97">
        <f>IFERROR(VLOOKUP($D169, V一般接種!$A:$G, L$4, FALSE), 0)</f>
        <v>505</v>
      </c>
      <c r="M169" s="97">
        <f>IFERROR(VLOOKUP($D169, V一般接種!$A:$G, M$4, FALSE), 0)</f>
        <v>552811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410084</v>
      </c>
      <c r="C170" s="49">
        <f t="shared" si="8"/>
        <v>519294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345657</v>
      </c>
      <c r="K170" s="97">
        <f>IFERROR(VLOOKUP($D170, V一般接種!$A:$G, K$4, FALSE), 0)</f>
        <v>64427</v>
      </c>
      <c r="L170" s="97">
        <f>IFERROR(VLOOKUP($D170, V一般接種!$A:$G, L$4, FALSE), 0)</f>
        <v>924</v>
      </c>
      <c r="M170" s="97">
        <f>IFERROR(VLOOKUP($D170, V一般接種!$A:$G, M$4, FALSE), 0)</f>
        <v>518370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189763</v>
      </c>
      <c r="C171" s="49">
        <f t="shared" si="8"/>
        <v>147693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143106</v>
      </c>
      <c r="K171" s="97">
        <f>IFERROR(VLOOKUP($D171, V一般接種!$A:$G, K$4, FALSE), 0)</f>
        <v>46657</v>
      </c>
      <c r="L171" s="97">
        <f>IFERROR(VLOOKUP($D171, V一般接種!$A:$G, L$4, FALSE), 0)</f>
        <v>813</v>
      </c>
      <c r="M171" s="97">
        <f>IFERROR(VLOOKUP($D171, V一般接種!$A:$G, M$4, FALSE), 0)</f>
        <v>146880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421602</v>
      </c>
      <c r="C172" s="49">
        <f t="shared" si="8"/>
        <v>624151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353809</v>
      </c>
      <c r="K172" s="97">
        <f>IFERROR(VLOOKUP($D172, V一般接種!$A:$G, K$4, FALSE), 0)</f>
        <v>67793</v>
      </c>
      <c r="L172" s="97">
        <f>IFERROR(VLOOKUP($D172, V一般接種!$A:$G, L$4, FALSE), 0)</f>
        <v>703</v>
      </c>
      <c r="M172" s="97">
        <f>IFERROR(VLOOKUP($D172, V一般接種!$A:$G, M$4, FALSE), 0)</f>
        <v>623448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559273</v>
      </c>
      <c r="C173" s="49">
        <f t="shared" si="8"/>
        <v>782576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463957</v>
      </c>
      <c r="K173" s="97">
        <f>IFERROR(VLOOKUP($D173, V一般接種!$A:$G, K$4, FALSE), 0)</f>
        <v>95316</v>
      </c>
      <c r="L173" s="97">
        <f>IFERROR(VLOOKUP($D173, V一般接種!$A:$G, L$4, FALSE), 0)</f>
        <v>1327</v>
      </c>
      <c r="M173" s="97">
        <f>IFERROR(VLOOKUP($D173, V一般接種!$A:$G, M$4, FALSE), 0)</f>
        <v>781249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-29592135</v>
      </c>
      <c r="C174" s="49">
        <f t="shared" si="8"/>
        <v>-20656501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362602</v>
      </c>
      <c r="K174" s="97">
        <f>IFERROR(VLOOKUP($D174, V一般接種!$A:$G, K$4, FALSE), 0)</f>
        <v>76934</v>
      </c>
      <c r="L174" s="97">
        <f>IFERROR(VLOOKUP($D174, V一般接種!$A:$G, L$4, FALSE), 0)</f>
        <v>687</v>
      </c>
      <c r="M174" s="97">
        <f>IFERROR(VLOOKUP($D174, V一般接種!$A:$G, M$4, FALSE), 0)</f>
        <v>603849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368772</v>
      </c>
      <c r="C175" s="49">
        <f t="shared" si="8"/>
        <v>468960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327855</v>
      </c>
      <c r="K175" s="97">
        <f>IFERROR(VLOOKUP($D175, V一般接種!$A:$G, K$4, FALSE), 0)</f>
        <v>40917</v>
      </c>
      <c r="L175" s="97">
        <f>IFERROR(VLOOKUP($D175, V一般接種!$A:$G, L$4, FALSE), 0)</f>
        <v>363</v>
      </c>
      <c r="M175" s="97">
        <f>IFERROR(VLOOKUP($D175, V一般接種!$A:$G, M$4, FALSE), 0)</f>
        <v>468597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397792</v>
      </c>
      <c r="C176" s="49">
        <f t="shared" si="8"/>
        <v>476307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358954</v>
      </c>
      <c r="K176" s="97">
        <f>IFERROR(VLOOKUP($D176, V一般接種!$A:$G, K$4, FALSE), 0)</f>
        <v>38838</v>
      </c>
      <c r="L176" s="97">
        <f>IFERROR(VLOOKUP($D176, V一般接種!$A:$G, L$4, FALSE), 0)</f>
        <v>279</v>
      </c>
      <c r="M176" s="97">
        <f>IFERROR(VLOOKUP($D176, V一般接種!$A:$G, M$4, FALSE), 0)</f>
        <v>476028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394429</v>
      </c>
      <c r="C177" s="49">
        <f t="shared" si="8"/>
        <v>441189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354438</v>
      </c>
      <c r="K177" s="97">
        <f>IFERROR(VLOOKUP($D177, V一般接種!$A:$G, K$4, FALSE), 0)</f>
        <v>39991</v>
      </c>
      <c r="L177" s="97">
        <f>IFERROR(VLOOKUP($D177, V一般接種!$A:$G, L$4, FALSE), 0)</f>
        <v>445</v>
      </c>
      <c r="M177" s="97">
        <f>IFERROR(VLOOKUP($D177, V一般接種!$A:$G, M$4, FALSE), 0)</f>
        <v>440744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379934</v>
      </c>
      <c r="C178" s="49">
        <f t="shared" si="8"/>
        <v>431036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341642</v>
      </c>
      <c r="K178" s="97">
        <f>IFERROR(VLOOKUP($D178, V一般接種!$A:$G, K$4, FALSE), 0)</f>
        <v>38292</v>
      </c>
      <c r="L178" s="97">
        <f>IFERROR(VLOOKUP($D178, V一般接種!$A:$G, L$4, FALSE), 0)</f>
        <v>339</v>
      </c>
      <c r="M178" s="97">
        <f>IFERROR(VLOOKUP($D178, V一般接種!$A:$G, M$4, FALSE), 0)</f>
        <v>430697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420179</v>
      </c>
      <c r="C179" s="49">
        <f t="shared" si="8"/>
        <v>457568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378654</v>
      </c>
      <c r="K179" s="97">
        <f>IFERROR(VLOOKUP($D179, V一般接種!$A:$G, K$4, FALSE), 0)</f>
        <v>41525</v>
      </c>
      <c r="L179" s="97">
        <f>IFERROR(VLOOKUP($D179, V一般接種!$A:$G, L$4, FALSE), 0)</f>
        <v>192</v>
      </c>
      <c r="M179" s="97">
        <f>IFERROR(VLOOKUP($D179, V一般接種!$A:$G, M$4, FALSE), 0)</f>
        <v>457376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578195</v>
      </c>
      <c r="C180" s="49">
        <f t="shared" si="8"/>
        <v>577539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509921</v>
      </c>
      <c r="K180" s="97">
        <f>IFERROR(VLOOKUP($D180, V一般接種!$A:$G, K$4, FALSE), 0)</f>
        <v>68274</v>
      </c>
      <c r="L180" s="97">
        <f>IFERROR(VLOOKUP($D180, V一般接種!$A:$G, L$4, FALSE), 0)</f>
        <v>486</v>
      </c>
      <c r="M180" s="97">
        <f>IFERROR(VLOOKUP($D180, V一般接種!$A:$G, M$4, FALSE), 0)</f>
        <v>577053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-31287534</v>
      </c>
      <c r="C181" s="49">
        <f t="shared" si="8"/>
        <v>-24083857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401019</v>
      </c>
      <c r="K181" s="97">
        <f>IFERROR(VLOOKUP($D181, V一般接種!$A:$G, K$4, FALSE), 0)</f>
        <v>56795</v>
      </c>
      <c r="L181" s="97">
        <f>IFERROR(VLOOKUP($D181, V一般接種!$A:$G, L$4, FALSE), 0)</f>
        <v>156</v>
      </c>
      <c r="M181" s="97">
        <f>IFERROR(VLOOKUP($D181, V一般接種!$A:$G, M$4, FALSE), 0)</f>
        <v>431481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311793</v>
      </c>
      <c r="C182" s="49">
        <f t="shared" si="8"/>
        <v>367504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290307</v>
      </c>
      <c r="K182" s="97">
        <f>IFERROR(VLOOKUP($D182, V一般接種!$A:$G, K$4, FALSE), 0)</f>
        <v>21486</v>
      </c>
      <c r="L182" s="97">
        <f>IFERROR(VLOOKUP($D182, V一般接種!$A:$G, L$4, FALSE), 0)</f>
        <v>148</v>
      </c>
      <c r="M182" s="97">
        <f>IFERROR(VLOOKUP($D182, V一般接種!$A:$G, M$4, FALSE), 0)</f>
        <v>367356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325020</v>
      </c>
      <c r="C183" s="49">
        <f t="shared" si="8"/>
        <v>388310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302640</v>
      </c>
      <c r="K183" s="97">
        <f>IFERROR(VLOOKUP($D183, V一般接種!$A:$G, K$4, FALSE), 0)</f>
        <v>22380</v>
      </c>
      <c r="L183" s="97">
        <f>IFERROR(VLOOKUP($D183, V一般接種!$A:$G, L$4, FALSE), 0)</f>
        <v>69</v>
      </c>
      <c r="M183" s="97">
        <f>IFERROR(VLOOKUP($D183, V一般接種!$A:$G, M$4, FALSE), 0)</f>
        <v>388241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313064</v>
      </c>
      <c r="C184" s="49">
        <f t="shared" si="8"/>
        <v>371974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288996</v>
      </c>
      <c r="K184" s="97">
        <f>IFERROR(VLOOKUP($D184, V一般接種!$A:$G, K$4, FALSE), 0)</f>
        <v>24068</v>
      </c>
      <c r="L184" s="97">
        <f>IFERROR(VLOOKUP($D184, V一般接種!$A:$G, L$4, FALSE), 0)</f>
        <v>96</v>
      </c>
      <c r="M184" s="97">
        <f>IFERROR(VLOOKUP($D184, V一般接種!$A:$G, M$4, FALSE), 0)</f>
        <v>371878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300114</v>
      </c>
      <c r="C185" s="49">
        <f t="shared" si="8"/>
        <v>363515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277699</v>
      </c>
      <c r="K185" s="97">
        <f>IFERROR(VLOOKUP($D185, V一般接種!$A:$G, K$4, FALSE), 0)</f>
        <v>22415</v>
      </c>
      <c r="L185" s="97">
        <f>IFERROR(VLOOKUP($D185, V一般接種!$A:$G, L$4, FALSE), 0)</f>
        <v>438</v>
      </c>
      <c r="M185" s="97">
        <f>IFERROR(VLOOKUP($D185, V一般接種!$A:$G, M$4, FALSE), 0)</f>
        <v>363077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353004</v>
      </c>
      <c r="C186" s="49">
        <f t="shared" si="8"/>
        <v>446227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326093</v>
      </c>
      <c r="K186" s="97">
        <f>IFERROR(VLOOKUP($D186, V一般接種!$A:$G, K$4, FALSE), 0)</f>
        <v>26911</v>
      </c>
      <c r="L186" s="97">
        <f>IFERROR(VLOOKUP($D186, V一般接種!$A:$G, L$4, FALSE), 0)</f>
        <v>272</v>
      </c>
      <c r="M186" s="97">
        <f>IFERROR(VLOOKUP($D186, V一般接種!$A:$G, M$4, FALSE), 0)</f>
        <v>445955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482734</v>
      </c>
      <c r="C187" s="49">
        <f t="shared" si="8"/>
        <v>588244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437047</v>
      </c>
      <c r="K187" s="97">
        <f>IFERROR(VLOOKUP($D187, V一般接種!$A:$G, K$4, FALSE), 0)</f>
        <v>45687</v>
      </c>
      <c r="L187" s="97">
        <f>IFERROR(VLOOKUP($D187, V一般接種!$A:$G, L$4, FALSE), 0)</f>
        <v>110</v>
      </c>
      <c r="M187" s="97">
        <f>IFERROR(VLOOKUP($D187, V一般接種!$A:$G, M$4, FALSE), 0)</f>
        <v>588134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-32695899</v>
      </c>
      <c r="C188" s="49">
        <f t="shared" si="8"/>
        <v>-27991717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322922</v>
      </c>
      <c r="K188" s="97">
        <f>IFERROR(VLOOKUP($D188, V一般接種!$A:$G, K$4, FALSE), 0)</f>
        <v>40611</v>
      </c>
      <c r="L188" s="97">
        <f>IFERROR(VLOOKUP($D188, V一般接種!$A:$G, L$4, FALSE), 0)</f>
        <v>45</v>
      </c>
      <c r="M188" s="97">
        <f>IFERROR(VLOOKUP($D188, V一般接種!$A:$G, M$4, FALSE), 0)</f>
        <v>430636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42811277</v>
      </c>
      <c r="Q188" s="97">
        <f>SUMIF(V重複!$C:$C, 'Conv-vaccine'!$D188, V重複!G:G)</f>
        <v>36953718</v>
      </c>
    </row>
    <row r="189" spans="1:17" x14ac:dyDescent="0.45">
      <c r="A189" s="94">
        <f t="shared" si="6"/>
        <v>44480</v>
      </c>
      <c r="B189" s="49">
        <f t="shared" si="7"/>
        <v>258814</v>
      </c>
      <c r="C189" s="49">
        <f t="shared" si="8"/>
        <v>109224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244304</v>
      </c>
      <c r="K189" s="97">
        <f>IFERROR(VLOOKUP($D189, V一般接種!$A:$G, K$4, FALSE), 0)</f>
        <v>14510</v>
      </c>
      <c r="L189" s="97">
        <f>IFERROR(VLOOKUP($D189, V一般接種!$A:$G, L$4, FALSE), 0)</f>
        <v>42</v>
      </c>
      <c r="M189" s="97">
        <f>IFERROR(VLOOKUP($D189, V一般接種!$A:$G, M$4, FALSE), 0)</f>
        <v>109182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247194</v>
      </c>
      <c r="C190" s="49">
        <f t="shared" si="8"/>
        <v>312333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233652</v>
      </c>
      <c r="K190" s="97">
        <f>IFERROR(VLOOKUP($D190, V一般接種!$A:$G, K$4, FALSE), 0)</f>
        <v>13542</v>
      </c>
      <c r="L190" s="97">
        <f>IFERROR(VLOOKUP($D190, V一般接種!$A:$G, L$4, FALSE), 0)</f>
        <v>50</v>
      </c>
      <c r="M190" s="97">
        <f>IFERROR(VLOOKUP($D190, V一般接種!$A:$G, M$4, FALSE), 0)</f>
        <v>312283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127285</v>
      </c>
      <c r="C191" s="49">
        <f t="shared" si="8"/>
        <v>310003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111215</v>
      </c>
      <c r="K191" s="97">
        <f>IFERROR(VLOOKUP($D191, V一般接種!$A:$G, K$4, FALSE), 0)</f>
        <v>16070</v>
      </c>
      <c r="L191" s="97">
        <f>IFERROR(VLOOKUP($D191, V一般接種!$A:$G, L$4, FALSE), 0)</f>
        <v>15</v>
      </c>
      <c r="M191" s="97">
        <f>IFERROR(VLOOKUP($D191, V一般接種!$A:$G, M$4, FALSE), 0)</f>
        <v>309988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233861</v>
      </c>
      <c r="C192" s="49">
        <f t="shared" si="8"/>
        <v>137914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218896</v>
      </c>
      <c r="K192" s="97">
        <f>IFERROR(VLOOKUP($D192, V一般接種!$A:$G, K$4, FALSE), 0)</f>
        <v>14965</v>
      </c>
      <c r="L192" s="97">
        <f>IFERROR(VLOOKUP($D192, V一般接種!$A:$G, L$4, FALSE), 0)</f>
        <v>62</v>
      </c>
      <c r="M192" s="97">
        <f>IFERROR(VLOOKUP($D192, V一般接種!$A:$G, M$4, FALSE), 0)</f>
        <v>137852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266496</v>
      </c>
      <c r="C193" s="49">
        <f t="shared" si="8"/>
        <v>337621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247787</v>
      </c>
      <c r="K193" s="97">
        <f>IFERROR(VLOOKUP($D193, V一般接種!$A:$G, K$4, FALSE), 0)</f>
        <v>18709</v>
      </c>
      <c r="L193" s="97">
        <f>IFERROR(VLOOKUP($D193, V一般接種!$A:$G, L$4, FALSE), 0)</f>
        <v>228</v>
      </c>
      <c r="M193" s="97">
        <f>IFERROR(VLOOKUP($D193, V一般接種!$A:$G, M$4, FALSE), 0)</f>
        <v>337393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354057</v>
      </c>
      <c r="C194" s="49">
        <f t="shared" si="8"/>
        <v>458094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327153</v>
      </c>
      <c r="K194" s="97">
        <f>IFERROR(VLOOKUP($D194, V一般接種!$A:$G, K$4, FALSE), 0)</f>
        <v>26904</v>
      </c>
      <c r="L194" s="97">
        <f>IFERROR(VLOOKUP($D194, V一般接種!$A:$G, L$4, FALSE), 0)</f>
        <v>9</v>
      </c>
      <c r="M194" s="97">
        <f>IFERROR(VLOOKUP($D194, V一般接種!$A:$G, M$4, FALSE), 0)</f>
        <v>458085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-16225005</v>
      </c>
      <c r="C195" s="49">
        <f t="shared" si="8"/>
        <v>-14720557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202293</v>
      </c>
      <c r="K195" s="97">
        <f>IFERROR(VLOOKUP($D195, V一般接種!$A:$G, K$4, FALSE), 0)</f>
        <v>21895</v>
      </c>
      <c r="L195" s="97">
        <f>IFERROR(VLOOKUP($D195, V一般接種!$A:$G, L$4, FALSE), 0)</f>
        <v>1</v>
      </c>
      <c r="M195" s="97">
        <f>IFERROR(VLOOKUP($D195, V一般接種!$A:$G, M$4, FALSE), 0)</f>
        <v>346610</v>
      </c>
      <c r="N195" s="97">
        <f>SUMIF(V職域接種!$C:$C, 'Conv-vaccine'!$D195, V職域接種!F:F)</f>
        <v>9765668</v>
      </c>
      <c r="O195" s="97">
        <f>SUMIF(V職域接種!$C:$C, 'Conv-vaccine'!$D195, V職域接種!G:G)</f>
        <v>8981575</v>
      </c>
      <c r="P195" s="97">
        <f>SUMIF(V重複!$C:$C, 'Conv-vaccine'!$D195, V重複!F:F)</f>
        <v>26214861</v>
      </c>
      <c r="Q195" s="97">
        <f>SUMIF(V重複!$C:$C, 'Conv-vaccine'!$D195, V重複!G:G)</f>
        <v>24048743</v>
      </c>
    </row>
    <row r="196" spans="1:17" x14ac:dyDescent="0.45">
      <c r="A196" s="94">
        <f t="shared" si="6"/>
        <v>44487</v>
      </c>
      <c r="B196" s="49">
        <f t="shared" si="7"/>
        <v>137144</v>
      </c>
      <c r="C196" s="49">
        <f t="shared" si="8"/>
        <v>262519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128429</v>
      </c>
      <c r="K196" s="97">
        <f>IFERROR(VLOOKUP($D196, V一般接種!$A:$G, K$4, FALSE), 0)</f>
        <v>8715</v>
      </c>
      <c r="L196" s="97">
        <f>IFERROR(VLOOKUP($D196, V一般接種!$A:$G, L$4, FALSE), 0)</f>
        <v>21</v>
      </c>
      <c r="M196" s="97">
        <f>IFERROR(VLOOKUP($D196, V一般接種!$A:$G, M$4, FALSE), 0)</f>
        <v>262498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126468</v>
      </c>
      <c r="C197" s="49">
        <f t="shared" si="8"/>
        <v>272519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119362</v>
      </c>
      <c r="K197" s="97">
        <f>IFERROR(VLOOKUP($D197, V一般接種!$A:$G, K$4, FALSE), 0)</f>
        <v>7106</v>
      </c>
      <c r="L197" s="97">
        <f>IFERROR(VLOOKUP($D197, V一般接種!$A:$G, L$4, FALSE), 0)</f>
        <v>34</v>
      </c>
      <c r="M197" s="97">
        <f>IFERROR(VLOOKUP($D197, V一般接種!$A:$G, M$4, FALSE), 0)</f>
        <v>272485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114836</v>
      </c>
      <c r="C198" s="49">
        <f t="shared" si="8"/>
        <v>246273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105021</v>
      </c>
      <c r="K198" s="97">
        <f>IFERROR(VLOOKUP($D198, V一般接種!$A:$G, K$4, FALSE), 0)</f>
        <v>9815</v>
      </c>
      <c r="L198" s="97">
        <f>IFERROR(VLOOKUP($D198, V一般接種!$A:$G, L$4, FALSE), 0)</f>
        <v>15</v>
      </c>
      <c r="M198" s="97">
        <f>IFERROR(VLOOKUP($D198, V一般接種!$A:$G, M$4, FALSE), 0)</f>
        <v>246258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79564</v>
      </c>
      <c r="C199" s="49">
        <f t="shared" si="8"/>
        <v>186873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73914</v>
      </c>
      <c r="K199" s="97">
        <f>IFERROR(VLOOKUP($D199, V一般接種!$A:$G, K$4, FALSE), 0)</f>
        <v>5650</v>
      </c>
      <c r="L199" s="97">
        <f>IFERROR(VLOOKUP($D199, V一般接種!$A:$G, L$4, FALSE), 0)</f>
        <v>57</v>
      </c>
      <c r="M199" s="97">
        <f>IFERROR(VLOOKUP($D199, V一般接種!$A:$G, M$4, FALSE), 0)</f>
        <v>186816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02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TEXT(MAX(A3:A199)+1,"m月d日") &amp; "公表時点）"</f>
        <v>（10月22日公表時点）</v>
      </c>
    </row>
    <row r="3" spans="1:15" x14ac:dyDescent="0.45">
      <c r="A3" s="154" t="s">
        <v>323</v>
      </c>
      <c r="B3" s="154" t="s">
        <v>297</v>
      </c>
      <c r="C3" s="154" t="s">
        <v>298</v>
      </c>
      <c r="D3" s="155" t="s">
        <v>324</v>
      </c>
      <c r="E3" s="155"/>
      <c r="F3" s="155"/>
      <c r="G3" s="155"/>
      <c r="H3" s="155"/>
      <c r="I3" s="155"/>
      <c r="J3" s="155" t="s">
        <v>325</v>
      </c>
      <c r="K3" s="155"/>
      <c r="L3" s="155"/>
      <c r="M3" s="155"/>
      <c r="N3" s="155"/>
      <c r="O3" s="155"/>
    </row>
    <row r="4" spans="1:15" x14ac:dyDescent="0.45">
      <c r="A4" s="154"/>
      <c r="B4" s="154"/>
      <c r="C4" s="154"/>
      <c r="D4" s="153" t="s">
        <v>299</v>
      </c>
      <c r="E4" s="153"/>
      <c r="F4" s="153"/>
      <c r="G4" s="153" t="s">
        <v>300</v>
      </c>
      <c r="H4" s="153"/>
      <c r="I4" s="153"/>
      <c r="J4" s="153" t="s">
        <v>299</v>
      </c>
      <c r="K4" s="153"/>
      <c r="L4" s="153"/>
      <c r="M4" s="153" t="s">
        <v>300</v>
      </c>
      <c r="N4" s="153"/>
      <c r="O4" s="153"/>
    </row>
    <row r="5" spans="1:15" x14ac:dyDescent="0.45">
      <c r="A5" s="154"/>
      <c r="B5" s="154"/>
      <c r="C5" s="154"/>
      <c r="D5" s="112" t="s">
        <v>301</v>
      </c>
      <c r="E5" s="112" t="s">
        <v>302</v>
      </c>
      <c r="F5" s="112" t="s">
        <v>351</v>
      </c>
      <c r="G5" s="112" t="s">
        <v>301</v>
      </c>
      <c r="H5" s="112" t="s">
        <v>302</v>
      </c>
      <c r="I5" s="112" t="s">
        <v>351</v>
      </c>
      <c r="J5" s="112" t="s">
        <v>301</v>
      </c>
      <c r="K5" s="112" t="s">
        <v>302</v>
      </c>
      <c r="L5" s="112" t="s">
        <v>351</v>
      </c>
      <c r="M5" s="112" t="s">
        <v>301</v>
      </c>
      <c r="N5" s="112" t="s">
        <v>302</v>
      </c>
      <c r="O5" s="112" t="s">
        <v>351</v>
      </c>
    </row>
    <row r="6" spans="1:15" x14ac:dyDescent="0.45">
      <c r="A6" s="152" t="s">
        <v>287</v>
      </c>
      <c r="B6" s="153"/>
      <c r="C6" s="61">
        <f ca="1">SUM(D6:I6)</f>
        <v>169155902</v>
      </c>
      <c r="D6" s="61">
        <f ca="1">SUM(OFFSET(D$6,1,0,MAX($A$6:$A199)-DATE(2021,4,12)+1,1))</f>
        <v>74056808</v>
      </c>
      <c r="E6" s="61">
        <f ca="1">SUM(OFFSET(E$6,1,0,MAX($A$6:$A199)-DATE(2021,4,12)+1,1))</f>
        <v>14769835</v>
      </c>
      <c r="F6" s="61">
        <f ca="1">SUM(OFFSET(F$6,1,0,MAX($A$6:$A199)-DATE(2021,4,12)+1,1))</f>
        <v>52873</v>
      </c>
      <c r="G6" s="61">
        <f ca="1">SUM(OFFSET(G$6,1,0,MAX($A$6:$A199)-DATE(2021,4,12)+1,1))</f>
        <v>66966336</v>
      </c>
      <c r="H6" s="61">
        <f ca="1">SUM(OFFSET(H$6,1,0,MAX($A$6:$A199)-DATE(2021,4,12)+1,1))</f>
        <v>13301138</v>
      </c>
      <c r="I6" s="61">
        <f ca="1">SUM(OFFSET(I$6,1,0,MAX($A$6:$A199)-DATE(2021,4,12)+1,1))</f>
        <v>8912</v>
      </c>
      <c r="J6" s="61">
        <f ca="1">SUM(OFFSET(J$6,1,0,MAX($A$6:$A199)-DATE(2021,4,12)+1,1))</f>
        <v>31748076</v>
      </c>
      <c r="K6" s="61">
        <f ca="1">SUM(OFFSET(K$6,1,0,MAX($A$6:$A199)-DATE(2021,4,12)+1,1))</f>
        <v>912568</v>
      </c>
      <c r="L6" s="61">
        <f ca="1">SUM(OFFSET(L$6,1,0,MAX($A$6:$A199)-DATE(2021,4,12)+1,1))</f>
        <v>2850</v>
      </c>
      <c r="M6" s="61">
        <f ca="1">SUM(OFFSET(M$6,1,0,MAX($A$6:$A199)-DATE(2021,4,12)+1,1))</f>
        <v>31390978</v>
      </c>
      <c r="N6" s="61">
        <f ca="1">SUM(OFFSET(N$6,1,0,MAX($A$6:$A199)-DATE(2021,4,12)+1,1))</f>
        <v>893025</v>
      </c>
      <c r="O6" s="61">
        <f ca="1">SUM(OFFSET(O$6,1,0,MAX($A$6:$A199)-DATE(2021,4,12)+1,1))</f>
        <v>357</v>
      </c>
    </row>
    <row r="7" spans="1:15" x14ac:dyDescent="0.45">
      <c r="A7" s="114">
        <v>44490</v>
      </c>
      <c r="B7" s="101" t="str">
        <f t="shared" ref="B7:B70" si="0">"(" &amp; TEXT(A7,"aaa") &amp; ")"</f>
        <v>(木)</v>
      </c>
      <c r="C7" s="61">
        <f t="shared" ref="C7:C13" si="1">SUM(D7:I7)</f>
        <v>297296</v>
      </c>
      <c r="D7" s="61">
        <v>73914</v>
      </c>
      <c r="E7" s="61">
        <v>5650</v>
      </c>
      <c r="F7" s="61">
        <v>57</v>
      </c>
      <c r="G7" s="61">
        <v>186816</v>
      </c>
      <c r="H7" s="61">
        <v>29299</v>
      </c>
      <c r="I7" s="61">
        <v>1560</v>
      </c>
      <c r="J7" s="61">
        <v>2793</v>
      </c>
      <c r="K7" s="61">
        <v>170</v>
      </c>
      <c r="L7" s="61">
        <v>2</v>
      </c>
      <c r="M7" s="61">
        <v>6140</v>
      </c>
      <c r="N7" s="61">
        <v>397</v>
      </c>
      <c r="O7" s="61">
        <v>34</v>
      </c>
    </row>
    <row r="8" spans="1:15" x14ac:dyDescent="0.45">
      <c r="A8" s="114">
        <v>44489</v>
      </c>
      <c r="B8" s="101" t="str">
        <f t="shared" si="0"/>
        <v>(水)</v>
      </c>
      <c r="C8" s="61">
        <f t="shared" si="1"/>
        <v>404934</v>
      </c>
      <c r="D8" s="61">
        <v>105021</v>
      </c>
      <c r="E8" s="61">
        <v>9815</v>
      </c>
      <c r="F8" s="61">
        <v>15</v>
      </c>
      <c r="G8" s="61">
        <v>246258</v>
      </c>
      <c r="H8" s="61">
        <v>42340</v>
      </c>
      <c r="I8" s="61">
        <v>1485</v>
      </c>
      <c r="J8" s="61">
        <v>4224</v>
      </c>
      <c r="K8" s="61">
        <v>377</v>
      </c>
      <c r="L8" s="61">
        <v>0</v>
      </c>
      <c r="M8" s="61">
        <v>8694</v>
      </c>
      <c r="N8" s="61">
        <v>426</v>
      </c>
      <c r="O8" s="61">
        <v>47</v>
      </c>
    </row>
    <row r="9" spans="1:15" x14ac:dyDescent="0.45">
      <c r="A9" s="114">
        <v>44488</v>
      </c>
      <c r="B9" s="101" t="str">
        <f t="shared" si="0"/>
        <v>(火)</v>
      </c>
      <c r="C9" s="61">
        <f t="shared" si="1"/>
        <v>449137</v>
      </c>
      <c r="D9" s="61">
        <v>119362</v>
      </c>
      <c r="E9" s="61">
        <v>7106</v>
      </c>
      <c r="F9" s="61">
        <v>34</v>
      </c>
      <c r="G9" s="61">
        <v>272485</v>
      </c>
      <c r="H9" s="61">
        <v>49564</v>
      </c>
      <c r="I9" s="61">
        <v>586</v>
      </c>
      <c r="J9" s="61">
        <v>4556</v>
      </c>
      <c r="K9" s="61">
        <v>225</v>
      </c>
      <c r="L9" s="61">
        <v>5</v>
      </c>
      <c r="M9" s="61">
        <v>10005</v>
      </c>
      <c r="N9" s="61">
        <v>634</v>
      </c>
      <c r="O9" s="61">
        <v>21</v>
      </c>
    </row>
    <row r="10" spans="1:15" x14ac:dyDescent="0.45">
      <c r="A10" s="114">
        <v>44487</v>
      </c>
      <c r="B10" s="101" t="str">
        <f t="shared" si="0"/>
        <v>(月)</v>
      </c>
      <c r="C10" s="61">
        <f t="shared" si="1"/>
        <v>439282</v>
      </c>
      <c r="D10" s="61">
        <v>128429</v>
      </c>
      <c r="E10" s="61">
        <v>8715</v>
      </c>
      <c r="F10" s="61">
        <v>21</v>
      </c>
      <c r="G10" s="61">
        <v>262498</v>
      </c>
      <c r="H10" s="61">
        <v>39552</v>
      </c>
      <c r="I10" s="61">
        <v>67</v>
      </c>
      <c r="J10" s="61">
        <v>4537</v>
      </c>
      <c r="K10" s="61">
        <v>219</v>
      </c>
      <c r="L10" s="61">
        <v>1</v>
      </c>
      <c r="M10" s="61">
        <v>9188</v>
      </c>
      <c r="N10" s="61">
        <v>464</v>
      </c>
      <c r="O10" s="61">
        <v>2</v>
      </c>
    </row>
    <row r="11" spans="1:15" x14ac:dyDescent="0.45">
      <c r="A11" s="114">
        <v>44486</v>
      </c>
      <c r="B11" s="101" t="str">
        <f t="shared" si="0"/>
        <v>(日)</v>
      </c>
      <c r="C11" s="61">
        <f t="shared" si="1"/>
        <v>665945</v>
      </c>
      <c r="D11" s="61">
        <v>202293</v>
      </c>
      <c r="E11" s="61">
        <v>21895</v>
      </c>
      <c r="F11" s="61">
        <v>1</v>
      </c>
      <c r="G11" s="61">
        <v>346610</v>
      </c>
      <c r="H11" s="61">
        <v>94562</v>
      </c>
      <c r="I11" s="61">
        <v>584</v>
      </c>
      <c r="J11" s="61">
        <v>5026</v>
      </c>
      <c r="K11" s="61">
        <v>569</v>
      </c>
      <c r="L11" s="61">
        <v>0</v>
      </c>
      <c r="M11" s="61">
        <v>6323</v>
      </c>
      <c r="N11" s="61">
        <v>933</v>
      </c>
      <c r="O11" s="61">
        <v>35</v>
      </c>
    </row>
    <row r="12" spans="1:15" x14ac:dyDescent="0.45">
      <c r="A12" s="114">
        <v>44485</v>
      </c>
      <c r="B12" s="101" t="str">
        <f t="shared" si="0"/>
        <v>(土)</v>
      </c>
      <c r="C12" s="61">
        <f t="shared" si="1"/>
        <v>934480</v>
      </c>
      <c r="D12" s="61">
        <v>327153</v>
      </c>
      <c r="E12" s="61">
        <v>26904</v>
      </c>
      <c r="F12" s="61">
        <v>9</v>
      </c>
      <c r="G12" s="61">
        <v>458085</v>
      </c>
      <c r="H12" s="61">
        <v>121990</v>
      </c>
      <c r="I12" s="61">
        <v>339</v>
      </c>
      <c r="J12" s="61">
        <v>6746</v>
      </c>
      <c r="K12" s="61">
        <v>527</v>
      </c>
      <c r="L12" s="61">
        <v>1</v>
      </c>
      <c r="M12" s="61">
        <v>8025</v>
      </c>
      <c r="N12" s="61">
        <v>800</v>
      </c>
      <c r="O12" s="61">
        <v>19</v>
      </c>
    </row>
    <row r="13" spans="1:15" x14ac:dyDescent="0.45">
      <c r="A13" s="114">
        <v>44484</v>
      </c>
      <c r="B13" s="101" t="str">
        <f t="shared" si="0"/>
        <v>(金)</v>
      </c>
      <c r="C13" s="61">
        <f t="shared" si="1"/>
        <v>710636</v>
      </c>
      <c r="D13" s="61">
        <v>247787</v>
      </c>
      <c r="E13" s="61">
        <v>18709</v>
      </c>
      <c r="F13" s="61">
        <v>228</v>
      </c>
      <c r="G13" s="61">
        <v>337393</v>
      </c>
      <c r="H13" s="61">
        <v>106398</v>
      </c>
      <c r="I13" s="61">
        <v>121</v>
      </c>
      <c r="J13" s="61">
        <v>6560</v>
      </c>
      <c r="K13" s="61">
        <v>349</v>
      </c>
      <c r="L13" s="61">
        <v>18</v>
      </c>
      <c r="M13" s="61">
        <v>8817</v>
      </c>
      <c r="N13" s="61">
        <v>586</v>
      </c>
      <c r="O13" s="61">
        <v>3</v>
      </c>
    </row>
    <row r="14" spans="1:15" x14ac:dyDescent="0.45">
      <c r="A14" s="114">
        <v>44483</v>
      </c>
      <c r="B14" s="101" t="str">
        <f t="shared" si="0"/>
        <v>(木)</v>
      </c>
      <c r="C14" s="61">
        <f>SUM(D14:I14)</f>
        <v>457087</v>
      </c>
      <c r="D14" s="61">
        <v>218896</v>
      </c>
      <c r="E14" s="61">
        <v>14965</v>
      </c>
      <c r="F14" s="61">
        <v>62</v>
      </c>
      <c r="G14" s="61">
        <v>137852</v>
      </c>
      <c r="H14" s="61">
        <v>84967</v>
      </c>
      <c r="I14" s="61">
        <v>345</v>
      </c>
      <c r="J14" s="61">
        <v>7679</v>
      </c>
      <c r="K14" s="61">
        <v>381</v>
      </c>
      <c r="L14" s="61">
        <v>4</v>
      </c>
      <c r="M14" s="61">
        <v>3672</v>
      </c>
      <c r="N14" s="61">
        <v>686</v>
      </c>
      <c r="O14" s="61">
        <v>41</v>
      </c>
    </row>
    <row r="15" spans="1:15" x14ac:dyDescent="0.45">
      <c r="A15" s="114">
        <v>44482</v>
      </c>
      <c r="B15" s="101" t="str">
        <f t="shared" si="0"/>
        <v>(水)</v>
      </c>
      <c r="C15" s="61">
        <f t="shared" ref="C15" si="2">SUM(D15:I15)</f>
        <v>519214</v>
      </c>
      <c r="D15" s="61">
        <v>111215</v>
      </c>
      <c r="E15" s="61">
        <v>16070</v>
      </c>
      <c r="F15" s="61">
        <v>15</v>
      </c>
      <c r="G15" s="61">
        <v>309988</v>
      </c>
      <c r="H15" s="61">
        <v>81853</v>
      </c>
      <c r="I15" s="61">
        <v>73</v>
      </c>
      <c r="J15" s="61">
        <v>3852</v>
      </c>
      <c r="K15" s="61">
        <v>385</v>
      </c>
      <c r="L15" s="61">
        <v>6</v>
      </c>
      <c r="M15" s="61">
        <v>10325</v>
      </c>
      <c r="N15" s="61">
        <v>716</v>
      </c>
      <c r="O15" s="61">
        <v>2</v>
      </c>
    </row>
    <row r="16" spans="1:15" x14ac:dyDescent="0.45">
      <c r="A16" s="114">
        <v>44481</v>
      </c>
      <c r="B16" s="101" t="str">
        <f t="shared" si="0"/>
        <v>(火)</v>
      </c>
      <c r="C16" s="61">
        <f>SUM(D16:I16)</f>
        <v>650618</v>
      </c>
      <c r="D16" s="61">
        <v>233652</v>
      </c>
      <c r="E16" s="61">
        <v>13542</v>
      </c>
      <c r="F16" s="61">
        <v>50</v>
      </c>
      <c r="G16" s="61">
        <v>312283</v>
      </c>
      <c r="H16" s="61">
        <v>91012</v>
      </c>
      <c r="I16" s="61">
        <v>79</v>
      </c>
      <c r="J16" s="61">
        <v>8477</v>
      </c>
      <c r="K16" s="61">
        <v>328</v>
      </c>
      <c r="L16" s="61">
        <v>3</v>
      </c>
      <c r="M16" s="61">
        <v>10992</v>
      </c>
      <c r="N16" s="61">
        <v>789</v>
      </c>
      <c r="O16" s="61">
        <v>4</v>
      </c>
    </row>
    <row r="17" spans="1:15" x14ac:dyDescent="0.45">
      <c r="A17" s="114">
        <v>44480</v>
      </c>
      <c r="B17" s="101" t="str">
        <f t="shared" si="0"/>
        <v>(月)</v>
      </c>
      <c r="C17" s="61">
        <f t="shared" ref="C17:C28" si="3">SUM(D17:I17)</f>
        <v>458179</v>
      </c>
      <c r="D17" s="61">
        <v>244304</v>
      </c>
      <c r="E17" s="61">
        <v>14510</v>
      </c>
      <c r="F17" s="61">
        <v>42</v>
      </c>
      <c r="G17" s="61">
        <v>109182</v>
      </c>
      <c r="H17" s="61">
        <v>89999</v>
      </c>
      <c r="I17" s="61">
        <v>142</v>
      </c>
      <c r="J17" s="61">
        <v>8793</v>
      </c>
      <c r="K17" s="61">
        <v>299</v>
      </c>
      <c r="L17" s="61">
        <v>5</v>
      </c>
      <c r="M17" s="61">
        <v>2910</v>
      </c>
      <c r="N17" s="61">
        <v>700</v>
      </c>
      <c r="O17" s="61">
        <v>5</v>
      </c>
    </row>
    <row r="18" spans="1:15" x14ac:dyDescent="0.45">
      <c r="A18" s="114">
        <v>44479</v>
      </c>
      <c r="B18" s="101" t="str">
        <f t="shared" si="0"/>
        <v>(日)</v>
      </c>
      <c r="C18" s="61">
        <f t="shared" si="3"/>
        <v>929263</v>
      </c>
      <c r="D18" s="61">
        <v>322922</v>
      </c>
      <c r="E18" s="61">
        <v>40611</v>
      </c>
      <c r="F18" s="61">
        <v>45</v>
      </c>
      <c r="G18" s="61">
        <v>430636</v>
      </c>
      <c r="H18" s="61">
        <v>134751</v>
      </c>
      <c r="I18" s="61">
        <v>298</v>
      </c>
      <c r="J18" s="61">
        <v>7414</v>
      </c>
      <c r="K18" s="61">
        <v>803</v>
      </c>
      <c r="L18" s="61">
        <v>3</v>
      </c>
      <c r="M18" s="61">
        <v>7745</v>
      </c>
      <c r="N18" s="61">
        <v>1098</v>
      </c>
      <c r="O18" s="61">
        <v>7</v>
      </c>
    </row>
    <row r="19" spans="1:15" x14ac:dyDescent="0.45">
      <c r="A19" s="114">
        <v>44478</v>
      </c>
      <c r="B19" s="101" t="str">
        <f t="shared" si="0"/>
        <v>(土)</v>
      </c>
      <c r="C19" s="61">
        <f t="shared" si="3"/>
        <v>1249094</v>
      </c>
      <c r="D19" s="61">
        <v>437047</v>
      </c>
      <c r="E19" s="61">
        <v>45687</v>
      </c>
      <c r="F19" s="61">
        <v>110</v>
      </c>
      <c r="G19" s="61">
        <v>588134</v>
      </c>
      <c r="H19" s="61">
        <v>177759</v>
      </c>
      <c r="I19" s="61">
        <v>357</v>
      </c>
      <c r="J19" s="61">
        <v>8621</v>
      </c>
      <c r="K19" s="61">
        <v>738</v>
      </c>
      <c r="L19" s="61">
        <v>6</v>
      </c>
      <c r="M19" s="61">
        <v>10146</v>
      </c>
      <c r="N19" s="61">
        <v>1063</v>
      </c>
      <c r="O19" s="61">
        <v>8</v>
      </c>
    </row>
    <row r="20" spans="1:15" x14ac:dyDescent="0.45">
      <c r="A20" s="114">
        <v>44477</v>
      </c>
      <c r="B20" s="101" t="str">
        <f t="shared" si="0"/>
        <v>(金)</v>
      </c>
      <c r="C20" s="61">
        <f t="shared" si="3"/>
        <v>960134</v>
      </c>
      <c r="D20" s="61">
        <v>326093</v>
      </c>
      <c r="E20" s="61">
        <v>26911</v>
      </c>
      <c r="F20" s="61">
        <v>272</v>
      </c>
      <c r="G20" s="61">
        <v>445955</v>
      </c>
      <c r="H20" s="61">
        <v>160648</v>
      </c>
      <c r="I20" s="61">
        <v>255</v>
      </c>
      <c r="J20" s="61">
        <v>8577</v>
      </c>
      <c r="K20" s="61">
        <v>446</v>
      </c>
      <c r="L20" s="61">
        <v>52</v>
      </c>
      <c r="M20" s="61">
        <v>10694</v>
      </c>
      <c r="N20" s="61">
        <v>575</v>
      </c>
      <c r="O20" s="61">
        <v>6</v>
      </c>
    </row>
    <row r="21" spans="1:15" x14ac:dyDescent="0.45">
      <c r="A21" s="114">
        <v>44476</v>
      </c>
      <c r="B21" s="101" t="str">
        <f t="shared" si="0"/>
        <v>(木)</v>
      </c>
      <c r="C21" s="61">
        <f t="shared" si="3"/>
        <v>799555</v>
      </c>
      <c r="D21" s="61">
        <v>277699</v>
      </c>
      <c r="E21" s="61">
        <v>22415</v>
      </c>
      <c r="F21" s="61">
        <v>438</v>
      </c>
      <c r="G21" s="61">
        <v>363077</v>
      </c>
      <c r="H21" s="61">
        <v>135418</v>
      </c>
      <c r="I21" s="61">
        <v>508</v>
      </c>
      <c r="J21" s="61">
        <v>9789</v>
      </c>
      <c r="K21" s="61">
        <v>542</v>
      </c>
      <c r="L21" s="61">
        <v>34</v>
      </c>
      <c r="M21" s="61">
        <v>11565</v>
      </c>
      <c r="N21" s="61">
        <v>852</v>
      </c>
      <c r="O21" s="61">
        <v>30</v>
      </c>
    </row>
    <row r="22" spans="1:15" x14ac:dyDescent="0.45">
      <c r="A22" s="114">
        <v>44475</v>
      </c>
      <c r="B22" s="101" t="str">
        <f t="shared" si="0"/>
        <v>(水)</v>
      </c>
      <c r="C22" s="61">
        <f t="shared" si="3"/>
        <v>818718</v>
      </c>
      <c r="D22" s="61">
        <v>288996</v>
      </c>
      <c r="E22" s="61">
        <v>24068</v>
      </c>
      <c r="F22" s="61">
        <v>96</v>
      </c>
      <c r="G22" s="61">
        <v>371878</v>
      </c>
      <c r="H22" s="61">
        <v>133438</v>
      </c>
      <c r="I22" s="61">
        <v>242</v>
      </c>
      <c r="J22" s="61">
        <v>10561</v>
      </c>
      <c r="K22" s="61">
        <v>567</v>
      </c>
      <c r="L22" s="61">
        <v>6</v>
      </c>
      <c r="M22" s="61">
        <v>12676</v>
      </c>
      <c r="N22" s="61">
        <v>895</v>
      </c>
      <c r="O22" s="61">
        <v>8</v>
      </c>
    </row>
    <row r="23" spans="1:15" x14ac:dyDescent="0.45">
      <c r="A23" s="114">
        <v>44474</v>
      </c>
      <c r="B23" s="101" t="str">
        <f t="shared" si="0"/>
        <v>(火)</v>
      </c>
      <c r="C23" s="61">
        <f t="shared" si="3"/>
        <v>844562</v>
      </c>
      <c r="D23" s="61">
        <v>302640</v>
      </c>
      <c r="E23" s="61">
        <v>22380</v>
      </c>
      <c r="F23" s="61">
        <v>69</v>
      </c>
      <c r="G23" s="61">
        <v>388241</v>
      </c>
      <c r="H23" s="61">
        <v>130979</v>
      </c>
      <c r="I23" s="61">
        <v>253</v>
      </c>
      <c r="J23" s="61">
        <v>11480</v>
      </c>
      <c r="K23" s="61">
        <v>523</v>
      </c>
      <c r="L23" s="61">
        <v>9</v>
      </c>
      <c r="M23" s="61">
        <v>13510</v>
      </c>
      <c r="N23" s="61">
        <v>748</v>
      </c>
      <c r="O23" s="61">
        <v>8</v>
      </c>
    </row>
    <row r="24" spans="1:15" x14ac:dyDescent="0.45">
      <c r="A24" s="114">
        <v>44473</v>
      </c>
      <c r="B24" s="101" t="str">
        <f t="shared" si="0"/>
        <v>(月)</v>
      </c>
      <c r="C24" s="61">
        <f t="shared" si="3"/>
        <v>810953</v>
      </c>
      <c r="D24" s="61">
        <v>290307</v>
      </c>
      <c r="E24" s="61">
        <v>21486</v>
      </c>
      <c r="F24" s="61">
        <v>148</v>
      </c>
      <c r="G24" s="61">
        <v>367356</v>
      </c>
      <c r="H24" s="61">
        <v>131568</v>
      </c>
      <c r="I24" s="61">
        <v>88</v>
      </c>
      <c r="J24" s="61">
        <v>10850</v>
      </c>
      <c r="K24" s="61">
        <v>475</v>
      </c>
      <c r="L24" s="61">
        <v>10</v>
      </c>
      <c r="M24" s="61">
        <v>12645</v>
      </c>
      <c r="N24" s="61">
        <v>775</v>
      </c>
      <c r="O24" s="61">
        <v>4</v>
      </c>
    </row>
    <row r="25" spans="1:15" x14ac:dyDescent="0.45">
      <c r="A25" s="114">
        <v>44472</v>
      </c>
      <c r="B25" s="101" t="str">
        <f t="shared" si="0"/>
        <v>(日)</v>
      </c>
      <c r="C25" s="61">
        <f t="shared" si="3"/>
        <v>1037112</v>
      </c>
      <c r="D25" s="61">
        <v>401019</v>
      </c>
      <c r="E25" s="61">
        <v>56795</v>
      </c>
      <c r="F25" s="61">
        <v>156</v>
      </c>
      <c r="G25" s="61">
        <v>431481</v>
      </c>
      <c r="H25" s="61">
        <v>147306</v>
      </c>
      <c r="I25" s="61">
        <v>355</v>
      </c>
      <c r="J25" s="61">
        <v>8200</v>
      </c>
      <c r="K25" s="61">
        <v>1047</v>
      </c>
      <c r="L25" s="61">
        <v>7</v>
      </c>
      <c r="M25" s="61">
        <v>8098</v>
      </c>
      <c r="N25" s="61">
        <v>1009</v>
      </c>
      <c r="O25" s="61">
        <v>6</v>
      </c>
    </row>
    <row r="26" spans="1:15" x14ac:dyDescent="0.45">
      <c r="A26" s="114">
        <v>44471</v>
      </c>
      <c r="B26" s="101" t="str">
        <f t="shared" si="0"/>
        <v>(土)</v>
      </c>
      <c r="C26" s="61">
        <f t="shared" si="3"/>
        <v>1321650</v>
      </c>
      <c r="D26" s="61">
        <v>509921</v>
      </c>
      <c r="E26" s="61">
        <v>68274</v>
      </c>
      <c r="F26" s="61">
        <v>486</v>
      </c>
      <c r="G26" s="61">
        <v>577053</v>
      </c>
      <c r="H26" s="61">
        <v>165522</v>
      </c>
      <c r="I26" s="61">
        <v>394</v>
      </c>
      <c r="J26" s="61">
        <v>9708</v>
      </c>
      <c r="K26" s="61">
        <v>924</v>
      </c>
      <c r="L26" s="61">
        <v>64</v>
      </c>
      <c r="M26" s="61">
        <v>10557</v>
      </c>
      <c r="N26" s="61">
        <v>901</v>
      </c>
      <c r="O26" s="61">
        <v>20</v>
      </c>
    </row>
    <row r="27" spans="1:15" x14ac:dyDescent="0.45">
      <c r="A27" s="114">
        <v>44470</v>
      </c>
      <c r="B27" s="101" t="str">
        <f t="shared" si="0"/>
        <v>(金)</v>
      </c>
      <c r="C27" s="61">
        <f t="shared" si="3"/>
        <v>1023049</v>
      </c>
      <c r="D27" s="61">
        <v>378654</v>
      </c>
      <c r="E27" s="61">
        <v>41525</v>
      </c>
      <c r="F27" s="61">
        <v>192</v>
      </c>
      <c r="G27" s="61">
        <v>457376</v>
      </c>
      <c r="H27" s="61">
        <v>145202</v>
      </c>
      <c r="I27" s="61">
        <v>100</v>
      </c>
      <c r="J27" s="61">
        <v>10559</v>
      </c>
      <c r="K27" s="61">
        <v>489</v>
      </c>
      <c r="L27" s="61">
        <v>14</v>
      </c>
      <c r="M27" s="61">
        <v>11619</v>
      </c>
      <c r="N27" s="61">
        <v>603</v>
      </c>
      <c r="O27" s="61">
        <v>2</v>
      </c>
    </row>
    <row r="28" spans="1:15" x14ac:dyDescent="0.45">
      <c r="A28" s="114">
        <v>44469</v>
      </c>
      <c r="B28" s="101" t="str">
        <f t="shared" si="0"/>
        <v>(木)</v>
      </c>
      <c r="C28" s="61">
        <f t="shared" si="3"/>
        <v>953370</v>
      </c>
      <c r="D28" s="61">
        <v>341642</v>
      </c>
      <c r="E28" s="61">
        <v>38292</v>
      </c>
      <c r="F28" s="61">
        <v>339</v>
      </c>
      <c r="G28" s="61">
        <v>430697</v>
      </c>
      <c r="H28" s="61">
        <v>142037</v>
      </c>
      <c r="I28" s="61">
        <v>363</v>
      </c>
      <c r="J28" s="61">
        <v>11529</v>
      </c>
      <c r="K28" s="61">
        <v>584</v>
      </c>
      <c r="L28" s="61">
        <v>25</v>
      </c>
      <c r="M28" s="61">
        <v>14710</v>
      </c>
      <c r="N28" s="61">
        <v>824</v>
      </c>
      <c r="O28" s="61">
        <v>22</v>
      </c>
    </row>
    <row r="29" spans="1:15" x14ac:dyDescent="0.45">
      <c r="A29" s="114">
        <v>44468</v>
      </c>
      <c r="B29" s="101" t="str">
        <f t="shared" si="0"/>
        <v>(水)</v>
      </c>
      <c r="C29" s="61">
        <f>SUM(D29:I29)</f>
        <v>965675</v>
      </c>
      <c r="D29" s="61">
        <v>354438</v>
      </c>
      <c r="E29" s="61">
        <v>39991</v>
      </c>
      <c r="F29" s="61">
        <v>445</v>
      </c>
      <c r="G29" s="61">
        <v>440744</v>
      </c>
      <c r="H29" s="61">
        <v>129978</v>
      </c>
      <c r="I29" s="61">
        <v>79</v>
      </c>
      <c r="J29" s="61">
        <v>12348</v>
      </c>
      <c r="K29" s="61">
        <v>577</v>
      </c>
      <c r="L29" s="61">
        <v>19</v>
      </c>
      <c r="M29" s="61">
        <v>15958</v>
      </c>
      <c r="N29" s="61">
        <v>896</v>
      </c>
      <c r="O29" s="61">
        <v>5</v>
      </c>
    </row>
    <row r="30" spans="1:15" x14ac:dyDescent="0.45">
      <c r="A30" s="114">
        <v>44467</v>
      </c>
      <c r="B30" s="101" t="str">
        <f t="shared" si="0"/>
        <v>(火)</v>
      </c>
      <c r="C30" s="61">
        <f t="shared" ref="C30:C35" si="4">SUM(D30:I30)</f>
        <v>999532</v>
      </c>
      <c r="D30" s="61">
        <v>358954</v>
      </c>
      <c r="E30" s="61">
        <v>38838</v>
      </c>
      <c r="F30" s="61">
        <v>279</v>
      </c>
      <c r="G30" s="61">
        <v>476028</v>
      </c>
      <c r="H30" s="61">
        <v>125330</v>
      </c>
      <c r="I30" s="61">
        <v>103</v>
      </c>
      <c r="J30" s="61">
        <v>13306</v>
      </c>
      <c r="K30" s="61">
        <v>626</v>
      </c>
      <c r="L30" s="61">
        <v>33</v>
      </c>
      <c r="M30" s="61">
        <v>17767</v>
      </c>
      <c r="N30" s="61">
        <v>834</v>
      </c>
      <c r="O30" s="61">
        <v>7</v>
      </c>
    </row>
    <row r="31" spans="1:15" x14ac:dyDescent="0.45">
      <c r="A31" s="114">
        <v>44466</v>
      </c>
      <c r="B31" s="101" t="str">
        <f t="shared" si="0"/>
        <v>(月)</v>
      </c>
      <c r="C31" s="61">
        <f t="shared" si="4"/>
        <v>965482</v>
      </c>
      <c r="D31" s="61">
        <v>327855</v>
      </c>
      <c r="E31" s="61">
        <v>40917</v>
      </c>
      <c r="F31" s="61">
        <v>363</v>
      </c>
      <c r="G31" s="61">
        <v>468597</v>
      </c>
      <c r="H31" s="61">
        <v>127739</v>
      </c>
      <c r="I31" s="61">
        <v>11</v>
      </c>
      <c r="J31" s="61">
        <v>11757</v>
      </c>
      <c r="K31" s="61">
        <v>530</v>
      </c>
      <c r="L31" s="61">
        <v>33</v>
      </c>
      <c r="M31" s="61">
        <v>17713</v>
      </c>
      <c r="N31" s="61">
        <v>760</v>
      </c>
      <c r="O31" s="61">
        <v>0</v>
      </c>
    </row>
    <row r="32" spans="1:15" x14ac:dyDescent="0.45">
      <c r="A32" s="114">
        <v>44465</v>
      </c>
      <c r="B32" s="101" t="str">
        <f t="shared" si="0"/>
        <v>(日)</v>
      </c>
      <c r="C32" s="61">
        <f t="shared" si="4"/>
        <v>1156637</v>
      </c>
      <c r="D32" s="61">
        <v>362602</v>
      </c>
      <c r="E32" s="61">
        <v>76934</v>
      </c>
      <c r="F32" s="61">
        <v>687</v>
      </c>
      <c r="G32" s="61">
        <v>603849</v>
      </c>
      <c r="H32" s="61">
        <v>112551</v>
      </c>
      <c r="I32" s="61">
        <v>14</v>
      </c>
      <c r="J32" s="61">
        <v>6462</v>
      </c>
      <c r="K32" s="61">
        <v>1017</v>
      </c>
      <c r="L32" s="61">
        <v>53</v>
      </c>
      <c r="M32" s="61">
        <v>12188</v>
      </c>
      <c r="N32" s="61">
        <v>931</v>
      </c>
      <c r="O32" s="61">
        <v>1</v>
      </c>
    </row>
    <row r="33" spans="1:15" x14ac:dyDescent="0.45">
      <c r="A33" s="114">
        <v>44464</v>
      </c>
      <c r="B33" s="101" t="str">
        <f t="shared" si="0"/>
        <v>(土)</v>
      </c>
      <c r="C33" s="61">
        <f t="shared" si="4"/>
        <v>1481338</v>
      </c>
      <c r="D33" s="61">
        <v>463957</v>
      </c>
      <c r="E33" s="61">
        <v>95316</v>
      </c>
      <c r="F33" s="61">
        <v>1327</v>
      </c>
      <c r="G33" s="61">
        <v>781249</v>
      </c>
      <c r="H33" s="61">
        <v>139474</v>
      </c>
      <c r="I33" s="61">
        <v>15</v>
      </c>
      <c r="J33" s="61">
        <v>8414</v>
      </c>
      <c r="K33" s="61">
        <v>847</v>
      </c>
      <c r="L33" s="61">
        <v>78</v>
      </c>
      <c r="M33" s="61">
        <v>16050</v>
      </c>
      <c r="N33" s="61">
        <v>806</v>
      </c>
      <c r="O33" s="61">
        <v>1</v>
      </c>
    </row>
    <row r="34" spans="1:15" x14ac:dyDescent="0.45">
      <c r="A34" s="114">
        <v>44463</v>
      </c>
      <c r="B34" s="101" t="str">
        <f t="shared" si="0"/>
        <v>(金)</v>
      </c>
      <c r="C34" s="61">
        <f t="shared" si="4"/>
        <v>1163148</v>
      </c>
      <c r="D34" s="61">
        <v>353809</v>
      </c>
      <c r="E34" s="61">
        <v>67793</v>
      </c>
      <c r="F34" s="61">
        <v>703</v>
      </c>
      <c r="G34" s="61">
        <v>623448</v>
      </c>
      <c r="H34" s="61">
        <v>117379</v>
      </c>
      <c r="I34" s="61">
        <v>16</v>
      </c>
      <c r="J34" s="61">
        <v>10102</v>
      </c>
      <c r="K34" s="61">
        <v>570</v>
      </c>
      <c r="L34" s="61">
        <v>54</v>
      </c>
      <c r="M34" s="61">
        <v>19859</v>
      </c>
      <c r="N34" s="61">
        <v>615</v>
      </c>
      <c r="O34" s="61">
        <v>1</v>
      </c>
    </row>
    <row r="35" spans="1:15" x14ac:dyDescent="0.45">
      <c r="A35" s="114">
        <v>44462</v>
      </c>
      <c r="B35" s="101" t="str">
        <f t="shared" si="0"/>
        <v>(木)</v>
      </c>
      <c r="C35" s="61">
        <f t="shared" si="4"/>
        <v>422192</v>
      </c>
      <c r="D35" s="61">
        <v>143106</v>
      </c>
      <c r="E35" s="61">
        <v>46657</v>
      </c>
      <c r="F35" s="61">
        <v>813</v>
      </c>
      <c r="G35" s="61">
        <v>146880</v>
      </c>
      <c r="H35" s="61">
        <v>84735</v>
      </c>
      <c r="I35" s="61">
        <v>1</v>
      </c>
      <c r="J35" s="61">
        <v>2928</v>
      </c>
      <c r="K35" s="61">
        <v>651</v>
      </c>
      <c r="L35" s="61">
        <v>74</v>
      </c>
      <c r="M35" s="61">
        <v>3382</v>
      </c>
      <c r="N35" s="61">
        <v>712</v>
      </c>
      <c r="O35" s="61">
        <v>0</v>
      </c>
    </row>
    <row r="36" spans="1:15" x14ac:dyDescent="0.45">
      <c r="A36" s="114">
        <v>44461</v>
      </c>
      <c r="B36" s="101" t="str">
        <f t="shared" si="0"/>
        <v>(水)</v>
      </c>
      <c r="C36" s="61">
        <f>SUM(D36:I36)</f>
        <v>1047483</v>
      </c>
      <c r="D36" s="61">
        <v>345657</v>
      </c>
      <c r="E36" s="61">
        <v>64427</v>
      </c>
      <c r="F36" s="61">
        <v>924</v>
      </c>
      <c r="G36" s="61">
        <v>518370</v>
      </c>
      <c r="H36" s="61">
        <v>118088</v>
      </c>
      <c r="I36" s="61">
        <v>17</v>
      </c>
      <c r="J36" s="61">
        <v>11394</v>
      </c>
      <c r="K36" s="61">
        <v>656</v>
      </c>
      <c r="L36" s="61">
        <v>44</v>
      </c>
      <c r="M36" s="61">
        <v>21001</v>
      </c>
      <c r="N36" s="61">
        <v>810</v>
      </c>
      <c r="O36" s="61">
        <v>1</v>
      </c>
    </row>
    <row r="37" spans="1:15" x14ac:dyDescent="0.45">
      <c r="A37" s="114">
        <v>44460</v>
      </c>
      <c r="B37" s="101" t="str">
        <f t="shared" si="0"/>
        <v>(火)</v>
      </c>
      <c r="C37" s="61">
        <f t="shared" ref="C37" si="5">SUM(D37:I37)</f>
        <v>1069323</v>
      </c>
      <c r="D37" s="61">
        <v>336331</v>
      </c>
      <c r="E37" s="61">
        <v>64445</v>
      </c>
      <c r="F37" s="61">
        <v>505</v>
      </c>
      <c r="G37" s="61">
        <v>552811</v>
      </c>
      <c r="H37" s="61">
        <v>115225</v>
      </c>
      <c r="I37" s="61">
        <v>6</v>
      </c>
      <c r="J37" s="61">
        <v>11892</v>
      </c>
      <c r="K37" s="61">
        <v>752</v>
      </c>
      <c r="L37" s="61">
        <v>57</v>
      </c>
      <c r="M37" s="61">
        <v>25148</v>
      </c>
      <c r="N37" s="61">
        <v>804</v>
      </c>
      <c r="O37" s="61">
        <v>0</v>
      </c>
    </row>
    <row r="38" spans="1:15" x14ac:dyDescent="0.45">
      <c r="A38" s="114">
        <v>44459</v>
      </c>
      <c r="B38" s="101" t="str">
        <f t="shared" si="0"/>
        <v>(月)</v>
      </c>
      <c r="C38" s="61">
        <f>SUM(D38:I38)</f>
        <v>304935</v>
      </c>
      <c r="D38" s="61">
        <v>101222</v>
      </c>
      <c r="E38" s="61">
        <v>51543</v>
      </c>
      <c r="F38" s="61">
        <v>573</v>
      </c>
      <c r="G38" s="61">
        <v>79298</v>
      </c>
      <c r="H38" s="61">
        <v>72299</v>
      </c>
      <c r="I38" s="61">
        <v>0</v>
      </c>
      <c r="J38" s="61">
        <v>2094</v>
      </c>
      <c r="K38" s="61">
        <v>702</v>
      </c>
      <c r="L38" s="61">
        <v>37</v>
      </c>
      <c r="M38" s="61">
        <v>2015</v>
      </c>
      <c r="N38" s="61">
        <v>784</v>
      </c>
      <c r="O38" s="61">
        <v>0</v>
      </c>
    </row>
    <row r="39" spans="1:15" x14ac:dyDescent="0.45">
      <c r="A39" s="114">
        <v>44458</v>
      </c>
      <c r="B39" s="101" t="str">
        <f t="shared" si="0"/>
        <v>(日)</v>
      </c>
      <c r="C39" s="61">
        <f t="shared" ref="C39:C41" si="6">SUM(D39:I39)</f>
        <v>1130920</v>
      </c>
      <c r="D39" s="61">
        <v>454873</v>
      </c>
      <c r="E39" s="61">
        <v>112227</v>
      </c>
      <c r="F39" s="61">
        <v>1434</v>
      </c>
      <c r="G39" s="61">
        <v>460330</v>
      </c>
      <c r="H39" s="61">
        <v>102056</v>
      </c>
      <c r="I39" s="61">
        <v>0</v>
      </c>
      <c r="J39" s="61">
        <v>7612</v>
      </c>
      <c r="K39" s="61">
        <v>1111</v>
      </c>
      <c r="L39" s="61">
        <v>77</v>
      </c>
      <c r="M39" s="61">
        <v>9519</v>
      </c>
      <c r="N39" s="61">
        <v>873</v>
      </c>
      <c r="O39" s="61">
        <v>0</v>
      </c>
    </row>
    <row r="40" spans="1:15" x14ac:dyDescent="0.45">
      <c r="A40" s="114">
        <v>44457</v>
      </c>
      <c r="B40" s="101" t="str">
        <f t="shared" si="0"/>
        <v>(土)</v>
      </c>
      <c r="C40" s="61">
        <f t="shared" si="6"/>
        <v>1439895</v>
      </c>
      <c r="D40" s="61">
        <v>591493</v>
      </c>
      <c r="E40" s="61">
        <v>133358</v>
      </c>
      <c r="F40" s="61">
        <v>2221</v>
      </c>
      <c r="G40" s="61">
        <v>606458</v>
      </c>
      <c r="H40" s="61">
        <v>106363</v>
      </c>
      <c r="I40" s="61">
        <v>2</v>
      </c>
      <c r="J40" s="61">
        <v>10027</v>
      </c>
      <c r="K40" s="61">
        <v>847</v>
      </c>
      <c r="L40" s="61">
        <v>81</v>
      </c>
      <c r="M40" s="61">
        <v>14642</v>
      </c>
      <c r="N40" s="61">
        <v>693</v>
      </c>
      <c r="O40" s="61">
        <v>0</v>
      </c>
    </row>
    <row r="41" spans="1:15" x14ac:dyDescent="0.45">
      <c r="A41" s="114">
        <v>44456</v>
      </c>
      <c r="B41" s="101" t="str">
        <f t="shared" si="0"/>
        <v>(金)</v>
      </c>
      <c r="C41" s="61">
        <f t="shared" si="6"/>
        <v>1190002</v>
      </c>
      <c r="D41" s="61">
        <v>449949</v>
      </c>
      <c r="E41" s="61">
        <v>113256</v>
      </c>
      <c r="F41" s="61">
        <v>1853</v>
      </c>
      <c r="G41" s="61">
        <v>525566</v>
      </c>
      <c r="H41" s="61">
        <v>99375</v>
      </c>
      <c r="I41" s="61">
        <v>3</v>
      </c>
      <c r="J41" s="61">
        <v>11028</v>
      </c>
      <c r="K41" s="61">
        <v>606</v>
      </c>
      <c r="L41" s="61">
        <v>85</v>
      </c>
      <c r="M41" s="61">
        <v>18809</v>
      </c>
      <c r="N41" s="61">
        <v>525</v>
      </c>
      <c r="O41" s="61">
        <v>0</v>
      </c>
    </row>
    <row r="42" spans="1:15" x14ac:dyDescent="0.45">
      <c r="A42" s="114">
        <v>44455</v>
      </c>
      <c r="B42" s="101" t="str">
        <f t="shared" si="0"/>
        <v>(木)</v>
      </c>
      <c r="C42" s="61">
        <f>SUM(D42:I42)</f>
        <v>1035691</v>
      </c>
      <c r="D42" s="61">
        <v>391641</v>
      </c>
      <c r="E42" s="61">
        <v>96444</v>
      </c>
      <c r="F42" s="61">
        <v>1618</v>
      </c>
      <c r="G42" s="61">
        <v>448931</v>
      </c>
      <c r="H42" s="61">
        <v>97044</v>
      </c>
      <c r="I42" s="61">
        <v>13</v>
      </c>
      <c r="J42" s="61">
        <v>12031</v>
      </c>
      <c r="K42" s="61">
        <v>769</v>
      </c>
      <c r="L42" s="61">
        <v>119</v>
      </c>
      <c r="M42" s="61">
        <v>19341</v>
      </c>
      <c r="N42" s="61">
        <v>666</v>
      </c>
      <c r="O42" s="61">
        <v>2</v>
      </c>
    </row>
    <row r="43" spans="1:15" x14ac:dyDescent="0.45">
      <c r="A43" s="114">
        <v>44454</v>
      </c>
      <c r="B43" s="101" t="str">
        <f t="shared" si="0"/>
        <v>(水)</v>
      </c>
      <c r="C43" s="61">
        <f>SUM(D43:I43)</f>
        <v>1046503</v>
      </c>
      <c r="D43" s="61">
        <v>409030</v>
      </c>
      <c r="E43" s="61">
        <v>93478</v>
      </c>
      <c r="F43" s="61">
        <v>1435</v>
      </c>
      <c r="G43" s="61">
        <v>458901</v>
      </c>
      <c r="H43" s="61">
        <v>83658</v>
      </c>
      <c r="I43" s="61">
        <v>1</v>
      </c>
      <c r="J43" s="61">
        <v>13391</v>
      </c>
      <c r="K43" s="61">
        <v>803</v>
      </c>
      <c r="L43" s="61">
        <v>79</v>
      </c>
      <c r="M43" s="61">
        <v>22119</v>
      </c>
      <c r="N43" s="61">
        <v>685</v>
      </c>
      <c r="O43" s="61">
        <v>0</v>
      </c>
    </row>
    <row r="44" spans="1:15" x14ac:dyDescent="0.45">
      <c r="A44" s="114">
        <v>44453</v>
      </c>
      <c r="B44" s="101" t="str">
        <f t="shared" si="0"/>
        <v>(火)</v>
      </c>
      <c r="C44" s="61">
        <f>SUM(D44:I44)</f>
        <v>1066671</v>
      </c>
      <c r="D44" s="61">
        <v>424162</v>
      </c>
      <c r="E44" s="61">
        <v>98999</v>
      </c>
      <c r="F44" s="61">
        <v>1719</v>
      </c>
      <c r="G44" s="61">
        <v>459954</v>
      </c>
      <c r="H44" s="61">
        <v>81837</v>
      </c>
      <c r="I44" s="61">
        <v>0</v>
      </c>
      <c r="J44" s="61">
        <v>14349</v>
      </c>
      <c r="K44" s="61">
        <v>809</v>
      </c>
      <c r="L44" s="61">
        <v>126</v>
      </c>
      <c r="M44" s="61">
        <v>25725</v>
      </c>
      <c r="N44" s="61">
        <v>693</v>
      </c>
      <c r="O44" s="61">
        <v>0</v>
      </c>
    </row>
    <row r="45" spans="1:15" x14ac:dyDescent="0.45">
      <c r="A45" s="114">
        <v>44452</v>
      </c>
      <c r="B45" s="101" t="str">
        <f t="shared" si="0"/>
        <v>(月)</v>
      </c>
      <c r="C45" s="61">
        <f>SUM(D45:I45)</f>
        <v>1007513</v>
      </c>
      <c r="D45" s="61">
        <v>394138</v>
      </c>
      <c r="E45" s="61">
        <v>104846</v>
      </c>
      <c r="F45" s="61">
        <v>2143</v>
      </c>
      <c r="G45" s="61">
        <v>429446</v>
      </c>
      <c r="H45" s="61">
        <v>76935</v>
      </c>
      <c r="I45" s="61">
        <v>5</v>
      </c>
      <c r="J45" s="61">
        <v>13445</v>
      </c>
      <c r="K45" s="61">
        <v>750</v>
      </c>
      <c r="L45" s="61">
        <v>154</v>
      </c>
      <c r="M45" s="61">
        <v>24472</v>
      </c>
      <c r="N45" s="61">
        <v>655</v>
      </c>
      <c r="O45" s="61">
        <v>1</v>
      </c>
    </row>
    <row r="46" spans="1:15" x14ac:dyDescent="0.45">
      <c r="A46" s="114">
        <v>44451</v>
      </c>
      <c r="B46" s="101" t="str">
        <f t="shared" si="0"/>
        <v>(日)</v>
      </c>
      <c r="C46" s="61">
        <f t="shared" ref="C46:C109" si="7">SUM(D46:I46)</f>
        <v>1193527</v>
      </c>
      <c r="D46" s="61">
        <v>452784</v>
      </c>
      <c r="E46" s="61">
        <v>151751</v>
      </c>
      <c r="F46" s="61">
        <v>1480</v>
      </c>
      <c r="G46" s="61">
        <v>498884</v>
      </c>
      <c r="H46" s="61">
        <v>88628</v>
      </c>
      <c r="I46" s="61">
        <v>0</v>
      </c>
      <c r="J46" s="61">
        <v>8040</v>
      </c>
      <c r="K46" s="61">
        <v>1239</v>
      </c>
      <c r="L46" s="61">
        <v>56</v>
      </c>
      <c r="M46" s="61">
        <v>12329</v>
      </c>
      <c r="N46" s="61">
        <v>1026</v>
      </c>
      <c r="O46" s="61">
        <v>0</v>
      </c>
    </row>
    <row r="47" spans="1:15" x14ac:dyDescent="0.45">
      <c r="A47" s="114">
        <v>44450</v>
      </c>
      <c r="B47" s="101" t="str">
        <f t="shared" si="0"/>
        <v>(土)</v>
      </c>
      <c r="C47" s="61">
        <f t="shared" si="7"/>
        <v>1480230</v>
      </c>
      <c r="D47" s="61">
        <v>575937</v>
      </c>
      <c r="E47" s="61">
        <v>191504</v>
      </c>
      <c r="F47" s="61">
        <v>1651</v>
      </c>
      <c r="G47" s="61">
        <v>615020</v>
      </c>
      <c r="H47" s="61">
        <v>96114</v>
      </c>
      <c r="I47" s="61">
        <v>4</v>
      </c>
      <c r="J47" s="61">
        <v>10218</v>
      </c>
      <c r="K47" s="61">
        <v>1108</v>
      </c>
      <c r="L47" s="61">
        <v>54</v>
      </c>
      <c r="M47" s="61">
        <v>18240</v>
      </c>
      <c r="N47" s="61">
        <v>855</v>
      </c>
      <c r="O47" s="61">
        <v>1</v>
      </c>
    </row>
    <row r="48" spans="1:15" x14ac:dyDescent="0.45">
      <c r="A48" s="114">
        <v>44449</v>
      </c>
      <c r="B48" s="101" t="str">
        <f t="shared" si="0"/>
        <v>(金)</v>
      </c>
      <c r="C48" s="61">
        <f t="shared" si="7"/>
        <v>1231122</v>
      </c>
      <c r="D48" s="61">
        <v>458982</v>
      </c>
      <c r="E48" s="61">
        <v>170395</v>
      </c>
      <c r="F48" s="61">
        <v>1612</v>
      </c>
      <c r="G48" s="61">
        <v>508373</v>
      </c>
      <c r="H48" s="61">
        <v>91754</v>
      </c>
      <c r="I48" s="61">
        <v>6</v>
      </c>
      <c r="J48" s="61">
        <v>11736</v>
      </c>
      <c r="K48" s="61">
        <v>610</v>
      </c>
      <c r="L48" s="61">
        <v>84</v>
      </c>
      <c r="M48" s="61">
        <v>25190</v>
      </c>
      <c r="N48" s="61">
        <v>570</v>
      </c>
      <c r="O48" s="61">
        <v>0</v>
      </c>
    </row>
    <row r="49" spans="1:15" x14ac:dyDescent="0.45">
      <c r="A49" s="114">
        <v>44448</v>
      </c>
      <c r="B49" s="101" t="str">
        <f t="shared" si="0"/>
        <v>(木)</v>
      </c>
      <c r="C49" s="61">
        <f t="shared" si="7"/>
        <v>1101290</v>
      </c>
      <c r="D49" s="61">
        <v>416455</v>
      </c>
      <c r="E49" s="61">
        <v>150710</v>
      </c>
      <c r="F49" s="61">
        <v>1688</v>
      </c>
      <c r="G49" s="61">
        <v>441281</v>
      </c>
      <c r="H49" s="61">
        <v>91155</v>
      </c>
      <c r="I49" s="61">
        <v>1</v>
      </c>
      <c r="J49" s="61">
        <v>13485</v>
      </c>
      <c r="K49" s="61">
        <v>917</v>
      </c>
      <c r="L49" s="61">
        <v>99</v>
      </c>
      <c r="M49" s="61">
        <v>25189</v>
      </c>
      <c r="N49" s="61">
        <v>553</v>
      </c>
      <c r="O49" s="61">
        <v>0</v>
      </c>
    </row>
    <row r="50" spans="1:15" x14ac:dyDescent="0.45">
      <c r="A50" s="114">
        <v>44447</v>
      </c>
      <c r="B50" s="101" t="str">
        <f t="shared" si="0"/>
        <v>(水)</v>
      </c>
      <c r="C50" s="61">
        <f t="shared" si="7"/>
        <v>1128714</v>
      </c>
      <c r="D50" s="61">
        <v>439935</v>
      </c>
      <c r="E50" s="61">
        <v>142974</v>
      </c>
      <c r="F50" s="61">
        <v>1509</v>
      </c>
      <c r="G50" s="61">
        <v>456012</v>
      </c>
      <c r="H50" s="61">
        <v>88283</v>
      </c>
      <c r="I50" s="61">
        <v>1</v>
      </c>
      <c r="J50" s="61">
        <v>14943</v>
      </c>
      <c r="K50" s="61">
        <v>942</v>
      </c>
      <c r="L50" s="61">
        <v>72</v>
      </c>
      <c r="M50" s="61">
        <v>28621</v>
      </c>
      <c r="N50" s="61">
        <v>695</v>
      </c>
      <c r="O50" s="61">
        <v>0</v>
      </c>
    </row>
    <row r="51" spans="1:15" x14ac:dyDescent="0.45">
      <c r="A51" s="114">
        <v>44446</v>
      </c>
      <c r="B51" s="101" t="str">
        <f t="shared" si="0"/>
        <v>(火)</v>
      </c>
      <c r="C51" s="61">
        <f t="shared" si="7"/>
        <v>1133218</v>
      </c>
      <c r="D51" s="61">
        <v>467424</v>
      </c>
      <c r="E51" s="61">
        <v>146969</v>
      </c>
      <c r="F51" s="61">
        <v>1547</v>
      </c>
      <c r="G51" s="61">
        <v>427018</v>
      </c>
      <c r="H51" s="61">
        <v>90258</v>
      </c>
      <c r="I51" s="61">
        <v>2</v>
      </c>
      <c r="J51" s="61">
        <v>16897</v>
      </c>
      <c r="K51" s="61">
        <v>857</v>
      </c>
      <c r="L51" s="61">
        <v>85</v>
      </c>
      <c r="M51" s="61">
        <v>31250</v>
      </c>
      <c r="N51" s="61">
        <v>783</v>
      </c>
      <c r="O51" s="61">
        <v>0</v>
      </c>
    </row>
    <row r="52" spans="1:15" x14ac:dyDescent="0.45">
      <c r="A52" s="114">
        <v>44445</v>
      </c>
      <c r="B52" s="101" t="str">
        <f t="shared" si="0"/>
        <v>(月)</v>
      </c>
      <c r="C52" s="61">
        <f t="shared" si="7"/>
        <v>1013627</v>
      </c>
      <c r="D52" s="61">
        <v>456296</v>
      </c>
      <c r="E52" s="61">
        <v>144854</v>
      </c>
      <c r="F52" s="61">
        <v>1335</v>
      </c>
      <c r="G52" s="61">
        <v>336031</v>
      </c>
      <c r="H52" s="61">
        <v>75105</v>
      </c>
      <c r="I52" s="61">
        <v>6</v>
      </c>
      <c r="J52" s="61">
        <v>16376</v>
      </c>
      <c r="K52" s="61">
        <v>847</v>
      </c>
      <c r="L52" s="61">
        <v>71</v>
      </c>
      <c r="M52" s="61">
        <v>24851</v>
      </c>
      <c r="N52" s="61">
        <v>594</v>
      </c>
      <c r="O52" s="61">
        <v>0</v>
      </c>
    </row>
    <row r="53" spans="1:15" x14ac:dyDescent="0.45">
      <c r="A53" s="114">
        <v>44444</v>
      </c>
      <c r="B53" s="101" t="str">
        <f t="shared" si="0"/>
        <v>(日)</v>
      </c>
      <c r="C53" s="61">
        <f t="shared" si="7"/>
        <v>1158536</v>
      </c>
      <c r="D53" s="61">
        <v>598812</v>
      </c>
      <c r="E53" s="61">
        <v>162362</v>
      </c>
      <c r="F53" s="61">
        <v>1413</v>
      </c>
      <c r="G53" s="61">
        <v>283190</v>
      </c>
      <c r="H53" s="61">
        <v>112758</v>
      </c>
      <c r="I53" s="61">
        <v>1</v>
      </c>
      <c r="J53" s="61">
        <v>11546</v>
      </c>
      <c r="K53" s="61">
        <v>1048</v>
      </c>
      <c r="L53" s="61">
        <v>48</v>
      </c>
      <c r="M53" s="61">
        <v>8572</v>
      </c>
      <c r="N53" s="61">
        <v>1922</v>
      </c>
      <c r="O53" s="61">
        <v>0</v>
      </c>
    </row>
    <row r="54" spans="1:15" x14ac:dyDescent="0.45">
      <c r="A54" s="114">
        <v>44443</v>
      </c>
      <c r="B54" s="101" t="str">
        <f t="shared" si="0"/>
        <v>(土)</v>
      </c>
      <c r="C54" s="61">
        <f t="shared" si="7"/>
        <v>1379453</v>
      </c>
      <c r="D54" s="61">
        <v>757483</v>
      </c>
      <c r="E54" s="61">
        <v>177523</v>
      </c>
      <c r="F54" s="61">
        <v>1769</v>
      </c>
      <c r="G54" s="61">
        <v>325708</v>
      </c>
      <c r="H54" s="61">
        <v>116970</v>
      </c>
      <c r="I54" s="61">
        <v>0</v>
      </c>
      <c r="J54" s="61">
        <v>14632</v>
      </c>
      <c r="K54" s="61">
        <v>893</v>
      </c>
      <c r="L54" s="61">
        <v>60</v>
      </c>
      <c r="M54" s="61">
        <v>10962</v>
      </c>
      <c r="N54" s="61">
        <v>1999</v>
      </c>
      <c r="O54" s="61">
        <v>0</v>
      </c>
    </row>
    <row r="55" spans="1:15" x14ac:dyDescent="0.45">
      <c r="A55" s="114">
        <v>44442</v>
      </c>
      <c r="B55" s="101" t="str">
        <f t="shared" si="0"/>
        <v>(金)</v>
      </c>
      <c r="C55" s="61">
        <f t="shared" si="7"/>
        <v>1129607</v>
      </c>
      <c r="D55" s="61">
        <v>565809</v>
      </c>
      <c r="E55" s="61">
        <v>153558</v>
      </c>
      <c r="F55" s="61">
        <v>1908</v>
      </c>
      <c r="G55" s="61">
        <v>283613</v>
      </c>
      <c r="H55" s="61">
        <v>124716</v>
      </c>
      <c r="I55" s="61">
        <v>3</v>
      </c>
      <c r="J55" s="61">
        <v>16597</v>
      </c>
      <c r="K55" s="61">
        <v>564</v>
      </c>
      <c r="L55" s="61">
        <v>64</v>
      </c>
      <c r="M55" s="61">
        <v>15892</v>
      </c>
      <c r="N55" s="61">
        <v>912</v>
      </c>
      <c r="O55" s="61">
        <v>1</v>
      </c>
    </row>
    <row r="56" spans="1:15" x14ac:dyDescent="0.45">
      <c r="A56" s="114">
        <v>44441</v>
      </c>
      <c r="B56" s="101" t="str">
        <f t="shared" si="0"/>
        <v>(木)</v>
      </c>
      <c r="C56" s="61">
        <f t="shared" si="7"/>
        <v>900580</v>
      </c>
      <c r="D56" s="61">
        <v>259766</v>
      </c>
      <c r="E56" s="61">
        <v>145310</v>
      </c>
      <c r="F56" s="61">
        <v>1828</v>
      </c>
      <c r="G56" s="61">
        <v>372239</v>
      </c>
      <c r="H56" s="61">
        <v>121437</v>
      </c>
      <c r="I56" s="61">
        <v>0</v>
      </c>
      <c r="J56" s="61">
        <v>7551</v>
      </c>
      <c r="K56" s="61">
        <v>746</v>
      </c>
      <c r="L56" s="61">
        <v>106</v>
      </c>
      <c r="M56" s="61">
        <v>25240</v>
      </c>
      <c r="N56" s="61">
        <v>1033</v>
      </c>
      <c r="O56" s="61">
        <v>0</v>
      </c>
    </row>
    <row r="57" spans="1:15" x14ac:dyDescent="0.45">
      <c r="A57" s="114">
        <v>44440</v>
      </c>
      <c r="B57" s="101" t="str">
        <f t="shared" si="0"/>
        <v>(水)</v>
      </c>
      <c r="C57" s="61">
        <f t="shared" si="7"/>
        <v>1109823</v>
      </c>
      <c r="D57" s="61">
        <v>489273</v>
      </c>
      <c r="E57" s="61">
        <v>136222</v>
      </c>
      <c r="F57" s="61">
        <v>1669</v>
      </c>
      <c r="G57" s="61">
        <v>371287</v>
      </c>
      <c r="H57" s="61">
        <v>111371</v>
      </c>
      <c r="I57" s="61">
        <v>1</v>
      </c>
      <c r="J57" s="61">
        <v>19279</v>
      </c>
      <c r="K57" s="61">
        <v>820</v>
      </c>
      <c r="L57" s="61">
        <v>100</v>
      </c>
      <c r="M57" s="61">
        <v>28276</v>
      </c>
      <c r="N57" s="61">
        <v>1182</v>
      </c>
      <c r="O57" s="61">
        <v>0</v>
      </c>
    </row>
    <row r="58" spans="1:15" x14ac:dyDescent="0.45">
      <c r="A58" s="114">
        <v>44439</v>
      </c>
      <c r="B58" s="101" t="str">
        <f t="shared" si="0"/>
        <v>(火)</v>
      </c>
      <c r="C58" s="61">
        <f t="shared" si="7"/>
        <v>1151570</v>
      </c>
      <c r="D58" s="61">
        <v>500886</v>
      </c>
      <c r="E58" s="61">
        <v>133319</v>
      </c>
      <c r="F58" s="61">
        <v>1603</v>
      </c>
      <c r="G58" s="61">
        <v>388665</v>
      </c>
      <c r="H58" s="61">
        <v>127097</v>
      </c>
      <c r="I58" s="61">
        <v>0</v>
      </c>
      <c r="J58" s="61">
        <v>21716</v>
      </c>
      <c r="K58" s="61">
        <v>721</v>
      </c>
      <c r="L58" s="61">
        <v>89</v>
      </c>
      <c r="M58" s="61">
        <v>34162</v>
      </c>
      <c r="N58" s="61">
        <v>1324</v>
      </c>
      <c r="O58" s="61">
        <v>0</v>
      </c>
    </row>
    <row r="59" spans="1:15" x14ac:dyDescent="0.45">
      <c r="A59" s="114">
        <v>44438</v>
      </c>
      <c r="B59" s="101" t="str">
        <f t="shared" si="0"/>
        <v>(月)</v>
      </c>
      <c r="C59" s="61">
        <f t="shared" si="7"/>
        <v>651053</v>
      </c>
      <c r="D59" s="61">
        <v>250513</v>
      </c>
      <c r="E59" s="61">
        <v>129592</v>
      </c>
      <c r="F59" s="61">
        <v>1323</v>
      </c>
      <c r="G59" s="61">
        <v>137658</v>
      </c>
      <c r="H59" s="61">
        <v>131967</v>
      </c>
      <c r="I59" s="61">
        <v>0</v>
      </c>
      <c r="J59" s="61">
        <v>9017</v>
      </c>
      <c r="K59" s="61">
        <v>647</v>
      </c>
      <c r="L59" s="61">
        <v>69</v>
      </c>
      <c r="M59" s="61">
        <v>9443</v>
      </c>
      <c r="N59" s="61">
        <v>1263</v>
      </c>
      <c r="O59" s="61">
        <v>0</v>
      </c>
    </row>
    <row r="60" spans="1:15" x14ac:dyDescent="0.45">
      <c r="A60" s="114">
        <v>44437</v>
      </c>
      <c r="B60" s="101" t="str">
        <f t="shared" si="0"/>
        <v>(日)</v>
      </c>
      <c r="C60" s="61">
        <f t="shared" si="7"/>
        <v>1206898</v>
      </c>
      <c r="D60" s="61">
        <v>470006</v>
      </c>
      <c r="E60" s="61">
        <v>118670</v>
      </c>
      <c r="F60" s="61">
        <v>1124</v>
      </c>
      <c r="G60" s="61">
        <v>498145</v>
      </c>
      <c r="H60" s="61">
        <v>118952</v>
      </c>
      <c r="I60" s="61">
        <v>1</v>
      </c>
      <c r="J60" s="61">
        <v>9532</v>
      </c>
      <c r="K60" s="61">
        <v>844</v>
      </c>
      <c r="L60" s="61">
        <v>50</v>
      </c>
      <c r="M60" s="61">
        <v>19840</v>
      </c>
      <c r="N60" s="61">
        <v>2682</v>
      </c>
      <c r="O60" s="61">
        <v>0</v>
      </c>
    </row>
    <row r="61" spans="1:15" x14ac:dyDescent="0.45">
      <c r="A61" s="114">
        <v>44436</v>
      </c>
      <c r="B61" s="101" t="str">
        <f t="shared" si="0"/>
        <v>(土)</v>
      </c>
      <c r="C61" s="61">
        <f t="shared" si="7"/>
        <v>1446309</v>
      </c>
      <c r="D61" s="61">
        <v>582806</v>
      </c>
      <c r="E61" s="61">
        <v>133639</v>
      </c>
      <c r="F61" s="61">
        <v>543</v>
      </c>
      <c r="G61" s="61">
        <v>596793</v>
      </c>
      <c r="H61" s="61">
        <v>132528</v>
      </c>
      <c r="I61" s="61">
        <v>0</v>
      </c>
      <c r="J61" s="61">
        <v>13418</v>
      </c>
      <c r="K61" s="61">
        <v>716</v>
      </c>
      <c r="L61" s="61">
        <v>13</v>
      </c>
      <c r="M61" s="61">
        <v>31749</v>
      </c>
      <c r="N61" s="61">
        <v>3242</v>
      </c>
      <c r="O61" s="61">
        <v>0</v>
      </c>
    </row>
    <row r="62" spans="1:15" x14ac:dyDescent="0.45">
      <c r="A62" s="114">
        <v>44435</v>
      </c>
      <c r="B62" s="101" t="str">
        <f t="shared" si="0"/>
        <v>(金)</v>
      </c>
      <c r="C62" s="61">
        <f t="shared" si="7"/>
        <v>1274666</v>
      </c>
      <c r="D62" s="61">
        <v>516006</v>
      </c>
      <c r="E62" s="61">
        <v>112089</v>
      </c>
      <c r="F62" s="61">
        <v>986</v>
      </c>
      <c r="G62" s="61">
        <v>480882</v>
      </c>
      <c r="H62" s="61">
        <v>164703</v>
      </c>
      <c r="I62" s="61">
        <v>0</v>
      </c>
      <c r="J62" s="61">
        <v>18140</v>
      </c>
      <c r="K62" s="61">
        <v>517</v>
      </c>
      <c r="L62" s="61">
        <v>22</v>
      </c>
      <c r="M62" s="61">
        <v>39276</v>
      </c>
      <c r="N62" s="61">
        <v>1554</v>
      </c>
      <c r="O62" s="61">
        <v>0</v>
      </c>
    </row>
    <row r="63" spans="1:15" x14ac:dyDescent="0.45">
      <c r="A63" s="114">
        <v>44434</v>
      </c>
      <c r="B63" s="101" t="str">
        <f t="shared" si="0"/>
        <v>(木)</v>
      </c>
      <c r="C63" s="61">
        <f t="shared" si="7"/>
        <v>1140818</v>
      </c>
      <c r="D63" s="61">
        <v>462035</v>
      </c>
      <c r="E63" s="61">
        <v>93648</v>
      </c>
      <c r="F63" s="61">
        <v>2024</v>
      </c>
      <c r="G63" s="61">
        <v>435006</v>
      </c>
      <c r="H63" s="61">
        <v>148104</v>
      </c>
      <c r="I63" s="61">
        <v>1</v>
      </c>
      <c r="J63" s="61">
        <v>18993</v>
      </c>
      <c r="K63" s="61">
        <v>641</v>
      </c>
      <c r="L63" s="61">
        <v>64</v>
      </c>
      <c r="M63" s="61">
        <v>39921</v>
      </c>
      <c r="N63" s="61">
        <v>1771</v>
      </c>
      <c r="O63" s="61">
        <v>0</v>
      </c>
    </row>
    <row r="64" spans="1:15" x14ac:dyDescent="0.45">
      <c r="A64" s="114">
        <v>44433</v>
      </c>
      <c r="B64" s="101" t="str">
        <f t="shared" si="0"/>
        <v>(水)</v>
      </c>
      <c r="C64" s="61">
        <f t="shared" si="7"/>
        <v>1205788</v>
      </c>
      <c r="D64" s="61">
        <v>472691</v>
      </c>
      <c r="E64" s="61">
        <v>117739</v>
      </c>
      <c r="F64" s="61">
        <v>1931</v>
      </c>
      <c r="G64" s="61">
        <v>449600</v>
      </c>
      <c r="H64" s="61">
        <v>163825</v>
      </c>
      <c r="I64" s="61">
        <v>2</v>
      </c>
      <c r="J64" s="61">
        <v>21498</v>
      </c>
      <c r="K64" s="61">
        <v>734</v>
      </c>
      <c r="L64" s="61">
        <v>64</v>
      </c>
      <c r="M64" s="61">
        <v>44925</v>
      </c>
      <c r="N64" s="61">
        <v>2005</v>
      </c>
      <c r="O64" s="61">
        <v>0</v>
      </c>
    </row>
    <row r="65" spans="1:15" x14ac:dyDescent="0.45">
      <c r="A65" s="114">
        <v>44432</v>
      </c>
      <c r="B65" s="101" t="str">
        <f t="shared" si="0"/>
        <v>(火)</v>
      </c>
      <c r="C65" s="61">
        <f t="shared" si="7"/>
        <v>1228427</v>
      </c>
      <c r="D65" s="61">
        <v>476955</v>
      </c>
      <c r="E65" s="61">
        <v>122693</v>
      </c>
      <c r="F65" s="61">
        <v>975</v>
      </c>
      <c r="G65" s="61">
        <v>456881</v>
      </c>
      <c r="H65" s="61">
        <v>170921</v>
      </c>
      <c r="I65" s="61">
        <v>2</v>
      </c>
      <c r="J65" s="61">
        <v>25416</v>
      </c>
      <c r="K65" s="61">
        <v>798</v>
      </c>
      <c r="L65" s="61">
        <v>48</v>
      </c>
      <c r="M65" s="61">
        <v>54604</v>
      </c>
      <c r="N65" s="61">
        <v>2261</v>
      </c>
      <c r="O65" s="61">
        <v>1</v>
      </c>
    </row>
    <row r="66" spans="1:15" x14ac:dyDescent="0.45">
      <c r="A66" s="114">
        <v>44431</v>
      </c>
      <c r="B66" s="101" t="str">
        <f t="shared" si="0"/>
        <v>(月)</v>
      </c>
      <c r="C66" s="61">
        <f t="shared" si="7"/>
        <v>1163734</v>
      </c>
      <c r="D66" s="61">
        <v>439285</v>
      </c>
      <c r="E66" s="61">
        <v>95711</v>
      </c>
      <c r="F66" s="61">
        <v>984</v>
      </c>
      <c r="G66" s="61">
        <v>439285</v>
      </c>
      <c r="H66" s="61">
        <v>188468</v>
      </c>
      <c r="I66" s="61">
        <v>1</v>
      </c>
      <c r="J66" s="61">
        <v>23777</v>
      </c>
      <c r="K66" s="61">
        <v>675</v>
      </c>
      <c r="L66" s="61">
        <v>50</v>
      </c>
      <c r="M66" s="61">
        <v>58217</v>
      </c>
      <c r="N66" s="61">
        <v>2993</v>
      </c>
      <c r="O66" s="66">
        <v>1</v>
      </c>
    </row>
    <row r="67" spans="1:15" x14ac:dyDescent="0.45">
      <c r="A67" s="114">
        <v>44430</v>
      </c>
      <c r="B67" s="101" t="str">
        <f t="shared" si="0"/>
        <v>(日)</v>
      </c>
      <c r="C67" s="61">
        <f t="shared" si="7"/>
        <v>1216116</v>
      </c>
      <c r="D67" s="61">
        <v>515106</v>
      </c>
      <c r="E67" s="61">
        <v>106029</v>
      </c>
      <c r="F67" s="61">
        <v>0</v>
      </c>
      <c r="G67" s="61">
        <v>444248</v>
      </c>
      <c r="H67" s="61">
        <v>150733</v>
      </c>
      <c r="I67" s="61">
        <v>0</v>
      </c>
      <c r="J67" s="61">
        <v>11685</v>
      </c>
      <c r="K67" s="61">
        <v>865</v>
      </c>
      <c r="L67" s="61">
        <v>0</v>
      </c>
      <c r="M67" s="61">
        <v>33742</v>
      </c>
      <c r="N67" s="61">
        <v>4417</v>
      </c>
      <c r="O67" s="66">
        <v>0</v>
      </c>
    </row>
    <row r="68" spans="1:15" x14ac:dyDescent="0.45">
      <c r="A68" s="114">
        <v>44429</v>
      </c>
      <c r="B68" s="101" t="str">
        <f t="shared" si="0"/>
        <v>(土)</v>
      </c>
      <c r="C68" s="61">
        <f t="shared" si="7"/>
        <v>1407929</v>
      </c>
      <c r="D68" s="66">
        <v>605498</v>
      </c>
      <c r="E68" s="61">
        <v>103383</v>
      </c>
      <c r="F68" s="61">
        <v>42</v>
      </c>
      <c r="G68" s="61">
        <v>530294</v>
      </c>
      <c r="H68" s="61">
        <v>168712</v>
      </c>
      <c r="I68" s="61">
        <v>0</v>
      </c>
      <c r="J68" s="61">
        <v>16994</v>
      </c>
      <c r="K68" s="61">
        <v>718</v>
      </c>
      <c r="L68" s="61">
        <v>3</v>
      </c>
      <c r="M68" s="61">
        <v>61882</v>
      </c>
      <c r="N68" s="61">
        <v>4665</v>
      </c>
      <c r="O68" s="66">
        <v>0</v>
      </c>
    </row>
    <row r="69" spans="1:15" x14ac:dyDescent="0.45">
      <c r="A69" s="114">
        <v>44428</v>
      </c>
      <c r="B69" s="101" t="str">
        <f t="shared" si="0"/>
        <v>(金)</v>
      </c>
      <c r="C69" s="61">
        <f t="shared" si="7"/>
        <v>1272592</v>
      </c>
      <c r="D69" s="61">
        <v>510876</v>
      </c>
      <c r="E69" s="61">
        <v>92039</v>
      </c>
      <c r="F69" s="61">
        <v>0</v>
      </c>
      <c r="G69" s="61">
        <v>471319</v>
      </c>
      <c r="H69" s="61">
        <v>198358</v>
      </c>
      <c r="I69" s="61">
        <v>0</v>
      </c>
      <c r="J69" s="61">
        <v>24636</v>
      </c>
      <c r="K69" s="61">
        <v>457</v>
      </c>
      <c r="L69" s="61">
        <v>0</v>
      </c>
      <c r="M69" s="61">
        <v>79268</v>
      </c>
      <c r="N69" s="61">
        <v>2681</v>
      </c>
      <c r="O69" s="66">
        <v>0</v>
      </c>
    </row>
    <row r="70" spans="1:15" x14ac:dyDescent="0.45">
      <c r="A70" s="114">
        <v>44427</v>
      </c>
      <c r="B70" s="101" t="str">
        <f t="shared" si="0"/>
        <v>(木)</v>
      </c>
      <c r="C70" s="61">
        <f t="shared" si="7"/>
        <v>1181251</v>
      </c>
      <c r="D70" s="61">
        <v>469308</v>
      </c>
      <c r="E70" s="61">
        <v>98176</v>
      </c>
      <c r="F70" s="61">
        <v>1</v>
      </c>
      <c r="G70" s="61">
        <v>425085</v>
      </c>
      <c r="H70" s="61">
        <v>188681</v>
      </c>
      <c r="I70" s="61">
        <v>0</v>
      </c>
      <c r="J70" s="61">
        <v>24717</v>
      </c>
      <c r="K70" s="61">
        <v>599</v>
      </c>
      <c r="L70" s="61">
        <v>1</v>
      </c>
      <c r="M70" s="61">
        <v>79056</v>
      </c>
      <c r="N70" s="61">
        <v>3462</v>
      </c>
      <c r="O70" s="66">
        <v>0</v>
      </c>
    </row>
    <row r="71" spans="1:15" x14ac:dyDescent="0.45">
      <c r="A71" s="114">
        <v>44426</v>
      </c>
      <c r="B71" s="101" t="str">
        <f t="shared" ref="B71:B134" si="8">"(" &amp; TEXT(A71,"aaa") &amp; ")"</f>
        <v>(水)</v>
      </c>
      <c r="C71" s="61">
        <f t="shared" si="7"/>
        <v>1219822</v>
      </c>
      <c r="D71" s="61">
        <v>480815</v>
      </c>
      <c r="E71" s="61">
        <v>88066</v>
      </c>
      <c r="F71" s="61">
        <v>0</v>
      </c>
      <c r="G71" s="61">
        <v>436173</v>
      </c>
      <c r="H71" s="61">
        <v>214768</v>
      </c>
      <c r="I71" s="61">
        <v>0</v>
      </c>
      <c r="J71" s="61">
        <v>27879</v>
      </c>
      <c r="K71" s="61">
        <v>682</v>
      </c>
      <c r="L71" s="61">
        <v>0</v>
      </c>
      <c r="M71" s="61">
        <v>87087</v>
      </c>
      <c r="N71" s="61">
        <v>3328</v>
      </c>
      <c r="O71" s="61">
        <v>0</v>
      </c>
    </row>
    <row r="72" spans="1:15" x14ac:dyDescent="0.45">
      <c r="A72" s="114">
        <v>44425</v>
      </c>
      <c r="B72" s="101" t="str">
        <f t="shared" si="8"/>
        <v>(火)</v>
      </c>
      <c r="C72" s="61">
        <f t="shared" si="7"/>
        <v>1209967</v>
      </c>
      <c r="D72" s="61">
        <v>454027</v>
      </c>
      <c r="E72" s="61">
        <v>85696</v>
      </c>
      <c r="F72" s="61">
        <v>1</v>
      </c>
      <c r="G72" s="61">
        <v>449231</v>
      </c>
      <c r="H72" s="61">
        <v>221012</v>
      </c>
      <c r="I72" s="61">
        <v>0</v>
      </c>
      <c r="J72" s="61">
        <v>30706</v>
      </c>
      <c r="K72" s="61">
        <v>647</v>
      </c>
      <c r="L72" s="61">
        <v>0</v>
      </c>
      <c r="M72" s="61">
        <v>103979</v>
      </c>
      <c r="N72" s="61">
        <v>2798</v>
      </c>
      <c r="O72" s="61">
        <v>0</v>
      </c>
    </row>
    <row r="73" spans="1:15" x14ac:dyDescent="0.45">
      <c r="A73" s="114">
        <v>44424</v>
      </c>
      <c r="B73" s="101" t="str">
        <f t="shared" si="8"/>
        <v>(月)</v>
      </c>
      <c r="C73" s="61">
        <f t="shared" si="7"/>
        <v>980582</v>
      </c>
      <c r="D73" s="61">
        <v>350632</v>
      </c>
      <c r="E73" s="61">
        <v>77913</v>
      </c>
      <c r="F73" s="61">
        <v>0</v>
      </c>
      <c r="G73" s="61">
        <v>363183</v>
      </c>
      <c r="H73" s="61">
        <v>188854</v>
      </c>
      <c r="I73" s="61">
        <v>0</v>
      </c>
      <c r="J73" s="61">
        <v>24157</v>
      </c>
      <c r="K73" s="61">
        <v>574</v>
      </c>
      <c r="L73" s="61">
        <v>0</v>
      </c>
      <c r="M73" s="61">
        <v>85581</v>
      </c>
      <c r="N73" s="61">
        <v>2745</v>
      </c>
      <c r="O73" s="61">
        <v>0</v>
      </c>
    </row>
    <row r="74" spans="1:15" x14ac:dyDescent="0.45">
      <c r="A74" s="114">
        <v>44423</v>
      </c>
      <c r="B74" s="101" t="str">
        <f t="shared" si="8"/>
        <v>(日)</v>
      </c>
      <c r="C74" s="61">
        <f t="shared" si="7"/>
        <v>724926</v>
      </c>
      <c r="D74" s="61">
        <v>277534</v>
      </c>
      <c r="E74" s="61">
        <v>87167</v>
      </c>
      <c r="F74" s="61">
        <v>0</v>
      </c>
      <c r="G74" s="61">
        <v>245181</v>
      </c>
      <c r="H74" s="61">
        <v>115044</v>
      </c>
      <c r="I74" s="61">
        <v>0</v>
      </c>
      <c r="J74" s="61">
        <v>7199</v>
      </c>
      <c r="K74" s="61">
        <v>944</v>
      </c>
      <c r="L74" s="61">
        <v>0</v>
      </c>
      <c r="M74" s="61">
        <v>35311</v>
      </c>
      <c r="N74" s="61">
        <v>2447</v>
      </c>
      <c r="O74" s="61">
        <v>0</v>
      </c>
    </row>
    <row r="75" spans="1:15" x14ac:dyDescent="0.45">
      <c r="A75" s="114">
        <v>44422</v>
      </c>
      <c r="B75" s="101" t="str">
        <f t="shared" si="8"/>
        <v>(土)</v>
      </c>
      <c r="C75" s="61">
        <f t="shared" si="7"/>
        <v>738613</v>
      </c>
      <c r="D75" s="61">
        <v>266904</v>
      </c>
      <c r="E75" s="61">
        <v>82468</v>
      </c>
      <c r="F75" s="61">
        <v>0</v>
      </c>
      <c r="G75" s="61">
        <v>252544</v>
      </c>
      <c r="H75" s="61">
        <v>136697</v>
      </c>
      <c r="I75" s="61">
        <v>0</v>
      </c>
      <c r="J75" s="61">
        <v>8561</v>
      </c>
      <c r="K75" s="61">
        <v>817</v>
      </c>
      <c r="L75" s="61">
        <v>0</v>
      </c>
      <c r="M75" s="61">
        <v>43694</v>
      </c>
      <c r="N75" s="61">
        <v>2618</v>
      </c>
      <c r="O75" s="61">
        <v>0</v>
      </c>
    </row>
    <row r="76" spans="1:15" x14ac:dyDescent="0.45">
      <c r="A76" s="114">
        <v>44421</v>
      </c>
      <c r="B76" s="101" t="str">
        <f t="shared" si="8"/>
        <v>(金)</v>
      </c>
      <c r="C76" s="61">
        <f t="shared" si="7"/>
        <v>648318</v>
      </c>
      <c r="D76" s="61">
        <v>263947</v>
      </c>
      <c r="E76" s="61">
        <v>76130</v>
      </c>
      <c r="F76" s="61">
        <v>0</v>
      </c>
      <c r="G76" s="61">
        <v>136684</v>
      </c>
      <c r="H76" s="61">
        <v>171557</v>
      </c>
      <c r="I76" s="61">
        <v>0</v>
      </c>
      <c r="J76" s="61">
        <v>14206</v>
      </c>
      <c r="K76" s="61">
        <v>626</v>
      </c>
      <c r="L76" s="61">
        <v>0</v>
      </c>
      <c r="M76" s="61">
        <v>23413</v>
      </c>
      <c r="N76" s="61">
        <v>3505</v>
      </c>
      <c r="O76" s="61">
        <v>0</v>
      </c>
    </row>
    <row r="77" spans="1:15" x14ac:dyDescent="0.45">
      <c r="A77" s="114">
        <v>44420</v>
      </c>
      <c r="B77" s="101" t="str">
        <f t="shared" si="8"/>
        <v>(木)</v>
      </c>
      <c r="C77" s="61">
        <f t="shared" si="7"/>
        <v>894427</v>
      </c>
      <c r="D77" s="61">
        <v>397939</v>
      </c>
      <c r="E77" s="61">
        <v>85525</v>
      </c>
      <c r="F77" s="61">
        <v>0</v>
      </c>
      <c r="G77" s="61">
        <v>226681</v>
      </c>
      <c r="H77" s="61">
        <v>184282</v>
      </c>
      <c r="I77" s="61">
        <v>0</v>
      </c>
      <c r="J77" s="61">
        <v>24178</v>
      </c>
      <c r="K77" s="61">
        <v>792</v>
      </c>
      <c r="L77" s="61">
        <v>0</v>
      </c>
      <c r="M77" s="61">
        <v>49063</v>
      </c>
      <c r="N77" s="61">
        <v>3558</v>
      </c>
      <c r="O77" s="61">
        <v>0</v>
      </c>
    </row>
    <row r="78" spans="1:15" x14ac:dyDescent="0.45">
      <c r="A78" s="114">
        <v>44419</v>
      </c>
      <c r="B78" s="101" t="str">
        <f t="shared" si="8"/>
        <v>(水)</v>
      </c>
      <c r="C78" s="61">
        <f t="shared" si="7"/>
        <v>1196617</v>
      </c>
      <c r="D78" s="61">
        <v>403461</v>
      </c>
      <c r="E78" s="61">
        <v>87077</v>
      </c>
      <c r="F78" s="61">
        <v>0</v>
      </c>
      <c r="G78" s="61">
        <v>499005</v>
      </c>
      <c r="H78" s="61">
        <v>207074</v>
      </c>
      <c r="I78" s="61">
        <v>0</v>
      </c>
      <c r="J78" s="61">
        <v>27069</v>
      </c>
      <c r="K78" s="61">
        <v>741</v>
      </c>
      <c r="L78" s="61">
        <v>0</v>
      </c>
      <c r="M78" s="61">
        <v>138766</v>
      </c>
      <c r="N78" s="61">
        <v>2767</v>
      </c>
      <c r="O78" s="61">
        <v>0</v>
      </c>
    </row>
    <row r="79" spans="1:15" x14ac:dyDescent="0.45">
      <c r="A79" s="114">
        <v>44418</v>
      </c>
      <c r="B79" s="101" t="str">
        <f t="shared" si="8"/>
        <v>(火)</v>
      </c>
      <c r="C79" s="61">
        <f t="shared" si="7"/>
        <v>1276460</v>
      </c>
      <c r="D79" s="61">
        <v>392180</v>
      </c>
      <c r="E79" s="61">
        <v>88962</v>
      </c>
      <c r="F79" s="61">
        <v>0</v>
      </c>
      <c r="G79" s="61">
        <v>574342</v>
      </c>
      <c r="H79" s="61">
        <v>220976</v>
      </c>
      <c r="I79" s="61">
        <v>0</v>
      </c>
      <c r="J79" s="61">
        <v>31142</v>
      </c>
      <c r="K79" s="61">
        <v>740</v>
      </c>
      <c r="L79" s="61">
        <v>0</v>
      </c>
      <c r="M79" s="61">
        <v>176053</v>
      </c>
      <c r="N79" s="61">
        <v>3196</v>
      </c>
      <c r="O79" s="61">
        <v>0</v>
      </c>
    </row>
    <row r="80" spans="1:15" x14ac:dyDescent="0.45">
      <c r="A80" s="114">
        <v>44417</v>
      </c>
      <c r="B80" s="101" t="str">
        <f t="shared" si="8"/>
        <v>(月)</v>
      </c>
      <c r="C80" s="61">
        <f t="shared" si="7"/>
        <v>369263</v>
      </c>
      <c r="D80" s="61">
        <v>102448</v>
      </c>
      <c r="E80" s="61">
        <v>63091</v>
      </c>
      <c r="F80" s="61">
        <v>0</v>
      </c>
      <c r="G80" s="61">
        <v>101701</v>
      </c>
      <c r="H80" s="61">
        <v>102023</v>
      </c>
      <c r="I80" s="61">
        <v>0</v>
      </c>
      <c r="J80" s="61">
        <v>3426</v>
      </c>
      <c r="K80" s="61">
        <v>668</v>
      </c>
      <c r="L80" s="61">
        <v>0</v>
      </c>
      <c r="M80" s="61">
        <v>21095</v>
      </c>
      <c r="N80" s="61">
        <v>2151</v>
      </c>
      <c r="O80" s="61">
        <v>0</v>
      </c>
    </row>
    <row r="81" spans="1:15" x14ac:dyDescent="0.45">
      <c r="A81" s="114">
        <v>44416</v>
      </c>
      <c r="B81" s="101" t="str">
        <f t="shared" si="8"/>
        <v>(日)</v>
      </c>
      <c r="C81" s="61">
        <f t="shared" si="7"/>
        <v>1219176</v>
      </c>
      <c r="D81" s="61">
        <v>491329</v>
      </c>
      <c r="E81" s="61">
        <v>110226</v>
      </c>
      <c r="F81" s="61">
        <v>0</v>
      </c>
      <c r="G81" s="61">
        <v>441984</v>
      </c>
      <c r="H81" s="61">
        <v>175637</v>
      </c>
      <c r="I81" s="61">
        <v>0</v>
      </c>
      <c r="J81" s="61">
        <v>17075</v>
      </c>
      <c r="K81" s="61">
        <v>1902</v>
      </c>
      <c r="L81" s="61">
        <v>0</v>
      </c>
      <c r="M81" s="61">
        <v>99212</v>
      </c>
      <c r="N81" s="61">
        <v>2663</v>
      </c>
      <c r="O81" s="61">
        <v>0</v>
      </c>
    </row>
    <row r="82" spans="1:15" x14ac:dyDescent="0.45">
      <c r="A82" s="114">
        <v>44415</v>
      </c>
      <c r="B82" s="101" t="str">
        <f t="shared" si="8"/>
        <v>(土)</v>
      </c>
      <c r="C82" s="61">
        <f t="shared" si="7"/>
        <v>1542881</v>
      </c>
      <c r="D82" s="61">
        <v>581756</v>
      </c>
      <c r="E82" s="61">
        <v>106755</v>
      </c>
      <c r="F82" s="61">
        <v>0</v>
      </c>
      <c r="G82" s="61">
        <v>630201</v>
      </c>
      <c r="H82" s="61">
        <v>224169</v>
      </c>
      <c r="I82" s="61">
        <v>0</v>
      </c>
      <c r="J82" s="61">
        <v>27030</v>
      </c>
      <c r="K82" s="61">
        <v>1984</v>
      </c>
      <c r="L82" s="61">
        <v>0</v>
      </c>
      <c r="M82" s="61">
        <v>161809</v>
      </c>
      <c r="N82" s="61">
        <v>2869</v>
      </c>
      <c r="O82" s="61">
        <v>0</v>
      </c>
    </row>
    <row r="83" spans="1:15" x14ac:dyDescent="0.45">
      <c r="A83" s="114">
        <v>44414</v>
      </c>
      <c r="B83" s="101" t="str">
        <f t="shared" si="8"/>
        <v>(金)</v>
      </c>
      <c r="C83" s="61">
        <f t="shared" si="7"/>
        <v>1466055</v>
      </c>
      <c r="D83" s="61">
        <v>465909</v>
      </c>
      <c r="E83" s="61">
        <v>104823</v>
      </c>
      <c r="F83" s="61">
        <v>0</v>
      </c>
      <c r="G83" s="61">
        <v>615784</v>
      </c>
      <c r="H83" s="61">
        <v>279539</v>
      </c>
      <c r="I83" s="61">
        <v>0</v>
      </c>
      <c r="J83" s="61">
        <v>35515</v>
      </c>
      <c r="K83" s="61">
        <v>741</v>
      </c>
      <c r="L83" s="61">
        <v>0</v>
      </c>
      <c r="M83" s="61">
        <v>214738</v>
      </c>
      <c r="N83" s="61">
        <v>3221</v>
      </c>
      <c r="O83" s="61">
        <v>0</v>
      </c>
    </row>
    <row r="84" spans="1:15" x14ac:dyDescent="0.45">
      <c r="A84" s="114">
        <v>44413</v>
      </c>
      <c r="B84" s="101" t="str">
        <f t="shared" si="8"/>
        <v>(木)</v>
      </c>
      <c r="C84" s="61">
        <f t="shared" si="7"/>
        <v>1391526</v>
      </c>
      <c r="D84" s="61">
        <v>439574</v>
      </c>
      <c r="E84" s="61">
        <v>112207</v>
      </c>
      <c r="F84" s="61">
        <v>0</v>
      </c>
      <c r="G84" s="61">
        <v>582177</v>
      </c>
      <c r="H84" s="61">
        <v>257568</v>
      </c>
      <c r="I84" s="61">
        <v>0</v>
      </c>
      <c r="J84" s="61">
        <v>36218</v>
      </c>
      <c r="K84" s="61">
        <v>954</v>
      </c>
      <c r="L84" s="61">
        <v>0</v>
      </c>
      <c r="M84" s="61">
        <v>220607</v>
      </c>
      <c r="N84" s="61">
        <v>3329</v>
      </c>
      <c r="O84" s="61">
        <v>0</v>
      </c>
    </row>
    <row r="85" spans="1:15" x14ac:dyDescent="0.45">
      <c r="A85" s="114">
        <v>44412</v>
      </c>
      <c r="B85" s="101" t="str">
        <f t="shared" si="8"/>
        <v>(水)</v>
      </c>
      <c r="C85" s="61">
        <f t="shared" si="7"/>
        <v>1383953</v>
      </c>
      <c r="D85" s="61">
        <v>453379</v>
      </c>
      <c r="E85" s="61">
        <v>109680</v>
      </c>
      <c r="F85" s="61">
        <v>0</v>
      </c>
      <c r="G85" s="61">
        <v>593013</v>
      </c>
      <c r="H85" s="61">
        <v>227881</v>
      </c>
      <c r="I85" s="61">
        <v>0</v>
      </c>
      <c r="J85" s="61">
        <v>40251</v>
      </c>
      <c r="K85" s="61">
        <v>980</v>
      </c>
      <c r="L85" s="61">
        <v>0</v>
      </c>
      <c r="M85" s="61">
        <v>238606</v>
      </c>
      <c r="N85" s="61">
        <v>3436</v>
      </c>
      <c r="O85" s="61">
        <v>0</v>
      </c>
    </row>
    <row r="86" spans="1:15" x14ac:dyDescent="0.45">
      <c r="A86" s="114">
        <v>44411</v>
      </c>
      <c r="B86" s="101" t="str">
        <f t="shared" si="8"/>
        <v>(火)</v>
      </c>
      <c r="C86" s="61">
        <f t="shared" si="7"/>
        <v>1398863</v>
      </c>
      <c r="D86" s="61">
        <v>457685</v>
      </c>
      <c r="E86" s="61">
        <v>115516</v>
      </c>
      <c r="F86" s="61">
        <v>0</v>
      </c>
      <c r="G86" s="61">
        <v>599241</v>
      </c>
      <c r="H86" s="61">
        <v>226421</v>
      </c>
      <c r="I86" s="61">
        <v>0</v>
      </c>
      <c r="J86" s="61">
        <v>48924</v>
      </c>
      <c r="K86" s="61">
        <v>1006</v>
      </c>
      <c r="L86" s="61">
        <v>0</v>
      </c>
      <c r="M86" s="61">
        <v>267046</v>
      </c>
      <c r="N86" s="61">
        <v>3172</v>
      </c>
      <c r="O86" s="61">
        <v>0</v>
      </c>
    </row>
    <row r="87" spans="1:15" x14ac:dyDescent="0.45">
      <c r="A87" s="114">
        <v>44410</v>
      </c>
      <c r="B87" s="101" t="str">
        <f t="shared" si="8"/>
        <v>(月)</v>
      </c>
      <c r="C87" s="61">
        <f t="shared" si="7"/>
        <v>1338775</v>
      </c>
      <c r="D87" s="61">
        <v>436447</v>
      </c>
      <c r="E87" s="61">
        <v>119684</v>
      </c>
      <c r="F87" s="61">
        <v>0</v>
      </c>
      <c r="G87" s="61">
        <v>564705</v>
      </c>
      <c r="H87" s="61">
        <v>217939</v>
      </c>
      <c r="I87" s="61">
        <v>0</v>
      </c>
      <c r="J87" s="61">
        <v>52136</v>
      </c>
      <c r="K87" s="61">
        <v>1013</v>
      </c>
      <c r="L87" s="61">
        <v>0</v>
      </c>
      <c r="M87" s="61">
        <v>258798</v>
      </c>
      <c r="N87" s="61">
        <v>3385</v>
      </c>
      <c r="O87" s="61">
        <v>0</v>
      </c>
    </row>
    <row r="88" spans="1:15" x14ac:dyDescent="0.45">
      <c r="A88" s="114">
        <v>44409</v>
      </c>
      <c r="B88" s="101" t="str">
        <f t="shared" si="8"/>
        <v>(日)</v>
      </c>
      <c r="C88" s="61">
        <f t="shared" si="7"/>
        <v>1219254</v>
      </c>
      <c r="D88" s="61">
        <v>432214</v>
      </c>
      <c r="E88" s="61">
        <v>112254</v>
      </c>
      <c r="F88" s="61">
        <v>0</v>
      </c>
      <c r="G88" s="61">
        <v>535917</v>
      </c>
      <c r="H88" s="61">
        <v>138869</v>
      </c>
      <c r="I88" s="61">
        <v>0</v>
      </c>
      <c r="J88" s="61">
        <v>26383</v>
      </c>
      <c r="K88" s="61">
        <v>2586</v>
      </c>
      <c r="L88" s="61">
        <v>0</v>
      </c>
      <c r="M88" s="61">
        <v>208646</v>
      </c>
      <c r="N88" s="61">
        <v>5836</v>
      </c>
      <c r="O88" s="61">
        <v>0</v>
      </c>
    </row>
    <row r="89" spans="1:15" x14ac:dyDescent="0.45">
      <c r="A89" s="114">
        <v>44408</v>
      </c>
      <c r="B89" s="101" t="str">
        <f t="shared" si="8"/>
        <v>(土)</v>
      </c>
      <c r="C89" s="61">
        <f t="shared" si="7"/>
        <v>1592929</v>
      </c>
      <c r="D89" s="61">
        <v>497056</v>
      </c>
      <c r="E89" s="61">
        <v>127140</v>
      </c>
      <c r="F89" s="61">
        <v>0</v>
      </c>
      <c r="G89" s="61">
        <v>793462</v>
      </c>
      <c r="H89" s="61">
        <v>175271</v>
      </c>
      <c r="I89" s="61">
        <v>0</v>
      </c>
      <c r="J89" s="61">
        <v>53261</v>
      </c>
      <c r="K89" s="61">
        <v>3290</v>
      </c>
      <c r="L89" s="61">
        <v>0</v>
      </c>
      <c r="M89" s="61">
        <v>396264</v>
      </c>
      <c r="N89" s="61">
        <v>11579</v>
      </c>
      <c r="O89" s="61">
        <v>0</v>
      </c>
    </row>
    <row r="90" spans="1:15" x14ac:dyDescent="0.45">
      <c r="A90" s="114">
        <v>44407</v>
      </c>
      <c r="B90" s="101" t="str">
        <f t="shared" si="8"/>
        <v>(金)</v>
      </c>
      <c r="C90" s="61">
        <f t="shared" si="7"/>
        <v>1578792</v>
      </c>
      <c r="D90" s="61">
        <v>456897</v>
      </c>
      <c r="E90" s="61">
        <v>159493</v>
      </c>
      <c r="F90" s="61">
        <v>0</v>
      </c>
      <c r="G90" s="61">
        <v>744901</v>
      </c>
      <c r="H90" s="61">
        <v>217501</v>
      </c>
      <c r="I90" s="61">
        <v>0</v>
      </c>
      <c r="J90" s="61">
        <v>73894</v>
      </c>
      <c r="K90" s="61">
        <v>1493</v>
      </c>
      <c r="L90" s="61">
        <v>0</v>
      </c>
      <c r="M90" s="61">
        <v>414623</v>
      </c>
      <c r="N90" s="61">
        <v>9696</v>
      </c>
      <c r="O90" s="61">
        <v>0</v>
      </c>
    </row>
    <row r="91" spans="1:15" x14ac:dyDescent="0.45">
      <c r="A91" s="114">
        <v>44406</v>
      </c>
      <c r="B91" s="101" t="str">
        <f t="shared" si="8"/>
        <v>(木)</v>
      </c>
      <c r="C91" s="61">
        <f t="shared" si="7"/>
        <v>1518944</v>
      </c>
      <c r="D91" s="61">
        <v>426372</v>
      </c>
      <c r="E91" s="61">
        <v>161937</v>
      </c>
      <c r="F91" s="61">
        <v>0</v>
      </c>
      <c r="G91" s="61">
        <v>746975</v>
      </c>
      <c r="H91" s="61">
        <v>183660</v>
      </c>
      <c r="I91" s="61">
        <v>0</v>
      </c>
      <c r="J91" s="61">
        <v>72698</v>
      </c>
      <c r="K91" s="61">
        <v>1494</v>
      </c>
      <c r="L91" s="61">
        <v>0</v>
      </c>
      <c r="M91" s="61">
        <v>461791</v>
      </c>
      <c r="N91" s="61">
        <v>9606</v>
      </c>
      <c r="O91" s="61">
        <v>0</v>
      </c>
    </row>
    <row r="92" spans="1:15" x14ac:dyDescent="0.45">
      <c r="A92" s="114">
        <v>44405</v>
      </c>
      <c r="B92" s="101" t="str">
        <f t="shared" si="8"/>
        <v>(水)</v>
      </c>
      <c r="C92" s="61">
        <f t="shared" si="7"/>
        <v>1532963</v>
      </c>
      <c r="D92" s="61">
        <v>428759</v>
      </c>
      <c r="E92" s="61">
        <v>155867</v>
      </c>
      <c r="F92" s="61">
        <v>0</v>
      </c>
      <c r="G92" s="61">
        <v>765579</v>
      </c>
      <c r="H92" s="61">
        <v>182758</v>
      </c>
      <c r="I92" s="61">
        <v>0</v>
      </c>
      <c r="J92" s="61">
        <v>78673</v>
      </c>
      <c r="K92" s="61">
        <v>1361</v>
      </c>
      <c r="L92" s="61">
        <v>0</v>
      </c>
      <c r="M92" s="61">
        <v>489928</v>
      </c>
      <c r="N92" s="61">
        <v>13384</v>
      </c>
      <c r="O92" s="61">
        <v>0</v>
      </c>
    </row>
    <row r="93" spans="1:15" x14ac:dyDescent="0.45">
      <c r="A93" s="114">
        <v>44404</v>
      </c>
      <c r="B93" s="101" t="str">
        <f t="shared" si="8"/>
        <v>(火)</v>
      </c>
      <c r="C93" s="61">
        <f t="shared" si="7"/>
        <v>1503561</v>
      </c>
      <c r="D93" s="61">
        <v>434341</v>
      </c>
      <c r="E93" s="61">
        <v>156958</v>
      </c>
      <c r="F93" s="61">
        <v>0</v>
      </c>
      <c r="G93" s="61">
        <v>748931</v>
      </c>
      <c r="H93" s="61">
        <v>163331</v>
      </c>
      <c r="I93" s="61">
        <v>0</v>
      </c>
      <c r="J93" s="61">
        <v>92654</v>
      </c>
      <c r="K93" s="61">
        <v>1518</v>
      </c>
      <c r="L93" s="61">
        <v>0</v>
      </c>
      <c r="M93" s="61">
        <v>492430</v>
      </c>
      <c r="N93" s="61">
        <v>12956</v>
      </c>
      <c r="O93" s="61">
        <v>0</v>
      </c>
    </row>
    <row r="94" spans="1:15" x14ac:dyDescent="0.45">
      <c r="A94" s="114">
        <v>44403</v>
      </c>
      <c r="B94" s="101" t="str">
        <f t="shared" si="8"/>
        <v>(月)</v>
      </c>
      <c r="C94" s="61">
        <f t="shared" si="7"/>
        <v>1432357</v>
      </c>
      <c r="D94" s="61">
        <v>366272</v>
      </c>
      <c r="E94" s="61">
        <v>175323</v>
      </c>
      <c r="F94" s="61">
        <v>0</v>
      </c>
      <c r="G94" s="61">
        <v>733366</v>
      </c>
      <c r="H94" s="61">
        <v>157396</v>
      </c>
      <c r="I94" s="61">
        <v>0</v>
      </c>
      <c r="J94" s="61">
        <v>80350</v>
      </c>
      <c r="K94" s="61">
        <v>1872</v>
      </c>
      <c r="L94" s="61">
        <v>0</v>
      </c>
      <c r="M94" s="61">
        <v>497580</v>
      </c>
      <c r="N94" s="61">
        <v>14993</v>
      </c>
      <c r="O94" s="61">
        <v>0</v>
      </c>
    </row>
    <row r="95" spans="1:15" x14ac:dyDescent="0.45">
      <c r="A95" s="114">
        <v>44402</v>
      </c>
      <c r="B95" s="101" t="str">
        <f t="shared" si="8"/>
        <v>(日)</v>
      </c>
      <c r="C95" s="61">
        <f t="shared" si="7"/>
        <v>1177907</v>
      </c>
      <c r="D95" s="61">
        <v>269337</v>
      </c>
      <c r="E95" s="61">
        <v>133945</v>
      </c>
      <c r="F95" s="61">
        <v>0</v>
      </c>
      <c r="G95" s="61">
        <v>684499</v>
      </c>
      <c r="H95" s="61">
        <v>90126</v>
      </c>
      <c r="I95" s="61">
        <v>0</v>
      </c>
      <c r="J95" s="61">
        <v>38574</v>
      </c>
      <c r="K95" s="61">
        <v>4408</v>
      </c>
      <c r="L95" s="61">
        <v>0</v>
      </c>
      <c r="M95" s="61">
        <v>459629</v>
      </c>
      <c r="N95" s="61">
        <v>17036</v>
      </c>
      <c r="O95" s="61">
        <v>0</v>
      </c>
    </row>
    <row r="96" spans="1:15" x14ac:dyDescent="0.45">
      <c r="A96" s="114">
        <v>44401</v>
      </c>
      <c r="B96" s="101" t="str">
        <f t="shared" si="8"/>
        <v>(土)</v>
      </c>
      <c r="C96" s="61">
        <f t="shared" si="7"/>
        <v>1280569</v>
      </c>
      <c r="D96" s="61">
        <v>300490</v>
      </c>
      <c r="E96" s="61">
        <v>149092</v>
      </c>
      <c r="F96" s="61">
        <v>0</v>
      </c>
      <c r="G96" s="61">
        <v>737262</v>
      </c>
      <c r="H96" s="61">
        <v>93725</v>
      </c>
      <c r="I96" s="61">
        <v>0</v>
      </c>
      <c r="J96" s="61">
        <v>49615</v>
      </c>
      <c r="K96" s="61">
        <v>4712</v>
      </c>
      <c r="L96" s="61">
        <v>0</v>
      </c>
      <c r="M96" s="61">
        <v>506786</v>
      </c>
      <c r="N96" s="61">
        <v>21845</v>
      </c>
      <c r="O96" s="61">
        <v>0</v>
      </c>
    </row>
    <row r="97" spans="1:15" x14ac:dyDescent="0.45">
      <c r="A97" s="114">
        <v>44400</v>
      </c>
      <c r="B97" s="101" t="str">
        <f t="shared" si="8"/>
        <v>(金)</v>
      </c>
      <c r="C97" s="61">
        <f t="shared" si="7"/>
        <v>505068</v>
      </c>
      <c r="D97" s="61">
        <v>126937</v>
      </c>
      <c r="E97" s="61">
        <v>113947</v>
      </c>
      <c r="F97" s="61">
        <v>0</v>
      </c>
      <c r="G97" s="61">
        <v>195711</v>
      </c>
      <c r="H97" s="61">
        <v>68473</v>
      </c>
      <c r="I97" s="61">
        <v>0</v>
      </c>
      <c r="J97" s="61">
        <v>16074</v>
      </c>
      <c r="K97" s="61">
        <v>2197</v>
      </c>
      <c r="L97" s="61">
        <v>0</v>
      </c>
      <c r="M97" s="61">
        <v>133792</v>
      </c>
      <c r="N97" s="61">
        <v>18167</v>
      </c>
      <c r="O97" s="61">
        <v>0</v>
      </c>
    </row>
    <row r="98" spans="1:15" x14ac:dyDescent="0.45">
      <c r="A98" s="114">
        <v>44399</v>
      </c>
      <c r="B98" s="101" t="str">
        <f t="shared" si="8"/>
        <v>(木)</v>
      </c>
      <c r="C98" s="61">
        <f t="shared" si="7"/>
        <v>641749</v>
      </c>
      <c r="D98" s="61">
        <v>185957</v>
      </c>
      <c r="E98" s="61">
        <v>120309</v>
      </c>
      <c r="F98" s="61">
        <v>0</v>
      </c>
      <c r="G98" s="61">
        <v>275781</v>
      </c>
      <c r="H98" s="61">
        <v>59702</v>
      </c>
      <c r="I98" s="61">
        <v>0</v>
      </c>
      <c r="J98" s="61">
        <v>29722</v>
      </c>
      <c r="K98" s="61">
        <v>3184</v>
      </c>
      <c r="L98" s="61">
        <v>0</v>
      </c>
      <c r="M98" s="61">
        <v>209082</v>
      </c>
      <c r="N98" s="61">
        <v>18875</v>
      </c>
      <c r="O98" s="61">
        <v>0</v>
      </c>
    </row>
    <row r="99" spans="1:15" x14ac:dyDescent="0.45">
      <c r="A99" s="114">
        <v>44398</v>
      </c>
      <c r="B99" s="101" t="str">
        <f t="shared" si="8"/>
        <v>(水)</v>
      </c>
      <c r="C99" s="61">
        <f t="shared" si="7"/>
        <v>1463458</v>
      </c>
      <c r="D99" s="61">
        <v>492340</v>
      </c>
      <c r="E99" s="61">
        <v>221063</v>
      </c>
      <c r="F99" s="61">
        <v>0</v>
      </c>
      <c r="G99" s="61">
        <v>652656</v>
      </c>
      <c r="H99" s="61">
        <v>97399</v>
      </c>
      <c r="I99" s="61">
        <v>0</v>
      </c>
      <c r="J99" s="61">
        <v>125440</v>
      </c>
      <c r="K99" s="61">
        <v>2841</v>
      </c>
      <c r="L99" s="61">
        <v>0</v>
      </c>
      <c r="M99" s="61">
        <v>508826</v>
      </c>
      <c r="N99" s="61">
        <v>20190</v>
      </c>
      <c r="O99" s="61">
        <v>0</v>
      </c>
    </row>
    <row r="100" spans="1:15" x14ac:dyDescent="0.45">
      <c r="A100" s="114">
        <v>44397</v>
      </c>
      <c r="B100" s="101" t="str">
        <f t="shared" si="8"/>
        <v>(火)</v>
      </c>
      <c r="C100" s="61">
        <f t="shared" si="7"/>
        <v>1447572</v>
      </c>
      <c r="D100" s="61">
        <v>530111</v>
      </c>
      <c r="E100" s="61">
        <v>213297</v>
      </c>
      <c r="F100" s="61">
        <v>0</v>
      </c>
      <c r="G100" s="61">
        <v>616822</v>
      </c>
      <c r="H100" s="61">
        <v>87342</v>
      </c>
      <c r="I100" s="61">
        <v>0</v>
      </c>
      <c r="J100" s="61">
        <v>151814</v>
      </c>
      <c r="K100" s="61">
        <v>2731</v>
      </c>
      <c r="L100" s="61">
        <v>0</v>
      </c>
      <c r="M100" s="61">
        <v>494554</v>
      </c>
      <c r="N100" s="61">
        <v>23744</v>
      </c>
      <c r="O100" s="61">
        <v>0</v>
      </c>
    </row>
    <row r="101" spans="1:15" x14ac:dyDescent="0.45">
      <c r="A101" s="114">
        <v>44396</v>
      </c>
      <c r="B101" s="101" t="str">
        <f t="shared" si="8"/>
        <v>(月)</v>
      </c>
      <c r="C101" s="61">
        <f t="shared" si="7"/>
        <v>1115509</v>
      </c>
      <c r="D101" s="61">
        <v>273597</v>
      </c>
      <c r="E101" s="61">
        <v>199836</v>
      </c>
      <c r="F101" s="61">
        <v>0</v>
      </c>
      <c r="G101" s="61">
        <v>566676</v>
      </c>
      <c r="H101" s="61">
        <v>75400</v>
      </c>
      <c r="I101" s="61">
        <v>0</v>
      </c>
      <c r="J101" s="61">
        <v>68452</v>
      </c>
      <c r="K101" s="61">
        <v>3233</v>
      </c>
      <c r="L101" s="61">
        <v>0</v>
      </c>
      <c r="M101" s="61">
        <v>460016</v>
      </c>
      <c r="N101" s="61">
        <v>23083</v>
      </c>
      <c r="O101" s="61">
        <v>0</v>
      </c>
    </row>
    <row r="102" spans="1:15" x14ac:dyDescent="0.45">
      <c r="A102" s="114">
        <v>44395</v>
      </c>
      <c r="B102" s="101" t="str">
        <f t="shared" si="8"/>
        <v>(日)</v>
      </c>
      <c r="C102" s="61">
        <f t="shared" si="7"/>
        <v>1303574</v>
      </c>
      <c r="D102" s="61">
        <v>459275</v>
      </c>
      <c r="E102" s="61">
        <v>139393</v>
      </c>
      <c r="F102" s="61">
        <v>0</v>
      </c>
      <c r="G102" s="61">
        <v>657373</v>
      </c>
      <c r="H102" s="61">
        <v>47533</v>
      </c>
      <c r="I102" s="61">
        <v>0</v>
      </c>
      <c r="J102" s="61">
        <v>95429</v>
      </c>
      <c r="K102" s="61">
        <v>3338</v>
      </c>
      <c r="L102" s="61">
        <v>0</v>
      </c>
      <c r="M102" s="61">
        <v>540615</v>
      </c>
      <c r="N102" s="61">
        <v>28637</v>
      </c>
      <c r="O102" s="61">
        <v>0</v>
      </c>
    </row>
    <row r="103" spans="1:15" x14ac:dyDescent="0.45">
      <c r="A103" s="114">
        <v>44394</v>
      </c>
      <c r="B103" s="101" t="str">
        <f t="shared" si="8"/>
        <v>(土)</v>
      </c>
      <c r="C103" s="61">
        <f t="shared" si="7"/>
        <v>1482024</v>
      </c>
      <c r="D103" s="61">
        <v>625630</v>
      </c>
      <c r="E103" s="61">
        <v>175612</v>
      </c>
      <c r="F103" s="61">
        <v>0</v>
      </c>
      <c r="G103" s="61">
        <v>640298</v>
      </c>
      <c r="H103" s="61">
        <v>40484</v>
      </c>
      <c r="I103" s="61">
        <v>0</v>
      </c>
      <c r="J103" s="61">
        <v>154862</v>
      </c>
      <c r="K103" s="61">
        <v>3002</v>
      </c>
      <c r="L103" s="61">
        <v>0</v>
      </c>
      <c r="M103" s="61">
        <v>530903</v>
      </c>
      <c r="N103" s="61">
        <v>29646</v>
      </c>
      <c r="O103" s="61">
        <v>0</v>
      </c>
    </row>
    <row r="104" spans="1:15" x14ac:dyDescent="0.45">
      <c r="A104" s="114">
        <v>44393</v>
      </c>
      <c r="B104" s="101" t="str">
        <f t="shared" si="8"/>
        <v>(金)</v>
      </c>
      <c r="C104" s="61">
        <f t="shared" si="7"/>
        <v>1476340</v>
      </c>
      <c r="D104" s="61">
        <v>611658</v>
      </c>
      <c r="E104" s="61">
        <v>230119</v>
      </c>
      <c r="F104" s="61">
        <v>0</v>
      </c>
      <c r="G104" s="61">
        <v>600309</v>
      </c>
      <c r="H104" s="61">
        <v>34254</v>
      </c>
      <c r="I104" s="61">
        <v>0</v>
      </c>
      <c r="J104" s="61">
        <v>204613</v>
      </c>
      <c r="K104" s="61">
        <v>2275</v>
      </c>
      <c r="L104" s="61">
        <v>0</v>
      </c>
      <c r="M104" s="61">
        <v>502908</v>
      </c>
      <c r="N104" s="61">
        <v>24638</v>
      </c>
      <c r="O104" s="61">
        <v>0</v>
      </c>
    </row>
    <row r="105" spans="1:15" x14ac:dyDescent="0.45">
      <c r="A105" s="114">
        <v>44392</v>
      </c>
      <c r="B105" s="101" t="str">
        <f t="shared" si="8"/>
        <v>(木)</v>
      </c>
      <c r="C105" s="61">
        <f t="shared" si="7"/>
        <v>1462355</v>
      </c>
      <c r="D105" s="61">
        <v>588695</v>
      </c>
      <c r="E105" s="61">
        <v>222947</v>
      </c>
      <c r="F105" s="61">
        <v>0</v>
      </c>
      <c r="G105" s="61">
        <v>613235</v>
      </c>
      <c r="H105" s="61">
        <v>37478</v>
      </c>
      <c r="I105" s="61">
        <v>0</v>
      </c>
      <c r="J105" s="61">
        <v>210935</v>
      </c>
      <c r="K105" s="61">
        <v>5331</v>
      </c>
      <c r="L105" s="61">
        <v>0</v>
      </c>
      <c r="M105" s="61">
        <v>536387</v>
      </c>
      <c r="N105" s="61">
        <v>28901</v>
      </c>
      <c r="O105" s="61">
        <v>0</v>
      </c>
    </row>
    <row r="106" spans="1:15" x14ac:dyDescent="0.45">
      <c r="A106" s="114">
        <v>44391</v>
      </c>
      <c r="B106" s="101" t="str">
        <f t="shared" si="8"/>
        <v>(水)</v>
      </c>
      <c r="C106" s="61">
        <f t="shared" si="7"/>
        <v>1494065</v>
      </c>
      <c r="D106" s="61">
        <v>603562</v>
      </c>
      <c r="E106" s="61">
        <v>224119</v>
      </c>
      <c r="F106" s="61">
        <v>0</v>
      </c>
      <c r="G106" s="61">
        <v>631236</v>
      </c>
      <c r="H106" s="61">
        <v>35148</v>
      </c>
      <c r="I106" s="61">
        <v>0</v>
      </c>
      <c r="J106" s="61">
        <v>232813</v>
      </c>
      <c r="K106" s="61">
        <v>2016</v>
      </c>
      <c r="L106" s="61">
        <v>0</v>
      </c>
      <c r="M106" s="61">
        <v>557623</v>
      </c>
      <c r="N106" s="61">
        <v>28495</v>
      </c>
      <c r="O106" s="61">
        <v>0</v>
      </c>
    </row>
    <row r="107" spans="1:15" x14ac:dyDescent="0.45">
      <c r="A107" s="114">
        <v>44390</v>
      </c>
      <c r="B107" s="101" t="str">
        <f t="shared" si="8"/>
        <v>(火)</v>
      </c>
      <c r="C107" s="61">
        <f t="shared" si="7"/>
        <v>1496969</v>
      </c>
      <c r="D107" s="61">
        <v>604806</v>
      </c>
      <c r="E107" s="61">
        <v>234005</v>
      </c>
      <c r="F107" s="61">
        <v>0</v>
      </c>
      <c r="G107" s="61">
        <v>624734</v>
      </c>
      <c r="H107" s="61">
        <v>33424</v>
      </c>
      <c r="I107" s="61">
        <v>0</v>
      </c>
      <c r="J107" s="61">
        <v>259913</v>
      </c>
      <c r="K107" s="61">
        <v>2412</v>
      </c>
      <c r="L107" s="61">
        <v>0</v>
      </c>
      <c r="M107" s="61">
        <v>558432</v>
      </c>
      <c r="N107" s="61">
        <v>28800</v>
      </c>
      <c r="O107" s="61">
        <v>0</v>
      </c>
    </row>
    <row r="108" spans="1:15" x14ac:dyDescent="0.45">
      <c r="A108" s="114">
        <v>44389</v>
      </c>
      <c r="B108" s="101" t="str">
        <f t="shared" si="8"/>
        <v>(月)</v>
      </c>
      <c r="C108" s="61">
        <f t="shared" si="7"/>
        <v>1414871</v>
      </c>
      <c r="D108" s="61">
        <v>568959</v>
      </c>
      <c r="E108" s="61">
        <v>203311</v>
      </c>
      <c r="F108" s="61">
        <v>0</v>
      </c>
      <c r="G108" s="61">
        <v>606027</v>
      </c>
      <c r="H108" s="61">
        <v>36574</v>
      </c>
      <c r="I108" s="61">
        <v>0</v>
      </c>
      <c r="J108" s="61">
        <v>254842</v>
      </c>
      <c r="K108" s="61">
        <v>1939</v>
      </c>
      <c r="L108" s="61">
        <v>0</v>
      </c>
      <c r="M108" s="61">
        <v>549558</v>
      </c>
      <c r="N108" s="61">
        <v>28884</v>
      </c>
      <c r="O108" s="61">
        <v>0</v>
      </c>
    </row>
    <row r="109" spans="1:15" x14ac:dyDescent="0.45">
      <c r="A109" s="114">
        <v>44388</v>
      </c>
      <c r="B109" s="101" t="str">
        <f t="shared" si="8"/>
        <v>(日)</v>
      </c>
      <c r="C109" s="61">
        <f t="shared" si="7"/>
        <v>1405004</v>
      </c>
      <c r="D109" s="61">
        <v>562531</v>
      </c>
      <c r="E109" s="61">
        <v>182545</v>
      </c>
      <c r="F109" s="61">
        <v>0</v>
      </c>
      <c r="G109" s="61">
        <v>622102</v>
      </c>
      <c r="H109" s="61">
        <v>37826</v>
      </c>
      <c r="I109" s="61">
        <v>0</v>
      </c>
      <c r="J109" s="61">
        <v>211091</v>
      </c>
      <c r="K109" s="61">
        <v>3306</v>
      </c>
      <c r="L109" s="61">
        <v>0</v>
      </c>
      <c r="M109" s="61">
        <v>560796</v>
      </c>
      <c r="N109" s="61">
        <v>30777</v>
      </c>
      <c r="O109" s="61">
        <v>0</v>
      </c>
    </row>
    <row r="110" spans="1:15" x14ac:dyDescent="0.45">
      <c r="A110" s="114">
        <v>44387</v>
      </c>
      <c r="B110" s="101" t="str">
        <f t="shared" si="8"/>
        <v>(土)</v>
      </c>
      <c r="C110" s="61">
        <f t="shared" ref="C110:C173" si="9">SUM(D110:I110)</f>
        <v>1652509</v>
      </c>
      <c r="D110" s="61">
        <v>764580</v>
      </c>
      <c r="E110" s="61">
        <v>240177</v>
      </c>
      <c r="F110" s="61">
        <v>0</v>
      </c>
      <c r="G110" s="61">
        <v>612590</v>
      </c>
      <c r="H110" s="61">
        <v>35162</v>
      </c>
      <c r="I110" s="61">
        <v>0</v>
      </c>
      <c r="J110" s="61">
        <v>368329</v>
      </c>
      <c r="K110" s="61">
        <v>3849</v>
      </c>
      <c r="L110" s="61">
        <v>0</v>
      </c>
      <c r="M110" s="61">
        <v>556219</v>
      </c>
      <c r="N110" s="61">
        <v>30589</v>
      </c>
      <c r="O110" s="61">
        <v>0</v>
      </c>
    </row>
    <row r="111" spans="1:15" x14ac:dyDescent="0.45">
      <c r="A111" s="114">
        <v>44386</v>
      </c>
      <c r="B111" s="101" t="str">
        <f t="shared" si="8"/>
        <v>(金)</v>
      </c>
      <c r="C111" s="61">
        <f t="shared" si="9"/>
        <v>1613703</v>
      </c>
      <c r="D111" s="61">
        <v>715725</v>
      </c>
      <c r="E111" s="61">
        <v>276700</v>
      </c>
      <c r="F111" s="61">
        <v>0</v>
      </c>
      <c r="G111" s="61">
        <v>590801</v>
      </c>
      <c r="H111" s="61">
        <v>30477</v>
      </c>
      <c r="I111" s="61">
        <v>0</v>
      </c>
      <c r="J111" s="61">
        <v>387924</v>
      </c>
      <c r="K111" s="61">
        <v>3345</v>
      </c>
      <c r="L111" s="61">
        <v>0</v>
      </c>
      <c r="M111" s="61">
        <v>539077</v>
      </c>
      <c r="N111" s="61">
        <v>26911</v>
      </c>
      <c r="O111" s="61">
        <v>0</v>
      </c>
    </row>
    <row r="112" spans="1:15" x14ac:dyDescent="0.45">
      <c r="A112" s="114">
        <v>44385</v>
      </c>
      <c r="B112" s="101" t="str">
        <f t="shared" si="8"/>
        <v>(木)</v>
      </c>
      <c r="C112" s="61">
        <f t="shared" si="9"/>
        <v>1607540</v>
      </c>
      <c r="D112" s="61">
        <v>717904</v>
      </c>
      <c r="E112" s="61">
        <v>266024</v>
      </c>
      <c r="F112" s="61">
        <v>0</v>
      </c>
      <c r="G112" s="61">
        <v>592088</v>
      </c>
      <c r="H112" s="61">
        <v>31524</v>
      </c>
      <c r="I112" s="61">
        <v>0</v>
      </c>
      <c r="J112" s="61">
        <v>431602</v>
      </c>
      <c r="K112" s="61">
        <v>3408</v>
      </c>
      <c r="L112" s="61">
        <v>0</v>
      </c>
      <c r="M112" s="61">
        <v>550625</v>
      </c>
      <c r="N112" s="61">
        <v>26490</v>
      </c>
      <c r="O112" s="61">
        <v>0</v>
      </c>
    </row>
    <row r="113" spans="1:15" x14ac:dyDescent="0.45">
      <c r="A113" s="114">
        <v>44384</v>
      </c>
      <c r="B113" s="101" t="str">
        <f t="shared" si="8"/>
        <v>(水)</v>
      </c>
      <c r="C113" s="61">
        <f t="shared" si="9"/>
        <v>1612093</v>
      </c>
      <c r="D113" s="61">
        <v>744699</v>
      </c>
      <c r="E113" s="61">
        <v>241453</v>
      </c>
      <c r="F113" s="61">
        <v>0</v>
      </c>
      <c r="G113" s="61">
        <v>596003</v>
      </c>
      <c r="H113" s="61">
        <v>29938</v>
      </c>
      <c r="I113" s="61">
        <v>0</v>
      </c>
      <c r="J113" s="61">
        <v>467470</v>
      </c>
      <c r="K113" s="61">
        <v>3572</v>
      </c>
      <c r="L113" s="61">
        <v>0</v>
      </c>
      <c r="M113" s="61">
        <v>555648</v>
      </c>
      <c r="N113" s="61">
        <v>25322</v>
      </c>
      <c r="O113" s="61">
        <v>0</v>
      </c>
    </row>
    <row r="114" spans="1:15" x14ac:dyDescent="0.45">
      <c r="A114" s="114">
        <v>44383</v>
      </c>
      <c r="B114" s="101" t="str">
        <f t="shared" si="8"/>
        <v>(火)</v>
      </c>
      <c r="C114" s="61">
        <f t="shared" si="9"/>
        <v>1599174</v>
      </c>
      <c r="D114" s="61">
        <v>714709</v>
      </c>
      <c r="E114" s="61">
        <v>240104</v>
      </c>
      <c r="F114" s="61">
        <v>0</v>
      </c>
      <c r="G114" s="61">
        <v>612946</v>
      </c>
      <c r="H114" s="61">
        <v>31415</v>
      </c>
      <c r="I114" s="61">
        <v>0</v>
      </c>
      <c r="J114" s="61">
        <v>460044</v>
      </c>
      <c r="K114" s="61">
        <v>3249</v>
      </c>
      <c r="L114" s="61">
        <v>0</v>
      </c>
      <c r="M114" s="61">
        <v>576700</v>
      </c>
      <c r="N114" s="61">
        <v>27240</v>
      </c>
      <c r="O114" s="61">
        <v>0</v>
      </c>
    </row>
    <row r="115" spans="1:15" x14ac:dyDescent="0.45">
      <c r="A115" s="114">
        <v>44382</v>
      </c>
      <c r="B115" s="101" t="str">
        <f t="shared" si="8"/>
        <v>(月)</v>
      </c>
      <c r="C115" s="61">
        <f t="shared" si="9"/>
        <v>1501803</v>
      </c>
      <c r="D115" s="61">
        <v>675041</v>
      </c>
      <c r="E115" s="61">
        <v>227449</v>
      </c>
      <c r="F115" s="61">
        <v>0</v>
      </c>
      <c r="G115" s="61">
        <v>570621</v>
      </c>
      <c r="H115" s="61">
        <v>28692</v>
      </c>
      <c r="I115" s="61">
        <v>0</v>
      </c>
      <c r="J115" s="61">
        <v>449709</v>
      </c>
      <c r="K115" s="61">
        <v>3393</v>
      </c>
      <c r="L115" s="61">
        <v>0</v>
      </c>
      <c r="M115" s="61">
        <v>539165</v>
      </c>
      <c r="N115" s="61">
        <v>26883</v>
      </c>
      <c r="O115" s="61">
        <v>0</v>
      </c>
    </row>
    <row r="116" spans="1:15" x14ac:dyDescent="0.45">
      <c r="A116" s="114">
        <v>44381</v>
      </c>
      <c r="B116" s="101" t="str">
        <f t="shared" si="8"/>
        <v>(日)</v>
      </c>
      <c r="C116" s="61">
        <f t="shared" si="9"/>
        <v>1382123</v>
      </c>
      <c r="D116" s="61">
        <v>678161</v>
      </c>
      <c r="E116" s="61">
        <v>142555</v>
      </c>
      <c r="F116" s="61">
        <v>0</v>
      </c>
      <c r="G116" s="61">
        <v>539156</v>
      </c>
      <c r="H116" s="61">
        <v>22251</v>
      </c>
      <c r="I116" s="61">
        <v>0</v>
      </c>
      <c r="J116" s="61">
        <v>448990</v>
      </c>
      <c r="K116" s="61">
        <v>5073</v>
      </c>
      <c r="L116" s="61">
        <v>0</v>
      </c>
      <c r="M116" s="61">
        <v>510326</v>
      </c>
      <c r="N116" s="61">
        <v>21304</v>
      </c>
      <c r="O116" s="61">
        <v>0</v>
      </c>
    </row>
    <row r="117" spans="1:15" x14ac:dyDescent="0.45">
      <c r="A117" s="114">
        <v>44380</v>
      </c>
      <c r="B117" s="101" t="str">
        <f t="shared" si="8"/>
        <v>(土)</v>
      </c>
      <c r="C117" s="61">
        <f t="shared" si="9"/>
        <v>1478207</v>
      </c>
      <c r="D117" s="61">
        <v>677646</v>
      </c>
      <c r="E117" s="61">
        <v>173863</v>
      </c>
      <c r="F117" s="61">
        <v>0</v>
      </c>
      <c r="G117" s="61">
        <v>607051</v>
      </c>
      <c r="H117" s="61">
        <v>19647</v>
      </c>
      <c r="I117" s="61">
        <v>0</v>
      </c>
      <c r="J117" s="61">
        <v>456185</v>
      </c>
      <c r="K117" s="61">
        <v>10195</v>
      </c>
      <c r="L117" s="61">
        <v>0</v>
      </c>
      <c r="M117" s="61">
        <v>573757</v>
      </c>
      <c r="N117" s="61">
        <v>18562</v>
      </c>
      <c r="O117" s="61">
        <v>0</v>
      </c>
    </row>
    <row r="118" spans="1:15" x14ac:dyDescent="0.45">
      <c r="A118" s="114">
        <v>44379</v>
      </c>
      <c r="B118" s="101" t="str">
        <f t="shared" si="8"/>
        <v>(金)</v>
      </c>
      <c r="C118" s="61">
        <f t="shared" si="9"/>
        <v>1242277</v>
      </c>
      <c r="D118" s="61">
        <v>352446</v>
      </c>
      <c r="E118" s="61">
        <v>210802</v>
      </c>
      <c r="F118" s="61">
        <v>0</v>
      </c>
      <c r="G118" s="61">
        <v>659715</v>
      </c>
      <c r="H118" s="61">
        <v>19314</v>
      </c>
      <c r="I118" s="61">
        <v>0</v>
      </c>
      <c r="J118" s="61">
        <v>237638</v>
      </c>
      <c r="K118" s="61">
        <v>7867</v>
      </c>
      <c r="L118" s="61">
        <v>0</v>
      </c>
      <c r="M118" s="61">
        <v>622761</v>
      </c>
      <c r="N118" s="61">
        <v>18255</v>
      </c>
      <c r="O118" s="61">
        <v>0</v>
      </c>
    </row>
    <row r="119" spans="1:15" x14ac:dyDescent="0.45">
      <c r="A119" s="114">
        <v>44378</v>
      </c>
      <c r="B119" s="101" t="str">
        <f t="shared" si="8"/>
        <v>(木)</v>
      </c>
      <c r="C119" s="61">
        <f t="shared" si="9"/>
        <v>1272424</v>
      </c>
      <c r="D119" s="61">
        <v>412534</v>
      </c>
      <c r="E119" s="61">
        <v>192403</v>
      </c>
      <c r="F119" s="61">
        <v>0</v>
      </c>
      <c r="G119" s="61">
        <v>648169</v>
      </c>
      <c r="H119" s="61">
        <v>19318</v>
      </c>
      <c r="I119" s="61">
        <v>0</v>
      </c>
      <c r="J119" s="61">
        <v>307242</v>
      </c>
      <c r="K119" s="61">
        <v>8022</v>
      </c>
      <c r="L119" s="61">
        <v>0</v>
      </c>
      <c r="M119" s="61">
        <v>616656</v>
      </c>
      <c r="N119" s="61">
        <v>18421</v>
      </c>
      <c r="O119" s="61">
        <v>0</v>
      </c>
    </row>
    <row r="120" spans="1:15" x14ac:dyDescent="0.45">
      <c r="A120" s="114">
        <v>44377</v>
      </c>
      <c r="B120" s="101" t="str">
        <f t="shared" si="8"/>
        <v>(水)</v>
      </c>
      <c r="C120" s="61">
        <f t="shared" si="9"/>
        <v>1499596</v>
      </c>
      <c r="D120" s="61">
        <v>619939</v>
      </c>
      <c r="E120" s="61">
        <v>178169</v>
      </c>
      <c r="F120" s="61">
        <v>0</v>
      </c>
      <c r="G120" s="61">
        <v>682716</v>
      </c>
      <c r="H120" s="61">
        <v>18772</v>
      </c>
      <c r="I120" s="61">
        <v>0</v>
      </c>
      <c r="J120" s="61">
        <v>483440</v>
      </c>
      <c r="K120" s="61">
        <v>11650</v>
      </c>
      <c r="L120" s="61">
        <v>0</v>
      </c>
      <c r="M120" s="61">
        <v>646337</v>
      </c>
      <c r="N120" s="61">
        <v>17907</v>
      </c>
      <c r="O120" s="61">
        <v>0</v>
      </c>
    </row>
    <row r="121" spans="1:15" x14ac:dyDescent="0.45">
      <c r="A121" s="114">
        <v>44376</v>
      </c>
      <c r="B121" s="101" t="str">
        <f t="shared" si="8"/>
        <v>(火)</v>
      </c>
      <c r="C121" s="61">
        <f t="shared" si="9"/>
        <v>1462901</v>
      </c>
      <c r="D121" s="61">
        <v>602063</v>
      </c>
      <c r="E121" s="61">
        <v>155806</v>
      </c>
      <c r="F121" s="61">
        <v>0</v>
      </c>
      <c r="G121" s="61">
        <v>686254</v>
      </c>
      <c r="H121" s="61">
        <v>18778</v>
      </c>
      <c r="I121" s="61">
        <v>0</v>
      </c>
      <c r="J121" s="61">
        <v>477424</v>
      </c>
      <c r="K121" s="61">
        <v>11170</v>
      </c>
      <c r="L121" s="61">
        <v>0</v>
      </c>
      <c r="M121" s="61">
        <v>653143</v>
      </c>
      <c r="N121" s="61">
        <v>17760</v>
      </c>
      <c r="O121" s="61">
        <v>0</v>
      </c>
    </row>
    <row r="122" spans="1:15" x14ac:dyDescent="0.45">
      <c r="A122" s="114">
        <v>44375</v>
      </c>
      <c r="B122" s="101" t="str">
        <f t="shared" si="8"/>
        <v>(月)</v>
      </c>
      <c r="C122" s="61">
        <f t="shared" si="9"/>
        <v>1348561</v>
      </c>
      <c r="D122" s="61">
        <v>562147</v>
      </c>
      <c r="E122" s="61">
        <v>142839</v>
      </c>
      <c r="F122" s="61">
        <v>0</v>
      </c>
      <c r="G122" s="61">
        <v>625511</v>
      </c>
      <c r="H122" s="61">
        <v>18064</v>
      </c>
      <c r="I122" s="61">
        <v>0</v>
      </c>
      <c r="J122" s="61">
        <v>453208</v>
      </c>
      <c r="K122" s="61">
        <v>12807</v>
      </c>
      <c r="L122" s="61">
        <v>0</v>
      </c>
      <c r="M122" s="61">
        <v>597845</v>
      </c>
      <c r="N122" s="61">
        <v>17208</v>
      </c>
      <c r="O122" s="61">
        <v>0</v>
      </c>
    </row>
    <row r="123" spans="1:15" x14ac:dyDescent="0.45">
      <c r="A123" s="114">
        <v>44374</v>
      </c>
      <c r="B123" s="101" t="str">
        <f t="shared" si="8"/>
        <v>(日)</v>
      </c>
      <c r="C123" s="61">
        <f t="shared" si="9"/>
        <v>1310207</v>
      </c>
      <c r="D123" s="61">
        <v>668909</v>
      </c>
      <c r="E123" s="61">
        <v>98303</v>
      </c>
      <c r="F123" s="61">
        <v>0</v>
      </c>
      <c r="G123" s="61">
        <v>538361</v>
      </c>
      <c r="H123" s="61">
        <v>4634</v>
      </c>
      <c r="I123" s="61">
        <v>0</v>
      </c>
      <c r="J123" s="61">
        <v>542614</v>
      </c>
      <c r="K123" s="61">
        <v>15726</v>
      </c>
      <c r="L123" s="61">
        <v>0</v>
      </c>
      <c r="M123" s="61">
        <v>516190</v>
      </c>
      <c r="N123" s="61">
        <v>4437</v>
      </c>
      <c r="O123" s="61">
        <v>0</v>
      </c>
    </row>
    <row r="124" spans="1:15" x14ac:dyDescent="0.45">
      <c r="A124" s="114">
        <v>44373</v>
      </c>
      <c r="B124" s="101" t="str">
        <f t="shared" si="8"/>
        <v>(土)</v>
      </c>
      <c r="C124" s="61">
        <f t="shared" si="9"/>
        <v>1327574</v>
      </c>
      <c r="D124" s="61">
        <v>638138</v>
      </c>
      <c r="E124" s="61">
        <v>98893</v>
      </c>
      <c r="F124" s="61">
        <v>0</v>
      </c>
      <c r="G124" s="61">
        <v>586725</v>
      </c>
      <c r="H124" s="61">
        <v>3818</v>
      </c>
      <c r="I124" s="61">
        <v>0</v>
      </c>
      <c r="J124" s="61">
        <v>519307</v>
      </c>
      <c r="K124" s="61">
        <v>19233</v>
      </c>
      <c r="L124" s="61">
        <v>0</v>
      </c>
      <c r="M124" s="61">
        <v>560564</v>
      </c>
      <c r="N124" s="61">
        <v>3577</v>
      </c>
      <c r="O124" s="61">
        <v>0</v>
      </c>
    </row>
    <row r="125" spans="1:15" x14ac:dyDescent="0.45">
      <c r="A125" s="114">
        <v>44372</v>
      </c>
      <c r="B125" s="101" t="str">
        <f t="shared" si="8"/>
        <v>(金)</v>
      </c>
      <c r="C125" s="61">
        <f t="shared" si="9"/>
        <v>1327416</v>
      </c>
      <c r="D125" s="61">
        <v>589373</v>
      </c>
      <c r="E125" s="61">
        <v>108123</v>
      </c>
      <c r="F125" s="61">
        <v>0</v>
      </c>
      <c r="G125" s="61">
        <v>626201</v>
      </c>
      <c r="H125" s="61">
        <v>3719</v>
      </c>
      <c r="I125" s="61">
        <v>0</v>
      </c>
      <c r="J125" s="61">
        <v>488816</v>
      </c>
      <c r="K125" s="61">
        <v>14560</v>
      </c>
      <c r="L125" s="61">
        <v>0</v>
      </c>
      <c r="M125" s="61">
        <v>591935</v>
      </c>
      <c r="N125" s="61">
        <v>3535</v>
      </c>
      <c r="O125" s="61">
        <v>0</v>
      </c>
    </row>
    <row r="126" spans="1:15" x14ac:dyDescent="0.45">
      <c r="A126" s="114">
        <v>44371</v>
      </c>
      <c r="B126" s="101" t="str">
        <f t="shared" si="8"/>
        <v>(木)</v>
      </c>
      <c r="C126" s="61">
        <f t="shared" si="9"/>
        <v>1346166</v>
      </c>
      <c r="D126" s="61">
        <v>611400</v>
      </c>
      <c r="E126" s="61">
        <v>99241</v>
      </c>
      <c r="F126" s="61">
        <v>0</v>
      </c>
      <c r="G126" s="61">
        <v>632174</v>
      </c>
      <c r="H126" s="61">
        <v>3351</v>
      </c>
      <c r="I126" s="61">
        <v>0</v>
      </c>
      <c r="J126" s="61">
        <v>527168</v>
      </c>
      <c r="K126" s="61">
        <v>14726</v>
      </c>
      <c r="L126" s="61">
        <v>0</v>
      </c>
      <c r="M126" s="61">
        <v>600557</v>
      </c>
      <c r="N126" s="61">
        <v>3148</v>
      </c>
      <c r="O126" s="61">
        <v>0</v>
      </c>
    </row>
    <row r="127" spans="1:15" x14ac:dyDescent="0.45">
      <c r="A127" s="114">
        <v>44370</v>
      </c>
      <c r="B127" s="101" t="str">
        <f t="shared" si="8"/>
        <v>(水)</v>
      </c>
      <c r="C127" s="61">
        <f t="shared" si="9"/>
        <v>1365717</v>
      </c>
      <c r="D127" s="61">
        <v>625878</v>
      </c>
      <c r="E127" s="61">
        <v>105478</v>
      </c>
      <c r="F127" s="61">
        <v>0</v>
      </c>
      <c r="G127" s="61">
        <v>631005</v>
      </c>
      <c r="H127" s="61">
        <v>3356</v>
      </c>
      <c r="I127" s="61">
        <v>0</v>
      </c>
      <c r="J127" s="61">
        <v>548508</v>
      </c>
      <c r="K127" s="61">
        <v>15344</v>
      </c>
      <c r="L127" s="61">
        <v>0</v>
      </c>
      <c r="M127" s="61">
        <v>600517</v>
      </c>
      <c r="N127" s="61">
        <v>3171</v>
      </c>
      <c r="O127" s="61">
        <v>0</v>
      </c>
    </row>
    <row r="128" spans="1:15" x14ac:dyDescent="0.45">
      <c r="A128" s="114">
        <v>44369</v>
      </c>
      <c r="B128" s="101" t="str">
        <f t="shared" si="8"/>
        <v>(火)</v>
      </c>
      <c r="C128" s="61">
        <f t="shared" si="9"/>
        <v>1335184</v>
      </c>
      <c r="D128" s="61">
        <v>622118</v>
      </c>
      <c r="E128" s="61">
        <v>100145</v>
      </c>
      <c r="F128" s="61">
        <v>0</v>
      </c>
      <c r="G128" s="61">
        <v>610196</v>
      </c>
      <c r="H128" s="61">
        <v>2725</v>
      </c>
      <c r="I128" s="61">
        <v>0</v>
      </c>
      <c r="J128" s="61">
        <v>551567</v>
      </c>
      <c r="K128" s="61">
        <v>18958</v>
      </c>
      <c r="L128" s="61">
        <v>0</v>
      </c>
      <c r="M128" s="61">
        <v>582316</v>
      </c>
      <c r="N128" s="61">
        <v>2582</v>
      </c>
      <c r="O128" s="61">
        <v>0</v>
      </c>
    </row>
    <row r="129" spans="1:15" x14ac:dyDescent="0.45">
      <c r="A129" s="114">
        <v>44368</v>
      </c>
      <c r="B129" s="101" t="str">
        <f t="shared" si="8"/>
        <v>(月)</v>
      </c>
      <c r="C129" s="61">
        <f t="shared" si="9"/>
        <v>1196522</v>
      </c>
      <c r="D129" s="61">
        <v>600470</v>
      </c>
      <c r="E129" s="61">
        <v>89858</v>
      </c>
      <c r="F129" s="61">
        <v>0</v>
      </c>
      <c r="G129" s="61">
        <v>502954</v>
      </c>
      <c r="H129" s="61">
        <v>3240</v>
      </c>
      <c r="I129" s="61">
        <v>0</v>
      </c>
      <c r="J129" s="61">
        <v>541656</v>
      </c>
      <c r="K129" s="61">
        <v>19016</v>
      </c>
      <c r="L129" s="61">
        <v>0</v>
      </c>
      <c r="M129" s="61">
        <v>481450</v>
      </c>
      <c r="N129" s="61">
        <v>3107</v>
      </c>
      <c r="O129" s="61">
        <v>0</v>
      </c>
    </row>
    <row r="130" spans="1:15" x14ac:dyDescent="0.45">
      <c r="A130" s="114">
        <v>44367</v>
      </c>
      <c r="B130" s="101" t="str">
        <f t="shared" si="8"/>
        <v>(日)</v>
      </c>
      <c r="C130" s="61">
        <f t="shared" si="9"/>
        <v>1101277</v>
      </c>
      <c r="D130" s="61">
        <v>614740</v>
      </c>
      <c r="E130" s="61">
        <v>47159</v>
      </c>
      <c r="F130" s="61">
        <v>0</v>
      </c>
      <c r="G130" s="61">
        <v>439378</v>
      </c>
      <c r="H130" s="61">
        <v>0</v>
      </c>
      <c r="I130" s="61">
        <v>0</v>
      </c>
      <c r="J130" s="61">
        <v>551530</v>
      </c>
      <c r="K130" s="61">
        <v>23661</v>
      </c>
      <c r="L130" s="61">
        <v>0</v>
      </c>
      <c r="M130" s="61">
        <v>424338</v>
      </c>
      <c r="N130" s="61">
        <v>0</v>
      </c>
      <c r="O130" s="61">
        <v>0</v>
      </c>
    </row>
    <row r="131" spans="1:15" x14ac:dyDescent="0.45">
      <c r="A131" s="114">
        <v>44366</v>
      </c>
      <c r="B131" s="101" t="str">
        <f t="shared" si="8"/>
        <v>(土)</v>
      </c>
      <c r="C131" s="61">
        <f t="shared" si="9"/>
        <v>1107992</v>
      </c>
      <c r="D131" s="61">
        <v>619364</v>
      </c>
      <c r="E131" s="61">
        <v>43955</v>
      </c>
      <c r="F131" s="61">
        <v>0</v>
      </c>
      <c r="G131" s="61">
        <v>444673</v>
      </c>
      <c r="H131" s="61">
        <v>0</v>
      </c>
      <c r="I131" s="61">
        <v>0</v>
      </c>
      <c r="J131" s="61">
        <v>557920</v>
      </c>
      <c r="K131" s="61">
        <v>24992</v>
      </c>
      <c r="L131" s="61">
        <v>0</v>
      </c>
      <c r="M131" s="61">
        <v>424341</v>
      </c>
      <c r="N131" s="61">
        <v>0</v>
      </c>
      <c r="O131" s="61">
        <v>0</v>
      </c>
    </row>
    <row r="132" spans="1:15" x14ac:dyDescent="0.45">
      <c r="A132" s="114">
        <v>44365</v>
      </c>
      <c r="B132" s="101" t="str">
        <f t="shared" si="8"/>
        <v>(金)</v>
      </c>
      <c r="C132" s="61">
        <f t="shared" si="9"/>
        <v>1125823</v>
      </c>
      <c r="D132" s="61">
        <v>589964</v>
      </c>
      <c r="E132" s="61">
        <v>34995</v>
      </c>
      <c r="F132" s="61">
        <v>0</v>
      </c>
      <c r="G132" s="61">
        <v>500864</v>
      </c>
      <c r="H132" s="61">
        <v>0</v>
      </c>
      <c r="I132" s="61">
        <v>0</v>
      </c>
      <c r="J132" s="61">
        <v>535120</v>
      </c>
      <c r="K132" s="61">
        <v>20085</v>
      </c>
      <c r="L132" s="61">
        <v>0</v>
      </c>
      <c r="M132" s="61">
        <v>472194</v>
      </c>
      <c r="N132" s="61">
        <v>0</v>
      </c>
      <c r="O132" s="61">
        <v>0</v>
      </c>
    </row>
    <row r="133" spans="1:15" x14ac:dyDescent="0.45">
      <c r="A133" s="114">
        <v>44364</v>
      </c>
      <c r="B133" s="101" t="str">
        <f t="shared" si="8"/>
        <v>(木)</v>
      </c>
      <c r="C133" s="61">
        <f t="shared" si="9"/>
        <v>1167791</v>
      </c>
      <c r="D133" s="61">
        <v>607593</v>
      </c>
      <c r="E133" s="61">
        <v>36254</v>
      </c>
      <c r="F133" s="61">
        <v>0</v>
      </c>
      <c r="G133" s="61">
        <v>523944</v>
      </c>
      <c r="H133" s="61">
        <v>0</v>
      </c>
      <c r="I133" s="61">
        <v>0</v>
      </c>
      <c r="J133" s="61">
        <v>558864</v>
      </c>
      <c r="K133" s="61">
        <v>24498</v>
      </c>
      <c r="L133" s="61">
        <v>0</v>
      </c>
      <c r="M133" s="61">
        <v>495476</v>
      </c>
      <c r="N133" s="61">
        <v>0</v>
      </c>
      <c r="O133" s="61">
        <v>0</v>
      </c>
    </row>
    <row r="134" spans="1:15" x14ac:dyDescent="0.45">
      <c r="A134" s="114">
        <v>44363</v>
      </c>
      <c r="B134" s="101" t="str">
        <f t="shared" si="8"/>
        <v>(水)</v>
      </c>
      <c r="C134" s="61">
        <f t="shared" si="9"/>
        <v>1176367</v>
      </c>
      <c r="D134" s="61">
        <v>601842</v>
      </c>
      <c r="E134" s="61">
        <v>35739</v>
      </c>
      <c r="F134" s="61">
        <v>0</v>
      </c>
      <c r="G134" s="61">
        <v>538786</v>
      </c>
      <c r="H134" s="61">
        <v>0</v>
      </c>
      <c r="I134" s="61">
        <v>0</v>
      </c>
      <c r="J134" s="61">
        <v>556435</v>
      </c>
      <c r="K134" s="61">
        <v>26061</v>
      </c>
      <c r="L134" s="61">
        <v>0</v>
      </c>
      <c r="M134" s="61">
        <v>509107</v>
      </c>
      <c r="N134" s="61">
        <v>0</v>
      </c>
      <c r="O134" s="61">
        <v>0</v>
      </c>
    </row>
    <row r="135" spans="1:15" x14ac:dyDescent="0.45">
      <c r="A135" s="114">
        <v>44362</v>
      </c>
      <c r="B135" s="101" t="str">
        <f t="shared" ref="B135:B198" si="10">"(" &amp; TEXT(A135,"aaa") &amp; ")"</f>
        <v>(火)</v>
      </c>
      <c r="C135" s="61">
        <f t="shared" si="9"/>
        <v>1142791</v>
      </c>
      <c r="D135" s="67">
        <v>622481</v>
      </c>
      <c r="E135" s="67">
        <v>34777</v>
      </c>
      <c r="F135" s="61">
        <v>0</v>
      </c>
      <c r="G135" s="67">
        <v>485533</v>
      </c>
      <c r="H135" s="61">
        <v>0</v>
      </c>
      <c r="I135" s="61">
        <v>0</v>
      </c>
      <c r="J135" s="67">
        <v>581194</v>
      </c>
      <c r="K135" s="67">
        <v>26507</v>
      </c>
      <c r="L135" s="61">
        <v>0</v>
      </c>
      <c r="M135" s="67">
        <v>458140</v>
      </c>
      <c r="N135" s="61">
        <v>0</v>
      </c>
      <c r="O135" s="61">
        <v>0</v>
      </c>
    </row>
    <row r="136" spans="1:15" x14ac:dyDescent="0.45">
      <c r="A136" s="114">
        <v>44361</v>
      </c>
      <c r="B136" s="101" t="str">
        <f t="shared" si="10"/>
        <v>(月)</v>
      </c>
      <c r="C136" s="61">
        <f t="shared" si="9"/>
        <v>1029151</v>
      </c>
      <c r="D136" s="67">
        <v>574679</v>
      </c>
      <c r="E136" s="67">
        <v>36094</v>
      </c>
      <c r="F136" s="61">
        <v>0</v>
      </c>
      <c r="G136" s="67">
        <v>418378</v>
      </c>
      <c r="H136" s="61">
        <v>0</v>
      </c>
      <c r="I136" s="61">
        <v>0</v>
      </c>
      <c r="J136" s="67">
        <v>539219</v>
      </c>
      <c r="K136" s="67">
        <v>27345</v>
      </c>
      <c r="L136" s="61">
        <v>0</v>
      </c>
      <c r="M136" s="67">
        <v>396547</v>
      </c>
      <c r="N136" s="61">
        <v>0</v>
      </c>
      <c r="O136" s="61">
        <v>0</v>
      </c>
    </row>
    <row r="137" spans="1:15" x14ac:dyDescent="0.45">
      <c r="A137" s="114">
        <v>44360</v>
      </c>
      <c r="B137" s="101" t="str">
        <f t="shared" si="10"/>
        <v>(日)</v>
      </c>
      <c r="C137" s="61">
        <f t="shared" si="9"/>
        <v>921027</v>
      </c>
      <c r="D137" s="67">
        <v>565415</v>
      </c>
      <c r="E137" s="67">
        <v>38636</v>
      </c>
      <c r="F137" s="61">
        <v>0</v>
      </c>
      <c r="G137" s="67">
        <v>316976</v>
      </c>
      <c r="H137" s="61">
        <v>0</v>
      </c>
      <c r="I137" s="61">
        <v>0</v>
      </c>
      <c r="J137" s="67">
        <v>532451</v>
      </c>
      <c r="K137" s="67">
        <v>31065</v>
      </c>
      <c r="L137" s="61">
        <v>0</v>
      </c>
      <c r="M137" s="67">
        <v>304951</v>
      </c>
      <c r="N137" s="61">
        <v>0</v>
      </c>
      <c r="O137" s="61">
        <v>0</v>
      </c>
    </row>
    <row r="138" spans="1:15" x14ac:dyDescent="0.45">
      <c r="A138" s="114">
        <v>44359</v>
      </c>
      <c r="B138" s="101" t="str">
        <f t="shared" si="10"/>
        <v>(土)</v>
      </c>
      <c r="C138" s="61">
        <f t="shared" si="9"/>
        <v>940828</v>
      </c>
      <c r="D138" s="67">
        <v>626027</v>
      </c>
      <c r="E138" s="67">
        <v>37675</v>
      </c>
      <c r="F138" s="61">
        <v>0</v>
      </c>
      <c r="G138" s="67">
        <v>277126</v>
      </c>
      <c r="H138" s="61">
        <v>0</v>
      </c>
      <c r="I138" s="61">
        <v>0</v>
      </c>
      <c r="J138" s="67">
        <v>590364</v>
      </c>
      <c r="K138" s="67">
        <v>30892</v>
      </c>
      <c r="L138" s="61">
        <v>0</v>
      </c>
      <c r="M138" s="67">
        <v>260338</v>
      </c>
      <c r="N138" s="61">
        <v>0</v>
      </c>
      <c r="O138" s="61">
        <v>0</v>
      </c>
    </row>
    <row r="139" spans="1:15" x14ac:dyDescent="0.45">
      <c r="A139" s="114">
        <v>44358</v>
      </c>
      <c r="B139" s="101" t="str">
        <f t="shared" si="10"/>
        <v>(金)</v>
      </c>
      <c r="C139" s="61">
        <f t="shared" si="9"/>
        <v>978682</v>
      </c>
      <c r="D139" s="67">
        <v>672567</v>
      </c>
      <c r="E139" s="67">
        <v>35235</v>
      </c>
      <c r="F139" s="61">
        <v>0</v>
      </c>
      <c r="G139" s="67">
        <v>270880</v>
      </c>
      <c r="H139" s="61">
        <v>0</v>
      </c>
      <c r="I139" s="61">
        <v>0</v>
      </c>
      <c r="J139" s="67">
        <v>631165</v>
      </c>
      <c r="K139" s="67">
        <v>27445</v>
      </c>
      <c r="L139" s="61">
        <v>0</v>
      </c>
      <c r="M139" s="67">
        <v>245627</v>
      </c>
      <c r="N139" s="61">
        <v>0</v>
      </c>
      <c r="O139" s="61">
        <v>0</v>
      </c>
    </row>
    <row r="140" spans="1:15" x14ac:dyDescent="0.45">
      <c r="A140" s="114">
        <v>44357</v>
      </c>
      <c r="B140" s="101" t="str">
        <f t="shared" si="10"/>
        <v>(木)</v>
      </c>
      <c r="C140" s="61">
        <f t="shared" si="9"/>
        <v>1005704</v>
      </c>
      <c r="D140" s="67">
        <v>666596</v>
      </c>
      <c r="E140" s="67">
        <v>32213</v>
      </c>
      <c r="F140" s="61">
        <v>0</v>
      </c>
      <c r="G140" s="67">
        <v>306895</v>
      </c>
      <c r="H140" s="61">
        <v>0</v>
      </c>
      <c r="I140" s="61">
        <v>0</v>
      </c>
      <c r="J140" s="67">
        <v>629886</v>
      </c>
      <c r="K140" s="67">
        <v>27206</v>
      </c>
      <c r="L140" s="61">
        <v>0</v>
      </c>
      <c r="M140" s="67">
        <v>280663</v>
      </c>
      <c r="N140" s="61">
        <v>0</v>
      </c>
      <c r="O140" s="61">
        <v>0</v>
      </c>
    </row>
    <row r="141" spans="1:15" x14ac:dyDescent="0.45">
      <c r="A141" s="114">
        <v>44356</v>
      </c>
      <c r="B141" s="101" t="str">
        <f t="shared" si="10"/>
        <v>(水)</v>
      </c>
      <c r="C141" s="61">
        <f t="shared" si="9"/>
        <v>1005018</v>
      </c>
      <c r="D141" s="67">
        <v>684286</v>
      </c>
      <c r="E141" s="67">
        <v>30171</v>
      </c>
      <c r="F141" s="61">
        <v>0</v>
      </c>
      <c r="G141" s="67">
        <v>290561</v>
      </c>
      <c r="H141" s="61">
        <v>0</v>
      </c>
      <c r="I141" s="61">
        <v>0</v>
      </c>
      <c r="J141" s="67">
        <v>646038</v>
      </c>
      <c r="K141" s="67">
        <v>25861</v>
      </c>
      <c r="L141" s="61">
        <v>0</v>
      </c>
      <c r="M141" s="67">
        <v>266478</v>
      </c>
      <c r="N141" s="61">
        <v>0</v>
      </c>
      <c r="O141" s="61">
        <v>0</v>
      </c>
    </row>
    <row r="142" spans="1:15" x14ac:dyDescent="0.45">
      <c r="A142" s="114">
        <v>44355</v>
      </c>
      <c r="B142" s="101" t="str">
        <f t="shared" si="10"/>
        <v>(火)</v>
      </c>
      <c r="C142" s="61">
        <f t="shared" si="9"/>
        <v>965950</v>
      </c>
      <c r="D142" s="67">
        <v>698529</v>
      </c>
      <c r="E142" s="67">
        <v>31724</v>
      </c>
      <c r="F142" s="61">
        <v>0</v>
      </c>
      <c r="G142" s="67">
        <v>235697</v>
      </c>
      <c r="H142" s="61">
        <v>0</v>
      </c>
      <c r="I142" s="61">
        <v>0</v>
      </c>
      <c r="J142" s="67">
        <v>663320</v>
      </c>
      <c r="K142" s="67">
        <v>27948</v>
      </c>
      <c r="L142" s="61">
        <v>0</v>
      </c>
      <c r="M142" s="67">
        <v>215087</v>
      </c>
      <c r="N142" s="61">
        <v>0</v>
      </c>
      <c r="O142" s="61">
        <v>0</v>
      </c>
    </row>
    <row r="143" spans="1:15" x14ac:dyDescent="0.45">
      <c r="A143" s="114">
        <v>44354</v>
      </c>
      <c r="B143" s="101" t="str">
        <f t="shared" si="10"/>
        <v>(月)</v>
      </c>
      <c r="C143" s="61">
        <f t="shared" si="9"/>
        <v>863107</v>
      </c>
      <c r="D143" s="67">
        <v>640394</v>
      </c>
      <c r="E143" s="67">
        <v>29349</v>
      </c>
      <c r="F143" s="61">
        <v>0</v>
      </c>
      <c r="G143" s="67">
        <v>193364</v>
      </c>
      <c r="H143" s="61">
        <v>0</v>
      </c>
      <c r="I143" s="61">
        <v>0</v>
      </c>
      <c r="J143" s="67">
        <v>610626</v>
      </c>
      <c r="K143" s="67">
        <v>27659</v>
      </c>
      <c r="L143" s="61">
        <v>0</v>
      </c>
      <c r="M143" s="67">
        <v>177179</v>
      </c>
      <c r="N143" s="61">
        <v>0</v>
      </c>
      <c r="O143" s="61">
        <v>0</v>
      </c>
    </row>
    <row r="144" spans="1:15" x14ac:dyDescent="0.45">
      <c r="A144" s="114">
        <v>44353</v>
      </c>
      <c r="B144" s="101" t="str">
        <f t="shared" si="10"/>
        <v>(日)</v>
      </c>
      <c r="C144" s="61">
        <f t="shared" si="9"/>
        <v>747759</v>
      </c>
      <c r="D144" s="67">
        <v>542975</v>
      </c>
      <c r="E144" s="67">
        <v>22947</v>
      </c>
      <c r="F144" s="61">
        <v>0</v>
      </c>
      <c r="G144" s="67">
        <v>181837</v>
      </c>
      <c r="H144" s="61">
        <v>0</v>
      </c>
      <c r="I144" s="61">
        <v>0</v>
      </c>
      <c r="J144" s="67">
        <v>519416</v>
      </c>
      <c r="K144" s="67">
        <v>21850</v>
      </c>
      <c r="L144" s="61">
        <v>0</v>
      </c>
      <c r="M144" s="67">
        <v>173377</v>
      </c>
      <c r="N144" s="61">
        <v>0</v>
      </c>
      <c r="O144" s="61">
        <v>0</v>
      </c>
    </row>
    <row r="145" spans="1:15" x14ac:dyDescent="0.45">
      <c r="A145" s="114">
        <v>44352</v>
      </c>
      <c r="B145" s="101" t="str">
        <f t="shared" si="10"/>
        <v>(土)</v>
      </c>
      <c r="C145" s="61">
        <f t="shared" si="9"/>
        <v>750763</v>
      </c>
      <c r="D145" s="67">
        <v>600481</v>
      </c>
      <c r="E145" s="67">
        <v>20439</v>
      </c>
      <c r="F145" s="61">
        <v>0</v>
      </c>
      <c r="G145" s="67">
        <v>129843</v>
      </c>
      <c r="H145" s="61">
        <v>0</v>
      </c>
      <c r="I145" s="61">
        <v>0</v>
      </c>
      <c r="J145" s="67">
        <v>572977</v>
      </c>
      <c r="K145" s="67">
        <v>19286</v>
      </c>
      <c r="L145" s="61">
        <v>0</v>
      </c>
      <c r="M145" s="67">
        <v>117209</v>
      </c>
      <c r="N145" s="61">
        <v>0</v>
      </c>
      <c r="O145" s="61">
        <v>0</v>
      </c>
    </row>
    <row r="146" spans="1:15" x14ac:dyDescent="0.45">
      <c r="A146" s="114">
        <v>44351</v>
      </c>
      <c r="B146" s="101" t="str">
        <f t="shared" si="10"/>
        <v>(金)</v>
      </c>
      <c r="C146" s="61">
        <f t="shared" si="9"/>
        <v>784286</v>
      </c>
      <c r="D146" s="67">
        <v>639986</v>
      </c>
      <c r="E146" s="67">
        <v>20266</v>
      </c>
      <c r="F146" s="61">
        <v>0</v>
      </c>
      <c r="G146" s="67">
        <v>124034</v>
      </c>
      <c r="H146" s="61">
        <v>0</v>
      </c>
      <c r="I146" s="61">
        <v>0</v>
      </c>
      <c r="J146" s="67">
        <v>605200</v>
      </c>
      <c r="K146" s="67">
        <v>19150</v>
      </c>
      <c r="L146" s="61">
        <v>0</v>
      </c>
      <c r="M146" s="67">
        <v>104623</v>
      </c>
      <c r="N146" s="61">
        <v>0</v>
      </c>
      <c r="O146" s="61">
        <v>0</v>
      </c>
    </row>
    <row r="147" spans="1:15" x14ac:dyDescent="0.45">
      <c r="A147" s="114">
        <v>44350</v>
      </c>
      <c r="B147" s="101" t="str">
        <f t="shared" si="10"/>
        <v>(木)</v>
      </c>
      <c r="C147" s="61">
        <f t="shared" si="9"/>
        <v>823861</v>
      </c>
      <c r="D147" s="67">
        <v>658595</v>
      </c>
      <c r="E147" s="67">
        <v>20046</v>
      </c>
      <c r="F147" s="61">
        <v>0</v>
      </c>
      <c r="G147" s="67">
        <v>145220</v>
      </c>
      <c r="H147" s="61">
        <v>0</v>
      </c>
      <c r="I147" s="61">
        <v>0</v>
      </c>
      <c r="J147" s="67">
        <v>623769</v>
      </c>
      <c r="K147" s="67">
        <v>19113</v>
      </c>
      <c r="L147" s="61">
        <v>0</v>
      </c>
      <c r="M147" s="67">
        <v>126018</v>
      </c>
      <c r="N147" s="61">
        <v>0</v>
      </c>
      <c r="O147" s="61">
        <v>0</v>
      </c>
    </row>
    <row r="148" spans="1:15" x14ac:dyDescent="0.45">
      <c r="A148" s="114">
        <v>44349</v>
      </c>
      <c r="B148" s="101" t="str">
        <f t="shared" si="10"/>
        <v>(水)</v>
      </c>
      <c r="C148" s="61">
        <f t="shared" si="9"/>
        <v>821632</v>
      </c>
      <c r="D148" s="67">
        <v>655315</v>
      </c>
      <c r="E148" s="67">
        <v>19646</v>
      </c>
      <c r="F148" s="61">
        <v>0</v>
      </c>
      <c r="G148" s="67">
        <v>146671</v>
      </c>
      <c r="H148" s="61">
        <v>0</v>
      </c>
      <c r="I148" s="61">
        <v>0</v>
      </c>
      <c r="J148" s="67">
        <v>621715</v>
      </c>
      <c r="K148" s="67">
        <v>18742</v>
      </c>
      <c r="L148" s="61">
        <v>0</v>
      </c>
      <c r="M148" s="67">
        <v>127396</v>
      </c>
      <c r="N148" s="61">
        <v>0</v>
      </c>
      <c r="O148" s="61">
        <v>0</v>
      </c>
    </row>
    <row r="149" spans="1:15" x14ac:dyDescent="0.45">
      <c r="A149" s="114">
        <v>44348</v>
      </c>
      <c r="B149" s="101" t="str">
        <f t="shared" si="10"/>
        <v>(火)</v>
      </c>
      <c r="C149" s="61">
        <f t="shared" si="9"/>
        <v>772653</v>
      </c>
      <c r="D149" s="67">
        <v>633699</v>
      </c>
      <c r="E149" s="67">
        <v>19247</v>
      </c>
      <c r="F149" s="61">
        <v>0</v>
      </c>
      <c r="G149" s="67">
        <v>119707</v>
      </c>
      <c r="H149" s="61">
        <v>0</v>
      </c>
      <c r="I149" s="61">
        <v>0</v>
      </c>
      <c r="J149" s="67">
        <v>603002</v>
      </c>
      <c r="K149" s="67">
        <v>18371</v>
      </c>
      <c r="L149" s="61">
        <v>0</v>
      </c>
      <c r="M149" s="67">
        <v>101154</v>
      </c>
      <c r="N149" s="61">
        <v>0</v>
      </c>
      <c r="O149" s="61">
        <v>0</v>
      </c>
    </row>
    <row r="150" spans="1:15" x14ac:dyDescent="0.45">
      <c r="A150" s="114">
        <v>44347</v>
      </c>
      <c r="B150" s="101" t="str">
        <f t="shared" si="10"/>
        <v>(月)</v>
      </c>
      <c r="C150" s="61">
        <f t="shared" si="9"/>
        <v>631150</v>
      </c>
      <c r="D150" s="67">
        <v>517846</v>
      </c>
      <c r="E150" s="67">
        <v>18043</v>
      </c>
      <c r="F150" s="61">
        <v>0</v>
      </c>
      <c r="G150" s="67">
        <v>95261</v>
      </c>
      <c r="H150" s="61">
        <v>0</v>
      </c>
      <c r="I150" s="61">
        <v>0</v>
      </c>
      <c r="J150" s="67">
        <v>493913</v>
      </c>
      <c r="K150" s="67">
        <v>17171</v>
      </c>
      <c r="L150" s="61">
        <v>0</v>
      </c>
      <c r="M150" s="67">
        <v>77870</v>
      </c>
      <c r="N150" s="61">
        <v>0</v>
      </c>
      <c r="O150" s="61">
        <v>0</v>
      </c>
    </row>
    <row r="151" spans="1:15" x14ac:dyDescent="0.45">
      <c r="A151" s="114">
        <v>44346</v>
      </c>
      <c r="B151" s="101" t="str">
        <f t="shared" si="10"/>
        <v>(日)</v>
      </c>
      <c r="C151" s="61">
        <f t="shared" si="9"/>
        <v>530391</v>
      </c>
      <c r="D151" s="67">
        <v>447134</v>
      </c>
      <c r="E151" s="67">
        <v>15615</v>
      </c>
      <c r="F151" s="61">
        <v>0</v>
      </c>
      <c r="G151" s="67">
        <v>67642</v>
      </c>
      <c r="H151" s="61">
        <v>0</v>
      </c>
      <c r="I151" s="61">
        <v>0</v>
      </c>
      <c r="J151" s="67">
        <v>431072</v>
      </c>
      <c r="K151" s="67">
        <v>14944</v>
      </c>
      <c r="L151" s="61">
        <v>0</v>
      </c>
      <c r="M151" s="67">
        <v>59499</v>
      </c>
      <c r="N151" s="61">
        <v>0</v>
      </c>
      <c r="O151" s="61">
        <v>0</v>
      </c>
    </row>
    <row r="152" spans="1:15" x14ac:dyDescent="0.45">
      <c r="A152" s="114">
        <v>44345</v>
      </c>
      <c r="B152" s="101" t="str">
        <f t="shared" si="10"/>
        <v>(土)</v>
      </c>
      <c r="C152" s="61">
        <f t="shared" si="9"/>
        <v>536230</v>
      </c>
      <c r="D152" s="67">
        <v>460813</v>
      </c>
      <c r="E152" s="67">
        <v>15184</v>
      </c>
      <c r="F152" s="61">
        <v>0</v>
      </c>
      <c r="G152" s="67">
        <v>60233</v>
      </c>
      <c r="H152" s="61">
        <v>0</v>
      </c>
      <c r="I152" s="61">
        <v>0</v>
      </c>
      <c r="J152" s="67">
        <v>438973</v>
      </c>
      <c r="K152" s="67">
        <v>14493</v>
      </c>
      <c r="L152" s="61">
        <v>0</v>
      </c>
      <c r="M152" s="67">
        <v>47168</v>
      </c>
      <c r="N152" s="61">
        <v>0</v>
      </c>
      <c r="O152" s="61">
        <v>0</v>
      </c>
    </row>
    <row r="153" spans="1:15" x14ac:dyDescent="0.45">
      <c r="A153" s="114">
        <v>44344</v>
      </c>
      <c r="B153" s="101" t="str">
        <f t="shared" si="10"/>
        <v>(金)</v>
      </c>
      <c r="C153" s="61">
        <f t="shared" si="9"/>
        <v>581082</v>
      </c>
      <c r="D153" s="67">
        <v>519632</v>
      </c>
      <c r="E153" s="67">
        <v>13827</v>
      </c>
      <c r="F153" s="61">
        <v>0</v>
      </c>
      <c r="G153" s="67">
        <v>47623</v>
      </c>
      <c r="H153" s="61">
        <v>0</v>
      </c>
      <c r="I153" s="61">
        <v>0</v>
      </c>
      <c r="J153" s="67">
        <v>488167</v>
      </c>
      <c r="K153" s="67">
        <v>13245</v>
      </c>
      <c r="L153" s="61">
        <v>0</v>
      </c>
      <c r="M153" s="67">
        <v>29873</v>
      </c>
      <c r="N153" s="61">
        <v>0</v>
      </c>
      <c r="O153" s="61">
        <v>0</v>
      </c>
    </row>
    <row r="154" spans="1:15" x14ac:dyDescent="0.45">
      <c r="A154" s="114">
        <v>44343</v>
      </c>
      <c r="B154" s="101" t="str">
        <f t="shared" si="10"/>
        <v>(木)</v>
      </c>
      <c r="C154" s="61">
        <f t="shared" si="9"/>
        <v>604016</v>
      </c>
      <c r="D154" s="67">
        <v>546080</v>
      </c>
      <c r="E154" s="67">
        <v>12008</v>
      </c>
      <c r="F154" s="61">
        <v>0</v>
      </c>
      <c r="G154" s="67">
        <v>45928</v>
      </c>
      <c r="H154" s="61">
        <v>0</v>
      </c>
      <c r="I154" s="61">
        <v>0</v>
      </c>
      <c r="J154" s="67">
        <v>513504</v>
      </c>
      <c r="K154" s="67">
        <v>11554</v>
      </c>
      <c r="L154" s="61">
        <v>0</v>
      </c>
      <c r="M154" s="67">
        <v>32118</v>
      </c>
      <c r="N154" s="61">
        <v>0</v>
      </c>
      <c r="O154" s="61">
        <v>0</v>
      </c>
    </row>
    <row r="155" spans="1:15" x14ac:dyDescent="0.45">
      <c r="A155" s="114">
        <v>44342</v>
      </c>
      <c r="B155" s="101" t="str">
        <f t="shared" si="10"/>
        <v>(水)</v>
      </c>
      <c r="C155" s="61">
        <f t="shared" si="9"/>
        <v>590857</v>
      </c>
      <c r="D155" s="67">
        <v>566673</v>
      </c>
      <c r="E155" s="67">
        <v>11112</v>
      </c>
      <c r="F155" s="61">
        <v>0</v>
      </c>
      <c r="G155" s="67">
        <v>13072</v>
      </c>
      <c r="H155" s="61">
        <v>0</v>
      </c>
      <c r="I155" s="61">
        <v>0</v>
      </c>
      <c r="J155" s="67">
        <v>532062</v>
      </c>
      <c r="K155" s="67">
        <v>10597</v>
      </c>
      <c r="L155" s="61">
        <v>0</v>
      </c>
      <c r="M155" s="67">
        <v>9219</v>
      </c>
      <c r="N155" s="61">
        <v>0</v>
      </c>
      <c r="O155" s="61">
        <v>0</v>
      </c>
    </row>
    <row r="156" spans="1:15" x14ac:dyDescent="0.45">
      <c r="A156" s="114">
        <v>44341</v>
      </c>
      <c r="B156" s="101" t="str">
        <f t="shared" si="10"/>
        <v>(火)</v>
      </c>
      <c r="C156" s="61">
        <f t="shared" si="9"/>
        <v>532510</v>
      </c>
      <c r="D156" s="67">
        <v>511670</v>
      </c>
      <c r="E156" s="67">
        <v>9428</v>
      </c>
      <c r="F156" s="61">
        <v>0</v>
      </c>
      <c r="G156" s="67">
        <v>11412</v>
      </c>
      <c r="H156" s="61">
        <v>0</v>
      </c>
      <c r="I156" s="61">
        <v>0</v>
      </c>
      <c r="J156" s="67">
        <v>480685</v>
      </c>
      <c r="K156" s="67">
        <v>9084</v>
      </c>
      <c r="L156" s="61">
        <v>0</v>
      </c>
      <c r="M156" s="67">
        <v>7802</v>
      </c>
      <c r="N156" s="61">
        <v>0</v>
      </c>
      <c r="O156" s="61">
        <v>0</v>
      </c>
    </row>
    <row r="157" spans="1:15" x14ac:dyDescent="0.45">
      <c r="A157" s="114">
        <v>44340</v>
      </c>
      <c r="B157" s="101" t="str">
        <f t="shared" si="10"/>
        <v>(月)</v>
      </c>
      <c r="C157" s="61">
        <f t="shared" si="9"/>
        <v>460098</v>
      </c>
      <c r="D157" s="67">
        <v>440092</v>
      </c>
      <c r="E157" s="67">
        <v>9515</v>
      </c>
      <c r="F157" s="61">
        <v>0</v>
      </c>
      <c r="G157" s="67">
        <v>10491</v>
      </c>
      <c r="H157" s="61">
        <v>0</v>
      </c>
      <c r="I157" s="61">
        <v>0</v>
      </c>
      <c r="J157" s="67">
        <v>415357</v>
      </c>
      <c r="K157" s="67">
        <v>9117</v>
      </c>
      <c r="L157" s="61">
        <v>0</v>
      </c>
      <c r="M157" s="67">
        <v>6917</v>
      </c>
      <c r="N157" s="61">
        <v>0</v>
      </c>
      <c r="O157" s="61">
        <v>0</v>
      </c>
    </row>
    <row r="158" spans="1:15" x14ac:dyDescent="0.45">
      <c r="A158" s="114">
        <v>44339</v>
      </c>
      <c r="B158" s="101" t="str">
        <f t="shared" si="10"/>
        <v>(日)</v>
      </c>
      <c r="C158" s="61">
        <f t="shared" si="9"/>
        <v>354958</v>
      </c>
      <c r="D158" s="67">
        <v>326475</v>
      </c>
      <c r="E158" s="67">
        <v>0</v>
      </c>
      <c r="F158" s="61">
        <v>0</v>
      </c>
      <c r="G158" s="67">
        <v>28483</v>
      </c>
      <c r="H158" s="61">
        <v>0</v>
      </c>
      <c r="I158" s="61">
        <v>0</v>
      </c>
      <c r="J158" s="67">
        <v>313350</v>
      </c>
      <c r="K158" s="67">
        <v>0</v>
      </c>
      <c r="L158" s="61">
        <v>0</v>
      </c>
      <c r="M158" s="67">
        <v>21062</v>
      </c>
      <c r="N158" s="61">
        <v>0</v>
      </c>
      <c r="O158" s="61">
        <v>0</v>
      </c>
    </row>
    <row r="159" spans="1:15" x14ac:dyDescent="0.45">
      <c r="A159" s="114">
        <v>44338</v>
      </c>
      <c r="B159" s="101" t="str">
        <f t="shared" si="10"/>
        <v>(土)</v>
      </c>
      <c r="C159" s="61">
        <f t="shared" si="9"/>
        <v>331632</v>
      </c>
      <c r="D159" s="67">
        <v>287038</v>
      </c>
      <c r="E159" s="67">
        <v>0</v>
      </c>
      <c r="F159" s="61">
        <v>0</v>
      </c>
      <c r="G159" s="67">
        <v>44594</v>
      </c>
      <c r="H159" s="61">
        <v>0</v>
      </c>
      <c r="I159" s="61">
        <v>0</v>
      </c>
      <c r="J159" s="67">
        <v>269051</v>
      </c>
      <c r="K159" s="67">
        <v>0</v>
      </c>
      <c r="L159" s="61">
        <v>0</v>
      </c>
      <c r="M159" s="67">
        <v>23271</v>
      </c>
      <c r="N159" s="61">
        <v>0</v>
      </c>
      <c r="O159" s="61">
        <v>0</v>
      </c>
    </row>
    <row r="160" spans="1:15" x14ac:dyDescent="0.45">
      <c r="A160" s="114">
        <v>44337</v>
      </c>
      <c r="B160" s="101" t="str">
        <f t="shared" si="10"/>
        <v>(金)</v>
      </c>
      <c r="C160" s="61">
        <f t="shared" si="9"/>
        <v>341949</v>
      </c>
      <c r="D160" s="67">
        <v>281885</v>
      </c>
      <c r="E160" s="67">
        <v>0</v>
      </c>
      <c r="F160" s="61">
        <v>0</v>
      </c>
      <c r="G160" s="67">
        <v>60064</v>
      </c>
      <c r="H160" s="61">
        <v>0</v>
      </c>
      <c r="I160" s="61">
        <v>0</v>
      </c>
      <c r="J160" s="67">
        <v>254469</v>
      </c>
      <c r="K160" s="67">
        <v>0</v>
      </c>
      <c r="L160" s="61">
        <v>0</v>
      </c>
      <c r="M160" s="67">
        <v>25182</v>
      </c>
      <c r="N160" s="61">
        <v>0</v>
      </c>
      <c r="O160" s="61">
        <v>0</v>
      </c>
    </row>
    <row r="161" spans="1:15" x14ac:dyDescent="0.45">
      <c r="A161" s="114">
        <v>44336</v>
      </c>
      <c r="B161" s="101" t="str">
        <f t="shared" si="10"/>
        <v>(木)</v>
      </c>
      <c r="C161" s="61">
        <f t="shared" si="9"/>
        <v>352419</v>
      </c>
      <c r="D161" s="67">
        <v>324518</v>
      </c>
      <c r="E161" s="67">
        <v>0</v>
      </c>
      <c r="F161" s="61">
        <v>0</v>
      </c>
      <c r="G161" s="67">
        <v>27901</v>
      </c>
      <c r="H161" s="61">
        <v>0</v>
      </c>
      <c r="I161" s="61">
        <v>0</v>
      </c>
      <c r="J161" s="67">
        <v>294718</v>
      </c>
      <c r="K161" s="67">
        <v>0</v>
      </c>
      <c r="L161" s="61">
        <v>0</v>
      </c>
      <c r="M161" s="67">
        <v>14211</v>
      </c>
      <c r="N161" s="61">
        <v>0</v>
      </c>
      <c r="O161" s="61">
        <v>0</v>
      </c>
    </row>
    <row r="162" spans="1:15" x14ac:dyDescent="0.45">
      <c r="A162" s="114">
        <v>44335</v>
      </c>
      <c r="B162" s="101" t="str">
        <f t="shared" si="10"/>
        <v>(水)</v>
      </c>
      <c r="C162" s="61">
        <f t="shared" si="9"/>
        <v>383292</v>
      </c>
      <c r="D162" s="67">
        <v>311216</v>
      </c>
      <c r="E162" s="67">
        <v>0</v>
      </c>
      <c r="F162" s="61">
        <v>0</v>
      </c>
      <c r="G162" s="67">
        <v>72076</v>
      </c>
      <c r="H162" s="61">
        <v>0</v>
      </c>
      <c r="I162" s="61">
        <v>0</v>
      </c>
      <c r="J162" s="67">
        <v>283725</v>
      </c>
      <c r="K162" s="67">
        <v>0</v>
      </c>
      <c r="L162" s="61">
        <v>0</v>
      </c>
      <c r="M162" s="67">
        <v>34075</v>
      </c>
      <c r="N162" s="61">
        <v>0</v>
      </c>
      <c r="O162" s="61">
        <v>0</v>
      </c>
    </row>
    <row r="163" spans="1:15" x14ac:dyDescent="0.45">
      <c r="A163" s="114">
        <v>44334</v>
      </c>
      <c r="B163" s="101" t="str">
        <f t="shared" si="10"/>
        <v>(火)</v>
      </c>
      <c r="C163" s="61">
        <f t="shared" si="9"/>
        <v>322964</v>
      </c>
      <c r="D163" s="67">
        <v>256080</v>
      </c>
      <c r="E163" s="67">
        <v>0</v>
      </c>
      <c r="F163" s="61">
        <v>0</v>
      </c>
      <c r="G163" s="67">
        <v>66884</v>
      </c>
      <c r="H163" s="61">
        <v>0</v>
      </c>
      <c r="I163" s="61">
        <v>0</v>
      </c>
      <c r="J163" s="67">
        <v>232533</v>
      </c>
      <c r="K163" s="67">
        <v>0</v>
      </c>
      <c r="L163" s="61">
        <v>0</v>
      </c>
      <c r="M163" s="67">
        <v>34968</v>
      </c>
      <c r="N163" s="61">
        <v>0</v>
      </c>
      <c r="O163" s="61">
        <v>0</v>
      </c>
    </row>
    <row r="164" spans="1:15" x14ac:dyDescent="0.45">
      <c r="A164" s="114">
        <v>44333</v>
      </c>
      <c r="B164" s="101" t="str">
        <f t="shared" si="10"/>
        <v>(月)</v>
      </c>
      <c r="C164" s="61">
        <f t="shared" si="9"/>
        <v>262335</v>
      </c>
      <c r="D164" s="67">
        <v>211055</v>
      </c>
      <c r="E164" s="67">
        <v>0</v>
      </c>
      <c r="F164" s="61">
        <v>0</v>
      </c>
      <c r="G164" s="67">
        <v>51280</v>
      </c>
      <c r="H164" s="61">
        <v>0</v>
      </c>
      <c r="I164" s="61">
        <v>0</v>
      </c>
      <c r="J164" s="67">
        <v>192242</v>
      </c>
      <c r="K164" s="67">
        <v>0</v>
      </c>
      <c r="L164" s="61">
        <v>0</v>
      </c>
      <c r="M164" s="67">
        <v>26158</v>
      </c>
      <c r="N164" s="61">
        <v>0</v>
      </c>
      <c r="O164" s="61">
        <v>0</v>
      </c>
    </row>
    <row r="165" spans="1:15" x14ac:dyDescent="0.45">
      <c r="A165" s="114">
        <v>44332</v>
      </c>
      <c r="B165" s="101" t="str">
        <f t="shared" si="10"/>
        <v>(日)</v>
      </c>
      <c r="C165" s="61">
        <f t="shared" si="9"/>
        <v>214495</v>
      </c>
      <c r="D165" s="67">
        <v>189716</v>
      </c>
      <c r="E165" s="67">
        <v>0</v>
      </c>
      <c r="F165" s="61">
        <v>0</v>
      </c>
      <c r="G165" s="67">
        <v>24779</v>
      </c>
      <c r="H165" s="61">
        <v>0</v>
      </c>
      <c r="I165" s="61">
        <v>0</v>
      </c>
      <c r="J165" s="67">
        <v>180057</v>
      </c>
      <c r="K165" s="67">
        <v>0</v>
      </c>
      <c r="L165" s="61">
        <v>0</v>
      </c>
      <c r="M165" s="67">
        <v>15359</v>
      </c>
      <c r="N165" s="61">
        <v>0</v>
      </c>
      <c r="O165" s="61">
        <v>0</v>
      </c>
    </row>
    <row r="166" spans="1:15" x14ac:dyDescent="0.45">
      <c r="A166" s="114">
        <v>44331</v>
      </c>
      <c r="B166" s="101" t="str">
        <f t="shared" si="10"/>
        <v>(土)</v>
      </c>
      <c r="C166" s="61">
        <f t="shared" si="9"/>
        <v>174652</v>
      </c>
      <c r="D166" s="67">
        <v>139120</v>
      </c>
      <c r="E166" s="67">
        <v>0</v>
      </c>
      <c r="F166" s="61">
        <v>0</v>
      </c>
      <c r="G166" s="67">
        <v>35532</v>
      </c>
      <c r="H166" s="61">
        <v>0</v>
      </c>
      <c r="I166" s="61">
        <v>0</v>
      </c>
      <c r="J166" s="67">
        <v>126000</v>
      </c>
      <c r="K166" s="67">
        <v>0</v>
      </c>
      <c r="L166" s="61">
        <v>0</v>
      </c>
      <c r="M166" s="67">
        <v>16173</v>
      </c>
      <c r="N166" s="61">
        <v>0</v>
      </c>
      <c r="O166" s="61">
        <v>0</v>
      </c>
    </row>
    <row r="167" spans="1:15" x14ac:dyDescent="0.45">
      <c r="A167" s="114">
        <v>44330</v>
      </c>
      <c r="B167" s="101" t="str">
        <f t="shared" si="10"/>
        <v>(金)</v>
      </c>
      <c r="C167" s="61">
        <f t="shared" si="9"/>
        <v>185017</v>
      </c>
      <c r="D167" s="67">
        <v>134967</v>
      </c>
      <c r="E167" s="67">
        <v>0</v>
      </c>
      <c r="F167" s="61">
        <v>0</v>
      </c>
      <c r="G167" s="67">
        <v>50050</v>
      </c>
      <c r="H167" s="61">
        <v>0</v>
      </c>
      <c r="I167" s="61">
        <v>0</v>
      </c>
      <c r="J167" s="67">
        <v>113188</v>
      </c>
      <c r="K167" s="67">
        <v>0</v>
      </c>
      <c r="L167" s="61">
        <v>0</v>
      </c>
      <c r="M167" s="67">
        <v>18353</v>
      </c>
      <c r="N167" s="61">
        <v>0</v>
      </c>
      <c r="O167" s="61">
        <v>0</v>
      </c>
    </row>
    <row r="168" spans="1:15" x14ac:dyDescent="0.45">
      <c r="A168" s="114">
        <v>44329</v>
      </c>
      <c r="B168" s="101" t="str">
        <f t="shared" si="10"/>
        <v>(木)</v>
      </c>
      <c r="C168" s="61">
        <f t="shared" si="9"/>
        <v>211529</v>
      </c>
      <c r="D168" s="67">
        <v>158899</v>
      </c>
      <c r="E168" s="67">
        <v>0</v>
      </c>
      <c r="F168" s="61">
        <v>0</v>
      </c>
      <c r="G168" s="67">
        <v>52630</v>
      </c>
      <c r="H168" s="61">
        <v>0</v>
      </c>
      <c r="I168" s="61">
        <v>0</v>
      </c>
      <c r="J168" s="67">
        <v>136839</v>
      </c>
      <c r="K168" s="67">
        <v>0</v>
      </c>
      <c r="L168" s="61">
        <v>0</v>
      </c>
      <c r="M168" s="67">
        <v>24682</v>
      </c>
      <c r="N168" s="61">
        <v>0</v>
      </c>
      <c r="O168" s="61">
        <v>0</v>
      </c>
    </row>
    <row r="169" spans="1:15" x14ac:dyDescent="0.45">
      <c r="A169" s="114">
        <v>44328</v>
      </c>
      <c r="B169" s="101" t="str">
        <f t="shared" si="10"/>
        <v>(水)</v>
      </c>
      <c r="C169" s="61">
        <f t="shared" si="9"/>
        <v>216335</v>
      </c>
      <c r="D169" s="67">
        <v>161765</v>
      </c>
      <c r="E169" s="67">
        <v>0</v>
      </c>
      <c r="F169" s="61">
        <v>0</v>
      </c>
      <c r="G169" s="67">
        <v>54570</v>
      </c>
      <c r="H169" s="61">
        <v>0</v>
      </c>
      <c r="I169" s="61">
        <v>0</v>
      </c>
      <c r="J169" s="67">
        <v>139642</v>
      </c>
      <c r="K169" s="67">
        <v>0</v>
      </c>
      <c r="L169" s="61">
        <v>0</v>
      </c>
      <c r="M169" s="67">
        <v>26060</v>
      </c>
      <c r="N169" s="61">
        <v>0</v>
      </c>
      <c r="O169" s="61">
        <v>0</v>
      </c>
    </row>
    <row r="170" spans="1:15" x14ac:dyDescent="0.45">
      <c r="A170" s="114">
        <v>44327</v>
      </c>
      <c r="B170" s="101" t="str">
        <f t="shared" si="10"/>
        <v>(火)</v>
      </c>
      <c r="C170" s="61">
        <f t="shared" si="9"/>
        <v>177363</v>
      </c>
      <c r="D170" s="67">
        <v>132102</v>
      </c>
      <c r="E170" s="67">
        <v>0</v>
      </c>
      <c r="F170" s="61">
        <v>0</v>
      </c>
      <c r="G170" s="67">
        <v>45261</v>
      </c>
      <c r="H170" s="61">
        <v>0</v>
      </c>
      <c r="I170" s="61">
        <v>0</v>
      </c>
      <c r="J170" s="67">
        <v>110102</v>
      </c>
      <c r="K170" s="67">
        <v>0</v>
      </c>
      <c r="L170" s="61">
        <v>0</v>
      </c>
      <c r="M170" s="67">
        <v>22014</v>
      </c>
      <c r="N170" s="61">
        <v>0</v>
      </c>
      <c r="O170" s="61">
        <v>0</v>
      </c>
    </row>
    <row r="171" spans="1:15" x14ac:dyDescent="0.45">
      <c r="A171" s="114">
        <v>44326</v>
      </c>
      <c r="B171" s="101" t="str">
        <f t="shared" si="10"/>
        <v>(月)</v>
      </c>
      <c r="C171" s="61">
        <f t="shared" si="9"/>
        <v>135163</v>
      </c>
      <c r="D171" s="67">
        <v>105855</v>
      </c>
      <c r="E171" s="67">
        <v>0</v>
      </c>
      <c r="F171" s="61">
        <v>0</v>
      </c>
      <c r="G171" s="67">
        <v>29308</v>
      </c>
      <c r="H171" s="61">
        <v>0</v>
      </c>
      <c r="I171" s="61">
        <v>0</v>
      </c>
      <c r="J171" s="67">
        <v>86640</v>
      </c>
      <c r="K171" s="67">
        <v>0</v>
      </c>
      <c r="L171" s="61">
        <v>0</v>
      </c>
      <c r="M171" s="67">
        <v>14040</v>
      </c>
      <c r="N171" s="61">
        <v>0</v>
      </c>
      <c r="O171" s="61">
        <v>0</v>
      </c>
    </row>
    <row r="172" spans="1:15" x14ac:dyDescent="0.45">
      <c r="A172" s="114">
        <v>44325</v>
      </c>
      <c r="B172" s="101" t="str">
        <f t="shared" si="10"/>
        <v>(日)</v>
      </c>
      <c r="C172" s="61">
        <f t="shared" si="9"/>
        <v>84942</v>
      </c>
      <c r="D172" s="67">
        <v>75889</v>
      </c>
      <c r="E172" s="67">
        <v>0</v>
      </c>
      <c r="F172" s="61">
        <v>0</v>
      </c>
      <c r="G172" s="67">
        <v>9053</v>
      </c>
      <c r="H172" s="61">
        <v>0</v>
      </c>
      <c r="I172" s="61">
        <v>0</v>
      </c>
      <c r="J172" s="67">
        <v>67232</v>
      </c>
      <c r="K172" s="67">
        <v>0</v>
      </c>
      <c r="L172" s="61">
        <v>0</v>
      </c>
      <c r="M172" s="67">
        <v>5882</v>
      </c>
      <c r="N172" s="61">
        <v>0</v>
      </c>
      <c r="O172" s="61">
        <v>0</v>
      </c>
    </row>
    <row r="173" spans="1:15" x14ac:dyDescent="0.45">
      <c r="A173" s="114">
        <v>44324</v>
      </c>
      <c r="B173" s="101" t="str">
        <f t="shared" si="10"/>
        <v>(土)</v>
      </c>
      <c r="C173" s="61">
        <f t="shared" si="9"/>
        <v>71171</v>
      </c>
      <c r="D173" s="67">
        <v>63102</v>
      </c>
      <c r="E173" s="67">
        <v>0</v>
      </c>
      <c r="F173" s="61">
        <v>0</v>
      </c>
      <c r="G173" s="67">
        <v>8069</v>
      </c>
      <c r="H173" s="61">
        <v>0</v>
      </c>
      <c r="I173" s="61">
        <v>0</v>
      </c>
      <c r="J173" s="67">
        <v>50058</v>
      </c>
      <c r="K173" s="67">
        <v>0</v>
      </c>
      <c r="L173" s="61">
        <v>0</v>
      </c>
      <c r="M173" s="67">
        <v>4073</v>
      </c>
      <c r="N173" s="61">
        <v>0</v>
      </c>
      <c r="O173" s="61">
        <v>0</v>
      </c>
    </row>
    <row r="174" spans="1:15" x14ac:dyDescent="0.45">
      <c r="A174" s="114">
        <v>44323</v>
      </c>
      <c r="B174" s="101" t="str">
        <f t="shared" si="10"/>
        <v>(金)</v>
      </c>
      <c r="C174" s="61">
        <f t="shared" ref="C174:C199" si="11">SUM(D174:I174)</f>
        <v>61220</v>
      </c>
      <c r="D174" s="67">
        <v>50192</v>
      </c>
      <c r="E174" s="67">
        <v>0</v>
      </c>
      <c r="F174" s="61">
        <v>0</v>
      </c>
      <c r="G174" s="67">
        <v>11028</v>
      </c>
      <c r="H174" s="61">
        <v>0</v>
      </c>
      <c r="I174" s="61">
        <v>0</v>
      </c>
      <c r="J174" s="67">
        <v>32533</v>
      </c>
      <c r="K174" s="67">
        <v>0</v>
      </c>
      <c r="L174" s="61">
        <v>0</v>
      </c>
      <c r="M174" s="67">
        <v>4540</v>
      </c>
      <c r="N174" s="61">
        <v>0</v>
      </c>
      <c r="O174" s="61">
        <v>0</v>
      </c>
    </row>
    <row r="175" spans="1:15" x14ac:dyDescent="0.45">
      <c r="A175" s="114">
        <v>44322</v>
      </c>
      <c r="B175" s="101" t="str">
        <f t="shared" si="10"/>
        <v>(木)</v>
      </c>
      <c r="C175" s="61">
        <f t="shared" si="11"/>
        <v>56866</v>
      </c>
      <c r="D175" s="67">
        <v>48101</v>
      </c>
      <c r="E175" s="67">
        <v>0</v>
      </c>
      <c r="F175" s="61">
        <v>0</v>
      </c>
      <c r="G175" s="67">
        <v>8765</v>
      </c>
      <c r="H175" s="61">
        <v>0</v>
      </c>
      <c r="I175" s="61">
        <v>0</v>
      </c>
      <c r="J175" s="67">
        <v>34099</v>
      </c>
      <c r="K175" s="67">
        <v>0</v>
      </c>
      <c r="L175" s="61">
        <v>0</v>
      </c>
      <c r="M175" s="67">
        <v>4944</v>
      </c>
      <c r="N175" s="61">
        <v>0</v>
      </c>
      <c r="O175" s="61">
        <v>0</v>
      </c>
    </row>
    <row r="176" spans="1:15" x14ac:dyDescent="0.45">
      <c r="A176" s="114">
        <v>44321</v>
      </c>
      <c r="B176" s="101" t="str">
        <f t="shared" si="10"/>
        <v>(水)</v>
      </c>
      <c r="C176" s="61">
        <f t="shared" si="11"/>
        <v>11084</v>
      </c>
      <c r="D176" s="67">
        <v>10212</v>
      </c>
      <c r="E176" s="67">
        <v>0</v>
      </c>
      <c r="F176" s="61">
        <v>0</v>
      </c>
      <c r="G176" s="67">
        <v>872</v>
      </c>
      <c r="H176" s="61">
        <v>0</v>
      </c>
      <c r="I176" s="61">
        <v>0</v>
      </c>
      <c r="J176" s="67">
        <v>8341</v>
      </c>
      <c r="K176" s="67">
        <v>0</v>
      </c>
      <c r="L176" s="61">
        <v>0</v>
      </c>
      <c r="M176" s="67">
        <v>710</v>
      </c>
      <c r="N176" s="61">
        <v>0</v>
      </c>
      <c r="O176" s="61">
        <v>0</v>
      </c>
    </row>
    <row r="177" spans="1:15" x14ac:dyDescent="0.45">
      <c r="A177" s="114">
        <v>44320</v>
      </c>
      <c r="B177" s="101" t="str">
        <f t="shared" si="10"/>
        <v>(火)</v>
      </c>
      <c r="C177" s="61">
        <f t="shared" si="11"/>
        <v>9463</v>
      </c>
      <c r="D177" s="67">
        <v>8768</v>
      </c>
      <c r="E177" s="67">
        <v>0</v>
      </c>
      <c r="F177" s="61">
        <v>0</v>
      </c>
      <c r="G177" s="67">
        <v>695</v>
      </c>
      <c r="H177" s="61">
        <v>0</v>
      </c>
      <c r="I177" s="61">
        <v>0</v>
      </c>
      <c r="J177" s="67">
        <v>6885</v>
      </c>
      <c r="K177" s="67">
        <v>0</v>
      </c>
      <c r="L177" s="61">
        <v>0</v>
      </c>
      <c r="M177" s="67">
        <v>515</v>
      </c>
      <c r="N177" s="61">
        <v>0</v>
      </c>
      <c r="O177" s="61">
        <v>0</v>
      </c>
    </row>
    <row r="178" spans="1:15" x14ac:dyDescent="0.45">
      <c r="A178" s="114">
        <v>44319</v>
      </c>
      <c r="B178" s="101" t="str">
        <f t="shared" si="10"/>
        <v>(月)</v>
      </c>
      <c r="C178" s="61">
        <f t="shared" si="11"/>
        <v>8448</v>
      </c>
      <c r="D178" s="67">
        <v>7665</v>
      </c>
      <c r="E178" s="67">
        <v>0</v>
      </c>
      <c r="F178" s="61">
        <v>0</v>
      </c>
      <c r="G178" s="67">
        <v>783</v>
      </c>
      <c r="H178" s="61">
        <v>0</v>
      </c>
      <c r="I178" s="61">
        <v>0</v>
      </c>
      <c r="J178" s="67">
        <v>5801</v>
      </c>
      <c r="K178" s="67">
        <v>0</v>
      </c>
      <c r="L178" s="61">
        <v>0</v>
      </c>
      <c r="M178" s="67">
        <v>721</v>
      </c>
      <c r="N178" s="61">
        <v>0</v>
      </c>
      <c r="O178" s="61">
        <v>0</v>
      </c>
    </row>
    <row r="179" spans="1:15" x14ac:dyDescent="0.45">
      <c r="A179" s="114">
        <v>44318</v>
      </c>
      <c r="B179" s="101" t="str">
        <f t="shared" si="10"/>
        <v>(日)</v>
      </c>
      <c r="C179" s="61">
        <f t="shared" si="11"/>
        <v>28027</v>
      </c>
      <c r="D179" s="67">
        <v>28027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21008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14">
        <v>44317</v>
      </c>
      <c r="B180" s="101" t="str">
        <f t="shared" si="10"/>
        <v>(土)</v>
      </c>
      <c r="C180" s="61">
        <f t="shared" si="11"/>
        <v>42185</v>
      </c>
      <c r="D180" s="67">
        <v>42185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22313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14">
        <v>44316</v>
      </c>
      <c r="B181" s="101" t="str">
        <f t="shared" si="10"/>
        <v>(金)</v>
      </c>
      <c r="C181" s="61">
        <f t="shared" si="11"/>
        <v>61761</v>
      </c>
      <c r="D181" s="67">
        <v>61761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27323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14">
        <v>44315</v>
      </c>
      <c r="B182" s="101" t="str">
        <f t="shared" si="10"/>
        <v>(木)</v>
      </c>
      <c r="C182" s="61">
        <f t="shared" si="11"/>
        <v>20278</v>
      </c>
      <c r="D182" s="67">
        <v>20278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13165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14">
        <v>44314</v>
      </c>
      <c r="B183" s="101" t="str">
        <f t="shared" si="10"/>
        <v>(水)</v>
      </c>
      <c r="C183" s="61">
        <f t="shared" si="11"/>
        <v>82307</v>
      </c>
      <c r="D183" s="67">
        <v>82307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37548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14">
        <v>44313</v>
      </c>
      <c r="B184" s="101" t="str">
        <f t="shared" si="10"/>
        <v>(火)</v>
      </c>
      <c r="C184" s="61">
        <f t="shared" si="11"/>
        <v>75326</v>
      </c>
      <c r="D184" s="67">
        <v>75326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37833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14">
        <v>44312</v>
      </c>
      <c r="B185" s="101" t="str">
        <f t="shared" si="10"/>
        <v>(月)</v>
      </c>
      <c r="C185" s="61">
        <f t="shared" si="11"/>
        <v>56221</v>
      </c>
      <c r="D185" s="67">
        <v>56221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28072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14">
        <v>44311</v>
      </c>
      <c r="B186" s="101" t="str">
        <f t="shared" si="10"/>
        <v>(日)</v>
      </c>
      <c r="C186" s="61">
        <f t="shared" si="11"/>
        <v>25793</v>
      </c>
      <c r="D186" s="67">
        <v>25793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15844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14">
        <v>44310</v>
      </c>
      <c r="B187" s="101" t="str">
        <f t="shared" si="10"/>
        <v>(土)</v>
      </c>
      <c r="C187" s="61">
        <f t="shared" si="11"/>
        <v>36077</v>
      </c>
      <c r="D187" s="67">
        <v>36077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16755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14">
        <v>44309</v>
      </c>
      <c r="B188" s="101" t="str">
        <f t="shared" si="10"/>
        <v>(金)</v>
      </c>
      <c r="C188" s="61">
        <f t="shared" si="11"/>
        <v>53173</v>
      </c>
      <c r="D188" s="67">
        <v>53173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19220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14">
        <v>44308</v>
      </c>
      <c r="B189" s="101" t="str">
        <f t="shared" si="10"/>
        <v>(木)</v>
      </c>
      <c r="C189" s="61">
        <f t="shared" si="11"/>
        <v>56792</v>
      </c>
      <c r="D189" s="67">
        <v>56792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25773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14">
        <v>44307</v>
      </c>
      <c r="B190" s="101" t="str">
        <f t="shared" si="10"/>
        <v>(水)</v>
      </c>
      <c r="C190" s="61">
        <f t="shared" si="11"/>
        <v>59454</v>
      </c>
      <c r="D190" s="67">
        <v>59454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27262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14">
        <v>44306</v>
      </c>
      <c r="B191" s="101" t="str">
        <f t="shared" si="10"/>
        <v>(火)</v>
      </c>
      <c r="C191" s="61">
        <f t="shared" si="11"/>
        <v>49201</v>
      </c>
      <c r="D191" s="67">
        <v>49201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22951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14">
        <v>44305</v>
      </c>
      <c r="B192" s="101" t="str">
        <f t="shared" si="10"/>
        <v>(月)</v>
      </c>
      <c r="C192" s="61">
        <f t="shared" si="11"/>
        <v>31932</v>
      </c>
      <c r="D192" s="67">
        <v>31932</v>
      </c>
      <c r="E192" s="67">
        <v>0</v>
      </c>
      <c r="F192" s="61">
        <v>0</v>
      </c>
      <c r="G192" s="67">
        <v>0</v>
      </c>
      <c r="H192" s="61">
        <v>0</v>
      </c>
      <c r="I192" s="61">
        <v>0</v>
      </c>
      <c r="J192" s="67">
        <v>14395</v>
      </c>
      <c r="K192" s="67">
        <v>0</v>
      </c>
      <c r="L192" s="61">
        <v>0</v>
      </c>
      <c r="M192" s="67">
        <v>0</v>
      </c>
      <c r="N192" s="61">
        <v>0</v>
      </c>
      <c r="O192" s="61">
        <v>0</v>
      </c>
    </row>
    <row r="193" spans="1:15" x14ac:dyDescent="0.45">
      <c r="A193" s="114">
        <v>44304</v>
      </c>
      <c r="B193" s="101" t="str">
        <f t="shared" si="10"/>
        <v>(日)</v>
      </c>
      <c r="C193" s="61">
        <f t="shared" si="11"/>
        <v>9189</v>
      </c>
      <c r="D193" s="67">
        <v>9189</v>
      </c>
      <c r="E193" s="67">
        <v>0</v>
      </c>
      <c r="F193" s="61">
        <v>0</v>
      </c>
      <c r="G193" s="67">
        <v>0</v>
      </c>
      <c r="H193" s="61">
        <v>0</v>
      </c>
      <c r="I193" s="61">
        <v>0</v>
      </c>
      <c r="J193" s="67">
        <v>5718</v>
      </c>
      <c r="K193" s="67">
        <v>0</v>
      </c>
      <c r="L193" s="61">
        <v>0</v>
      </c>
      <c r="M193" s="67">
        <v>0</v>
      </c>
      <c r="N193" s="61">
        <v>0</v>
      </c>
      <c r="O193" s="61">
        <v>0</v>
      </c>
    </row>
    <row r="194" spans="1:15" x14ac:dyDescent="0.45">
      <c r="A194" s="114">
        <v>44303</v>
      </c>
      <c r="B194" s="101" t="str">
        <f t="shared" si="10"/>
        <v>(土)</v>
      </c>
      <c r="C194" s="61">
        <f t="shared" si="11"/>
        <v>7743</v>
      </c>
      <c r="D194" s="67">
        <v>7743</v>
      </c>
      <c r="E194" s="67">
        <v>0</v>
      </c>
      <c r="F194" s="61">
        <v>0</v>
      </c>
      <c r="G194" s="67">
        <v>0</v>
      </c>
      <c r="H194" s="61">
        <v>0</v>
      </c>
      <c r="I194" s="61">
        <v>0</v>
      </c>
      <c r="J194" s="67">
        <v>3721</v>
      </c>
      <c r="K194" s="67">
        <v>0</v>
      </c>
      <c r="L194" s="61">
        <v>0</v>
      </c>
      <c r="M194" s="67">
        <v>0</v>
      </c>
      <c r="N194" s="61">
        <v>0</v>
      </c>
      <c r="O194" s="61">
        <v>0</v>
      </c>
    </row>
    <row r="195" spans="1:15" x14ac:dyDescent="0.45">
      <c r="A195" s="114">
        <v>44302</v>
      </c>
      <c r="B195" s="101" t="str">
        <f t="shared" si="10"/>
        <v>(金)</v>
      </c>
      <c r="C195" s="61">
        <f t="shared" si="11"/>
        <v>10073</v>
      </c>
      <c r="D195" s="67">
        <v>10073</v>
      </c>
      <c r="E195" s="67">
        <v>0</v>
      </c>
      <c r="F195" s="61">
        <v>0</v>
      </c>
      <c r="G195" s="67">
        <v>0</v>
      </c>
      <c r="H195" s="61">
        <v>0</v>
      </c>
      <c r="I195" s="61">
        <v>0</v>
      </c>
      <c r="J195" s="67">
        <v>3493</v>
      </c>
      <c r="K195" s="67">
        <v>0</v>
      </c>
      <c r="L195" s="61">
        <v>0</v>
      </c>
      <c r="M195" s="67">
        <v>0</v>
      </c>
      <c r="N195" s="61">
        <v>0</v>
      </c>
      <c r="O195" s="61">
        <v>0</v>
      </c>
    </row>
    <row r="196" spans="1:15" x14ac:dyDescent="0.45">
      <c r="A196" s="114">
        <v>44301</v>
      </c>
      <c r="B196" s="101" t="str">
        <f t="shared" si="10"/>
        <v>(木)</v>
      </c>
      <c r="C196" s="61">
        <f t="shared" si="11"/>
        <v>8689</v>
      </c>
      <c r="D196" s="67">
        <v>8689</v>
      </c>
      <c r="E196" s="67">
        <v>0</v>
      </c>
      <c r="F196" s="61">
        <v>0</v>
      </c>
      <c r="G196" s="67">
        <v>0</v>
      </c>
      <c r="H196" s="61">
        <v>0</v>
      </c>
      <c r="I196" s="61">
        <v>0</v>
      </c>
      <c r="J196" s="67">
        <v>4416</v>
      </c>
      <c r="K196" s="67">
        <v>0</v>
      </c>
      <c r="L196" s="61">
        <v>0</v>
      </c>
      <c r="M196" s="67">
        <v>0</v>
      </c>
      <c r="N196" s="61">
        <v>0</v>
      </c>
      <c r="O196" s="61">
        <v>0</v>
      </c>
    </row>
    <row r="197" spans="1:15" x14ac:dyDescent="0.45">
      <c r="A197" s="114">
        <v>44300</v>
      </c>
      <c r="B197" s="101" t="str">
        <f t="shared" si="10"/>
        <v>(水)</v>
      </c>
      <c r="C197" s="61">
        <f t="shared" si="11"/>
        <v>5017</v>
      </c>
      <c r="D197" s="67">
        <v>5017</v>
      </c>
      <c r="E197" s="67">
        <v>0</v>
      </c>
      <c r="F197" s="61">
        <v>0</v>
      </c>
      <c r="G197" s="67">
        <v>0</v>
      </c>
      <c r="H197" s="61">
        <v>0</v>
      </c>
      <c r="I197" s="61">
        <v>0</v>
      </c>
      <c r="J197" s="67">
        <v>3142</v>
      </c>
      <c r="K197" s="67">
        <v>0</v>
      </c>
      <c r="L197" s="61">
        <v>0</v>
      </c>
      <c r="M197" s="67">
        <v>0</v>
      </c>
      <c r="N197" s="61">
        <v>0</v>
      </c>
      <c r="O197" s="61">
        <v>0</v>
      </c>
    </row>
    <row r="198" spans="1:15" x14ac:dyDescent="0.45">
      <c r="A198" s="114">
        <v>44299</v>
      </c>
      <c r="B198" s="101" t="str">
        <f t="shared" si="10"/>
        <v>(火)</v>
      </c>
      <c r="C198" s="61">
        <f t="shared" si="11"/>
        <v>4056</v>
      </c>
      <c r="D198" s="67">
        <v>4056</v>
      </c>
      <c r="E198" s="67">
        <v>0</v>
      </c>
      <c r="F198" s="61">
        <v>0</v>
      </c>
      <c r="G198" s="67">
        <v>0</v>
      </c>
      <c r="H198" s="61">
        <v>0</v>
      </c>
      <c r="I198" s="61">
        <v>0</v>
      </c>
      <c r="J198" s="67">
        <v>2762</v>
      </c>
      <c r="K198" s="67">
        <v>0</v>
      </c>
      <c r="L198" s="61">
        <v>0</v>
      </c>
      <c r="M198" s="67">
        <v>0</v>
      </c>
      <c r="N198" s="61">
        <v>0</v>
      </c>
      <c r="O198" s="61">
        <v>0</v>
      </c>
    </row>
    <row r="199" spans="1:15" x14ac:dyDescent="0.45">
      <c r="A199" s="114">
        <v>44298</v>
      </c>
      <c r="B199" s="101" t="str">
        <f t="shared" ref="B199" si="12">"(" &amp; TEXT(A199,"aaa") &amp; ")"</f>
        <v>(月)</v>
      </c>
      <c r="C199" s="61">
        <f t="shared" si="11"/>
        <v>4674</v>
      </c>
      <c r="D199" s="79">
        <v>4674</v>
      </c>
      <c r="E199" s="79">
        <v>0</v>
      </c>
      <c r="F199" s="61">
        <v>0</v>
      </c>
      <c r="G199" s="79">
        <v>0</v>
      </c>
      <c r="H199" s="61">
        <v>0</v>
      </c>
      <c r="I199" s="61">
        <v>0</v>
      </c>
      <c r="J199" s="79">
        <v>3348</v>
      </c>
      <c r="K199" s="79">
        <v>0</v>
      </c>
      <c r="L199" s="61">
        <v>0</v>
      </c>
      <c r="M199" s="79">
        <v>0</v>
      </c>
      <c r="N199" s="61">
        <v>0</v>
      </c>
      <c r="O199" s="61">
        <v>0</v>
      </c>
    </row>
    <row r="200" spans="1:15" x14ac:dyDescent="0.4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</row>
    <row r="201" spans="1:15" x14ac:dyDescent="0.45">
      <c r="A201" s="77" t="s">
        <v>326</v>
      </c>
      <c r="B201" s="77"/>
    </row>
    <row r="202" spans="1:15" x14ac:dyDescent="0.45">
      <c r="A202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60" t="s">
        <v>296</v>
      </c>
      <c r="B3" s="162" t="s">
        <v>297</v>
      </c>
      <c r="C3" s="164" t="s">
        <v>298</v>
      </c>
      <c r="D3" s="156" t="s">
        <v>299</v>
      </c>
      <c r="E3" s="157"/>
      <c r="F3" s="156" t="s">
        <v>300</v>
      </c>
      <c r="G3" s="157"/>
      <c r="H3" s="75"/>
      <c r="I3" s="75"/>
    </row>
    <row r="4" spans="1:9" x14ac:dyDescent="0.45">
      <c r="A4" s="161"/>
      <c r="B4" s="163"/>
      <c r="C4" s="165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58" t="s">
        <v>287</v>
      </c>
      <c r="B5" s="159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7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7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7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7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7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7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7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7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7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7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7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7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7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7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7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7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7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7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7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7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7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7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7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7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7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7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7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7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7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7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7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7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7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7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7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7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7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7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7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0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66" t="s">
        <v>331</v>
      </c>
      <c r="B3" s="154" t="s">
        <v>297</v>
      </c>
      <c r="C3" s="154" t="s">
        <v>334</v>
      </c>
      <c r="D3" s="154" t="s">
        <v>297</v>
      </c>
      <c r="E3" s="153" t="s">
        <v>298</v>
      </c>
      <c r="F3" s="108" t="s">
        <v>299</v>
      </c>
      <c r="G3" s="108" t="s">
        <v>300</v>
      </c>
      <c r="H3" s="75"/>
      <c r="I3" s="75"/>
    </row>
    <row r="4" spans="1:9" x14ac:dyDescent="0.45">
      <c r="A4" s="154"/>
      <c r="B4" s="154"/>
      <c r="C4" s="154"/>
      <c r="D4" s="154"/>
      <c r="E4" s="153"/>
      <c r="F4" s="110" t="s">
        <v>302</v>
      </c>
      <c r="G4" s="110" t="s">
        <v>302</v>
      </c>
      <c r="H4" s="74"/>
      <c r="I4" s="74"/>
    </row>
    <row r="5" spans="1:9" x14ac:dyDescent="0.45">
      <c r="A5" s="107">
        <v>44489</v>
      </c>
      <c r="B5" s="109" t="s">
        <v>306</v>
      </c>
      <c r="C5" s="107">
        <v>44486</v>
      </c>
      <c r="D5" s="109" t="s">
        <v>335</v>
      </c>
      <c r="E5" s="116">
        <v>18747243</v>
      </c>
      <c r="F5" s="117">
        <v>9765668</v>
      </c>
      <c r="G5" s="117">
        <v>8981575</v>
      </c>
      <c r="H5" s="74"/>
      <c r="I5" s="74"/>
    </row>
    <row r="6" spans="1:9" x14ac:dyDescent="0.45">
      <c r="A6" s="107">
        <v>44482</v>
      </c>
      <c r="B6" s="109" t="s">
        <v>306</v>
      </c>
      <c r="C6" s="107">
        <v>44479</v>
      </c>
      <c r="D6" s="109" t="s">
        <v>335</v>
      </c>
      <c r="E6" s="84">
        <v>18283165</v>
      </c>
      <c r="F6" s="84">
        <v>9751845</v>
      </c>
      <c r="G6" s="84">
        <v>8531320</v>
      </c>
      <c r="H6" s="74"/>
      <c r="I6" s="74"/>
    </row>
    <row r="7" spans="1:9" x14ac:dyDescent="0.45">
      <c r="A7" s="107">
        <v>44475</v>
      </c>
      <c r="B7" s="109" t="s">
        <v>306</v>
      </c>
      <c r="C7" s="107">
        <v>44472</v>
      </c>
      <c r="D7" s="109" t="s">
        <v>335</v>
      </c>
      <c r="E7" s="84">
        <v>17523553</v>
      </c>
      <c r="F7" s="84">
        <v>9707240</v>
      </c>
      <c r="G7" s="84">
        <v>7816313</v>
      </c>
      <c r="H7" s="74"/>
      <c r="I7" s="74"/>
    </row>
    <row r="8" spans="1:9" x14ac:dyDescent="0.45">
      <c r="A8" s="107">
        <v>44468</v>
      </c>
      <c r="B8" s="109" t="s">
        <v>306</v>
      </c>
      <c r="C8" s="107">
        <v>44465</v>
      </c>
      <c r="D8" s="109" t="s">
        <v>335</v>
      </c>
      <c r="E8" s="84">
        <v>16729009</v>
      </c>
      <c r="F8" s="84">
        <v>9578689</v>
      </c>
      <c r="G8" s="84">
        <v>7150320</v>
      </c>
      <c r="H8" s="74"/>
      <c r="I8" s="74"/>
    </row>
    <row r="9" spans="1:9" x14ac:dyDescent="0.45">
      <c r="A9" s="107">
        <v>44461</v>
      </c>
      <c r="B9" s="109" t="s">
        <v>306</v>
      </c>
      <c r="C9" s="107">
        <v>44458</v>
      </c>
      <c r="D9" s="109" t="s">
        <v>335</v>
      </c>
      <c r="E9" s="84">
        <v>16106155</v>
      </c>
      <c r="F9" s="84">
        <v>9364198</v>
      </c>
      <c r="G9" s="84">
        <v>6741957</v>
      </c>
      <c r="H9" s="74"/>
      <c r="I9" s="74"/>
    </row>
    <row r="10" spans="1:9" x14ac:dyDescent="0.45">
      <c r="A10" s="107">
        <v>44454</v>
      </c>
      <c r="B10" s="109" t="s">
        <v>306</v>
      </c>
      <c r="C10" s="107">
        <v>44451</v>
      </c>
      <c r="D10" s="109" t="s">
        <v>335</v>
      </c>
      <c r="E10" s="84">
        <v>15400219</v>
      </c>
      <c r="F10" s="84">
        <v>8914497</v>
      </c>
      <c r="G10" s="84">
        <v>6485722</v>
      </c>
      <c r="H10" s="74"/>
      <c r="I10" s="74"/>
    </row>
    <row r="11" spans="1:9" x14ac:dyDescent="0.45">
      <c r="A11" s="107">
        <v>44447</v>
      </c>
      <c r="B11" s="109" t="s">
        <v>306</v>
      </c>
      <c r="C11" s="107">
        <v>44444</v>
      </c>
      <c r="D11" s="109" t="s">
        <v>335</v>
      </c>
      <c r="E11" s="84">
        <v>14362075</v>
      </c>
      <c r="F11" s="84">
        <v>8141454</v>
      </c>
      <c r="G11" s="84">
        <v>6220621</v>
      </c>
      <c r="H11" s="74"/>
      <c r="I11" s="74"/>
    </row>
    <row r="12" spans="1:9" x14ac:dyDescent="0.45">
      <c r="A12" s="107">
        <v>44440</v>
      </c>
      <c r="B12" s="109" t="s">
        <v>306</v>
      </c>
      <c r="C12" s="107">
        <v>44437</v>
      </c>
      <c r="D12" s="109" t="s">
        <v>335</v>
      </c>
      <c r="E12" s="84">
        <v>13225021</v>
      </c>
      <c r="F12" s="84">
        <v>7426698</v>
      </c>
      <c r="G12" s="84">
        <v>5798323</v>
      </c>
      <c r="H12" s="74"/>
      <c r="I12" s="74"/>
    </row>
    <row r="13" spans="1:9" x14ac:dyDescent="0.45">
      <c r="A13" s="107">
        <v>44433</v>
      </c>
      <c r="B13" s="109" t="s">
        <v>306</v>
      </c>
      <c r="C13" s="107">
        <v>44430</v>
      </c>
      <c r="D13" s="109" t="s">
        <v>335</v>
      </c>
      <c r="E13" s="84">
        <v>12029002</v>
      </c>
      <c r="F13" s="84">
        <v>7013578</v>
      </c>
      <c r="G13" s="84">
        <v>5015424</v>
      </c>
      <c r="H13" s="74"/>
      <c r="I13" s="74"/>
    </row>
    <row r="14" spans="1:9" x14ac:dyDescent="0.45">
      <c r="A14" s="107">
        <v>44426</v>
      </c>
      <c r="B14" s="109" t="s">
        <v>306</v>
      </c>
      <c r="C14" s="107">
        <v>44423</v>
      </c>
      <c r="D14" s="109" t="s">
        <v>335</v>
      </c>
      <c r="E14" s="84">
        <v>10579702</v>
      </c>
      <c r="F14" s="84">
        <v>6761659</v>
      </c>
      <c r="G14" s="84">
        <v>3818043</v>
      </c>
      <c r="H14" s="74"/>
      <c r="I14" s="74"/>
    </row>
    <row r="15" spans="1:9" x14ac:dyDescent="0.45">
      <c r="A15" s="107">
        <v>44419</v>
      </c>
      <c r="B15" s="109" t="s">
        <v>306</v>
      </c>
      <c r="C15" s="107">
        <v>44416</v>
      </c>
      <c r="D15" s="109" t="s">
        <v>335</v>
      </c>
      <c r="E15" s="84">
        <v>9282019</v>
      </c>
      <c r="F15" s="84">
        <v>6577221</v>
      </c>
      <c r="G15" s="84">
        <v>2704798</v>
      </c>
      <c r="H15" s="74"/>
      <c r="I15" s="74"/>
    </row>
    <row r="16" spans="1:9" x14ac:dyDescent="0.45">
      <c r="A16" s="107">
        <v>44412</v>
      </c>
      <c r="B16" s="109" t="s">
        <v>306</v>
      </c>
      <c r="C16" s="107">
        <v>44409</v>
      </c>
      <c r="D16" s="109" t="s">
        <v>335</v>
      </c>
      <c r="E16" s="84">
        <v>7723380</v>
      </c>
      <c r="F16" s="84">
        <v>6269246</v>
      </c>
      <c r="G16" s="84">
        <v>1454134</v>
      </c>
      <c r="H16" s="74"/>
      <c r="I16" s="74"/>
    </row>
    <row r="17" spans="1:8" x14ac:dyDescent="0.45">
      <c r="A17" s="85"/>
      <c r="B17" s="73"/>
      <c r="C17" s="73"/>
      <c r="D17" s="73"/>
      <c r="E17" s="73"/>
      <c r="F17" s="73"/>
      <c r="G17" s="74"/>
      <c r="H17" s="74"/>
    </row>
    <row r="18" spans="1:8" x14ac:dyDescent="0.45">
      <c r="A18" s="75" t="s">
        <v>332</v>
      </c>
      <c r="B18" s="74"/>
      <c r="C18" s="74"/>
      <c r="D18" s="74"/>
      <c r="E18" s="74"/>
      <c r="F18" s="74"/>
      <c r="G18" s="75"/>
      <c r="H18" s="74"/>
    </row>
    <row r="19" spans="1:8" x14ac:dyDescent="0.45">
      <c r="A19" s="75"/>
      <c r="B19" s="75"/>
      <c r="C19" s="75"/>
      <c r="D19" s="75"/>
      <c r="E19" s="75"/>
      <c r="F19" s="75"/>
      <c r="G19" s="75"/>
      <c r="H19" s="74"/>
    </row>
    <row r="20" spans="1:8" x14ac:dyDescent="0.45">
      <c r="H20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63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（１０月２２日公表時点）</v>
      </c>
    </row>
    <row r="3" spans="1:9" x14ac:dyDescent="0.45">
      <c r="A3" s="166" t="s">
        <v>331</v>
      </c>
      <c r="B3" s="154" t="s">
        <v>297</v>
      </c>
      <c r="C3" s="154" t="s">
        <v>334</v>
      </c>
      <c r="D3" s="154" t="s">
        <v>297</v>
      </c>
      <c r="E3" s="153" t="s">
        <v>337</v>
      </c>
      <c r="F3" s="113" t="s">
        <v>299</v>
      </c>
      <c r="G3" s="113" t="s">
        <v>300</v>
      </c>
      <c r="H3" s="75"/>
      <c r="I3" s="75"/>
    </row>
    <row r="4" spans="1:9" x14ac:dyDescent="0.45">
      <c r="A4" s="154"/>
      <c r="B4" s="154"/>
      <c r="C4" s="154"/>
      <c r="D4" s="154"/>
      <c r="E4" s="153"/>
      <c r="F4" s="112" t="s">
        <v>302</v>
      </c>
      <c r="G4" s="112" t="s">
        <v>302</v>
      </c>
      <c r="H4" s="74"/>
      <c r="I4" s="74"/>
    </row>
    <row r="5" spans="1:9" x14ac:dyDescent="0.45">
      <c r="A5" s="114">
        <v>44491</v>
      </c>
      <c r="B5" s="115" t="s">
        <v>347</v>
      </c>
      <c r="C5" s="114">
        <v>44486</v>
      </c>
      <c r="D5" s="115" t="s">
        <v>348</v>
      </c>
      <c r="E5" s="84">
        <v>16853213</v>
      </c>
      <c r="F5" s="84">
        <v>8770662</v>
      </c>
      <c r="G5" s="84">
        <v>8082551</v>
      </c>
      <c r="H5" s="74"/>
      <c r="I5" s="74"/>
    </row>
    <row r="6" spans="1:9" x14ac:dyDescent="0.45">
      <c r="A6" s="114">
        <v>44490</v>
      </c>
      <c r="B6" s="115" t="s">
        <v>316</v>
      </c>
      <c r="C6" s="114">
        <v>44486</v>
      </c>
      <c r="D6" s="115" t="s">
        <v>348</v>
      </c>
      <c r="E6" s="84">
        <v>16759485</v>
      </c>
      <c r="F6" s="84">
        <v>8738968</v>
      </c>
      <c r="G6" s="84">
        <v>8020517</v>
      </c>
      <c r="H6" s="74"/>
      <c r="I6" s="74"/>
    </row>
    <row r="7" spans="1:9" x14ac:dyDescent="0.45">
      <c r="A7" s="114">
        <v>44489</v>
      </c>
      <c r="B7" s="115" t="s">
        <v>352</v>
      </c>
      <c r="C7" s="114">
        <v>44486</v>
      </c>
      <c r="D7" s="115" t="s">
        <v>348</v>
      </c>
      <c r="E7" s="84">
        <v>16650906</v>
      </c>
      <c r="F7" s="84">
        <v>8705231</v>
      </c>
      <c r="G7" s="84">
        <v>7945675</v>
      </c>
      <c r="H7" s="74"/>
      <c r="I7" s="74"/>
    </row>
    <row r="8" spans="1:9" x14ac:dyDescent="0.45">
      <c r="A8" s="114">
        <v>44488</v>
      </c>
      <c r="B8" s="115" t="s">
        <v>349</v>
      </c>
      <c r="C8" s="114">
        <v>44479</v>
      </c>
      <c r="D8" s="115" t="s">
        <v>348</v>
      </c>
      <c r="E8" s="84">
        <v>16183152</v>
      </c>
      <c r="F8" s="84">
        <v>8654686</v>
      </c>
      <c r="G8" s="84">
        <v>7528466</v>
      </c>
      <c r="H8" s="74"/>
      <c r="I8" s="74"/>
    </row>
    <row r="9" spans="1:9" x14ac:dyDescent="0.45">
      <c r="A9" s="114">
        <v>44487</v>
      </c>
      <c r="B9" s="115" t="s">
        <v>350</v>
      </c>
      <c r="C9" s="114">
        <v>44479</v>
      </c>
      <c r="D9" s="115" t="s">
        <v>348</v>
      </c>
      <c r="E9" s="84">
        <v>16110633</v>
      </c>
      <c r="F9" s="84">
        <v>8628005</v>
      </c>
      <c r="G9" s="84">
        <v>7482628</v>
      </c>
      <c r="H9" s="74"/>
      <c r="I9" s="74"/>
    </row>
    <row r="10" spans="1:9" x14ac:dyDescent="0.45">
      <c r="A10" s="114">
        <v>44484</v>
      </c>
      <c r="B10" s="115" t="s">
        <v>347</v>
      </c>
      <c r="C10" s="114">
        <v>44479</v>
      </c>
      <c r="D10" s="115" t="s">
        <v>348</v>
      </c>
      <c r="E10" s="84">
        <v>15951922</v>
      </c>
      <c r="F10" s="84">
        <v>8559513</v>
      </c>
      <c r="G10" s="84">
        <v>7392409</v>
      </c>
      <c r="H10" s="74"/>
      <c r="I10" s="74"/>
    </row>
    <row r="11" spans="1:9" x14ac:dyDescent="0.45">
      <c r="A11" s="114">
        <v>44483</v>
      </c>
      <c r="B11" s="115" t="s">
        <v>316</v>
      </c>
      <c r="C11" s="114">
        <v>44479</v>
      </c>
      <c r="D11" s="115" t="s">
        <v>348</v>
      </c>
      <c r="E11" s="84">
        <v>15823840</v>
      </c>
      <c r="F11" s="84">
        <v>8505482</v>
      </c>
      <c r="G11" s="84">
        <v>7318358</v>
      </c>
      <c r="H11" s="74"/>
      <c r="I11" s="74"/>
    </row>
    <row r="12" spans="1:9" x14ac:dyDescent="0.45">
      <c r="A12" s="114">
        <v>44482</v>
      </c>
      <c r="B12" s="115" t="s">
        <v>352</v>
      </c>
      <c r="C12" s="114">
        <v>44479</v>
      </c>
      <c r="D12" s="115" t="s">
        <v>348</v>
      </c>
      <c r="E12" s="84">
        <v>15695448</v>
      </c>
      <c r="F12" s="84">
        <v>8463591</v>
      </c>
      <c r="G12" s="84">
        <v>7231857</v>
      </c>
      <c r="H12" s="74"/>
      <c r="I12" s="74"/>
    </row>
    <row r="13" spans="1:9" x14ac:dyDescent="0.45">
      <c r="A13" s="114">
        <v>44481</v>
      </c>
      <c r="B13" s="115" t="s">
        <v>349</v>
      </c>
      <c r="C13" s="114">
        <v>44472</v>
      </c>
      <c r="D13" s="115" t="s">
        <v>348</v>
      </c>
      <c r="E13" s="84">
        <v>15018814</v>
      </c>
      <c r="F13" s="84">
        <v>8397942</v>
      </c>
      <c r="G13" s="84">
        <v>6620872</v>
      </c>
      <c r="H13" s="74"/>
      <c r="I13" s="74"/>
    </row>
    <row r="14" spans="1:9" x14ac:dyDescent="0.45">
      <c r="A14" s="114">
        <v>44480</v>
      </c>
      <c r="B14" s="115" t="s">
        <v>350</v>
      </c>
      <c r="C14" s="114">
        <v>44472</v>
      </c>
      <c r="D14" s="115" t="s">
        <v>348</v>
      </c>
      <c r="E14" s="84">
        <v>14905810</v>
      </c>
      <c r="F14" s="84">
        <v>8353267</v>
      </c>
      <c r="G14" s="84">
        <v>6552543</v>
      </c>
      <c r="H14" s="74"/>
      <c r="I14" s="74"/>
    </row>
    <row r="15" spans="1:9" x14ac:dyDescent="0.45">
      <c r="A15" s="114">
        <v>44477</v>
      </c>
      <c r="B15" s="115" t="s">
        <v>347</v>
      </c>
      <c r="C15" s="114">
        <v>44472</v>
      </c>
      <c r="D15" s="115" t="s">
        <v>348</v>
      </c>
      <c r="E15" s="84">
        <v>14754420</v>
      </c>
      <c r="F15" s="84">
        <v>8289525</v>
      </c>
      <c r="G15" s="84">
        <v>6464895</v>
      </c>
      <c r="H15" s="74"/>
      <c r="I15" s="74"/>
    </row>
    <row r="16" spans="1:9" x14ac:dyDescent="0.45">
      <c r="A16" s="114">
        <v>44476</v>
      </c>
      <c r="B16" s="115" t="s">
        <v>316</v>
      </c>
      <c r="C16" s="114">
        <v>44472</v>
      </c>
      <c r="D16" s="115" t="s">
        <v>348</v>
      </c>
      <c r="E16" s="84">
        <v>14624035</v>
      </c>
      <c r="F16" s="84">
        <v>8232927</v>
      </c>
      <c r="G16" s="84">
        <v>6391108</v>
      </c>
      <c r="H16" s="74"/>
      <c r="I16" s="74"/>
    </row>
    <row r="17" spans="1:9" x14ac:dyDescent="0.45">
      <c r="A17" s="114">
        <v>44475</v>
      </c>
      <c r="B17" s="115" t="s">
        <v>352</v>
      </c>
      <c r="C17" s="114">
        <v>44472</v>
      </c>
      <c r="D17" s="115" t="s">
        <v>348</v>
      </c>
      <c r="E17" s="84">
        <v>14481316</v>
      </c>
      <c r="F17" s="84">
        <v>8178927</v>
      </c>
      <c r="G17" s="84">
        <v>6302389</v>
      </c>
      <c r="H17" s="74"/>
      <c r="I17" s="74"/>
    </row>
    <row r="18" spans="1:9" x14ac:dyDescent="0.45">
      <c r="A18" s="114">
        <v>44474</v>
      </c>
      <c r="B18" s="115" t="s">
        <v>349</v>
      </c>
      <c r="C18" s="114">
        <v>44465</v>
      </c>
      <c r="D18" s="115" t="s">
        <v>348</v>
      </c>
      <c r="E18" s="84">
        <v>13870464</v>
      </c>
      <c r="F18" s="84">
        <v>8061533</v>
      </c>
      <c r="G18" s="84">
        <v>5808931</v>
      </c>
      <c r="H18" s="74"/>
      <c r="I18" s="74"/>
    </row>
    <row r="19" spans="1:9" x14ac:dyDescent="0.45">
      <c r="A19" s="114">
        <v>44473</v>
      </c>
      <c r="B19" s="115" t="s">
        <v>350</v>
      </c>
      <c r="C19" s="114">
        <v>44465</v>
      </c>
      <c r="D19" s="115" t="s">
        <v>348</v>
      </c>
      <c r="E19" s="84">
        <v>13752173</v>
      </c>
      <c r="F19" s="84">
        <v>7997873</v>
      </c>
      <c r="G19" s="84">
        <v>5754300</v>
      </c>
      <c r="H19" s="74"/>
      <c r="I19" s="74"/>
    </row>
    <row r="20" spans="1:9" x14ac:dyDescent="0.45">
      <c r="A20" s="114">
        <v>44470</v>
      </c>
      <c r="B20" s="115" t="s">
        <v>347</v>
      </c>
      <c r="C20" s="114">
        <v>44465</v>
      </c>
      <c r="D20" s="115" t="s">
        <v>348</v>
      </c>
      <c r="E20" s="84">
        <v>13619566</v>
      </c>
      <c r="F20" s="84">
        <v>7923835</v>
      </c>
      <c r="G20" s="84">
        <v>5695731</v>
      </c>
      <c r="H20" s="74"/>
      <c r="I20" s="74"/>
    </row>
    <row r="21" spans="1:9" x14ac:dyDescent="0.45">
      <c r="A21" s="114">
        <v>44469</v>
      </c>
      <c r="B21" s="115" t="s">
        <v>316</v>
      </c>
      <c r="C21" s="114">
        <v>44465</v>
      </c>
      <c r="D21" s="115" t="s">
        <v>348</v>
      </c>
      <c r="E21" s="84">
        <v>13471048</v>
      </c>
      <c r="F21" s="84">
        <v>7852469</v>
      </c>
      <c r="G21" s="84">
        <v>5618579</v>
      </c>
      <c r="H21" s="74"/>
      <c r="I21" s="74"/>
    </row>
    <row r="22" spans="1:9" x14ac:dyDescent="0.45">
      <c r="A22" s="114">
        <v>44468</v>
      </c>
      <c r="B22" s="115" t="s">
        <v>352</v>
      </c>
      <c r="C22" s="114">
        <v>44465</v>
      </c>
      <c r="D22" s="115" t="s">
        <v>348</v>
      </c>
      <c r="E22" s="84">
        <v>13308466</v>
      </c>
      <c r="F22" s="84">
        <v>7774650</v>
      </c>
      <c r="G22" s="84">
        <v>5533816</v>
      </c>
      <c r="H22" s="74"/>
      <c r="I22" s="74"/>
    </row>
    <row r="23" spans="1:9" x14ac:dyDescent="0.45">
      <c r="A23" s="114">
        <v>44467</v>
      </c>
      <c r="B23" s="115" t="s">
        <v>349</v>
      </c>
      <c r="C23" s="114">
        <v>44458</v>
      </c>
      <c r="D23" s="115" t="s">
        <v>348</v>
      </c>
      <c r="E23" s="84">
        <v>12796816</v>
      </c>
      <c r="F23" s="84">
        <v>7550051</v>
      </c>
      <c r="G23" s="84">
        <v>5246765</v>
      </c>
      <c r="H23" s="74"/>
      <c r="I23" s="74"/>
    </row>
    <row r="24" spans="1:9" x14ac:dyDescent="0.45">
      <c r="A24" s="114">
        <v>44466</v>
      </c>
      <c r="B24" s="115" t="s">
        <v>350</v>
      </c>
      <c r="C24" s="114">
        <v>44458</v>
      </c>
      <c r="D24" s="115" t="s">
        <v>348</v>
      </c>
      <c r="E24" s="84">
        <v>12687469</v>
      </c>
      <c r="F24" s="84">
        <v>7509874</v>
      </c>
      <c r="G24" s="84">
        <v>5177595</v>
      </c>
      <c r="H24" s="74"/>
      <c r="I24" s="74"/>
    </row>
    <row r="25" spans="1:9" x14ac:dyDescent="0.45">
      <c r="A25" s="114">
        <v>44463</v>
      </c>
      <c r="B25" s="115" t="s">
        <v>347</v>
      </c>
      <c r="C25" s="114">
        <v>44458</v>
      </c>
      <c r="D25" s="115" t="s">
        <v>348</v>
      </c>
      <c r="E25" s="84">
        <v>12394639</v>
      </c>
      <c r="F25" s="84">
        <v>7338505</v>
      </c>
      <c r="G25" s="84">
        <v>5056134</v>
      </c>
      <c r="H25" s="74"/>
      <c r="I25" s="74"/>
    </row>
    <row r="26" spans="1:9" x14ac:dyDescent="0.45">
      <c r="A26" s="114">
        <v>44461</v>
      </c>
      <c r="B26" s="115" t="s">
        <v>352</v>
      </c>
      <c r="C26" s="114">
        <v>44458</v>
      </c>
      <c r="D26" s="115" t="s">
        <v>348</v>
      </c>
      <c r="E26" s="84">
        <v>12127735</v>
      </c>
      <c r="F26" s="84">
        <v>7183591</v>
      </c>
      <c r="G26" s="84">
        <v>4944144</v>
      </c>
      <c r="H26" s="74"/>
      <c r="I26" s="74"/>
    </row>
    <row r="27" spans="1:9" x14ac:dyDescent="0.45">
      <c r="A27" s="114">
        <v>44460</v>
      </c>
      <c r="B27" s="115" t="s">
        <v>349</v>
      </c>
      <c r="C27" s="114">
        <v>44451</v>
      </c>
      <c r="D27" s="115" t="s">
        <v>348</v>
      </c>
      <c r="E27" s="84">
        <v>11493995</v>
      </c>
      <c r="F27" s="84">
        <v>6765420</v>
      </c>
      <c r="G27" s="84">
        <v>4728575</v>
      </c>
      <c r="H27" s="74"/>
      <c r="I27" s="74"/>
    </row>
    <row r="28" spans="1:9" x14ac:dyDescent="0.45">
      <c r="A28" s="114">
        <v>44456</v>
      </c>
      <c r="B28" s="115" t="s">
        <v>347</v>
      </c>
      <c r="C28" s="114">
        <v>44451</v>
      </c>
      <c r="D28" s="115" t="s">
        <v>348</v>
      </c>
      <c r="E28" s="84">
        <v>11190658</v>
      </c>
      <c r="F28" s="84">
        <v>6593989</v>
      </c>
      <c r="G28" s="84">
        <v>4596669</v>
      </c>
      <c r="H28" s="74"/>
      <c r="I28" s="74"/>
    </row>
    <row r="29" spans="1:9" x14ac:dyDescent="0.45">
      <c r="A29" s="114">
        <v>44455</v>
      </c>
      <c r="B29" s="115" t="s">
        <v>316</v>
      </c>
      <c r="C29" s="114">
        <v>44451</v>
      </c>
      <c r="D29" s="115" t="s">
        <v>348</v>
      </c>
      <c r="E29" s="84">
        <v>10948632</v>
      </c>
      <c r="F29" s="84">
        <v>6453594</v>
      </c>
      <c r="G29" s="84">
        <v>4495038</v>
      </c>
      <c r="H29" s="74"/>
      <c r="I29" s="74"/>
    </row>
    <row r="30" spans="1:9" x14ac:dyDescent="0.45">
      <c r="A30" s="114">
        <v>44454</v>
      </c>
      <c r="B30" s="115" t="s">
        <v>352</v>
      </c>
      <c r="C30" s="114">
        <v>44451</v>
      </c>
      <c r="D30" s="115" t="s">
        <v>348</v>
      </c>
      <c r="E30" s="84">
        <v>10693135</v>
      </c>
      <c r="F30" s="84">
        <v>6315611</v>
      </c>
      <c r="G30" s="84">
        <v>4377524</v>
      </c>
      <c r="H30" s="74"/>
      <c r="I30" s="74"/>
    </row>
    <row r="31" spans="1:9" x14ac:dyDescent="0.45">
      <c r="A31" s="114">
        <v>44453</v>
      </c>
      <c r="B31" s="115" t="s">
        <v>349</v>
      </c>
      <c r="C31" s="114">
        <v>44444</v>
      </c>
      <c r="D31" s="115" t="s">
        <v>348</v>
      </c>
      <c r="E31" s="84">
        <v>9899421</v>
      </c>
      <c r="F31" s="84">
        <v>5741895</v>
      </c>
      <c r="G31" s="84">
        <v>4157526</v>
      </c>
      <c r="H31" s="74"/>
      <c r="I31" s="74"/>
    </row>
    <row r="32" spans="1:9" x14ac:dyDescent="0.45">
      <c r="A32" s="114">
        <v>44452</v>
      </c>
      <c r="B32" s="115" t="s">
        <v>350</v>
      </c>
      <c r="C32" s="114">
        <v>44444</v>
      </c>
      <c r="D32" s="115" t="s">
        <v>348</v>
      </c>
      <c r="E32" s="84">
        <v>9673723</v>
      </c>
      <c r="F32" s="84">
        <v>5630938</v>
      </c>
      <c r="G32" s="84">
        <v>4042785</v>
      </c>
      <c r="H32" s="74"/>
      <c r="I32" s="74"/>
    </row>
    <row r="33" spans="1:9" x14ac:dyDescent="0.45">
      <c r="A33" s="114">
        <v>44449</v>
      </c>
      <c r="B33" s="115" t="s">
        <v>347</v>
      </c>
      <c r="C33" s="114">
        <v>44444</v>
      </c>
      <c r="D33" s="115" t="s">
        <v>348</v>
      </c>
      <c r="E33" s="84">
        <v>9364622</v>
      </c>
      <c r="F33" s="84">
        <v>5477379</v>
      </c>
      <c r="G33" s="84">
        <v>3887243</v>
      </c>
      <c r="H33" s="74"/>
      <c r="I33" s="74"/>
    </row>
    <row r="34" spans="1:9" x14ac:dyDescent="0.45">
      <c r="A34" s="114">
        <v>44448</v>
      </c>
      <c r="B34" s="115" t="s">
        <v>316</v>
      </c>
      <c r="C34" s="114">
        <v>44444</v>
      </c>
      <c r="D34" s="115" t="s">
        <v>348</v>
      </c>
      <c r="E34" s="84">
        <v>9087375</v>
      </c>
      <c r="F34" s="84">
        <v>5323073</v>
      </c>
      <c r="G34" s="84">
        <v>3764302</v>
      </c>
      <c r="H34" s="74"/>
      <c r="I34" s="74"/>
    </row>
    <row r="35" spans="1:9" x14ac:dyDescent="0.45">
      <c r="A35" s="114">
        <v>44447</v>
      </c>
      <c r="B35" s="115" t="s">
        <v>352</v>
      </c>
      <c r="C35" s="114">
        <v>44444</v>
      </c>
      <c r="D35" s="115" t="s">
        <v>348</v>
      </c>
      <c r="E35" s="84">
        <v>8831775</v>
      </c>
      <c r="F35" s="84">
        <v>5194005</v>
      </c>
      <c r="G35" s="84">
        <v>3637770</v>
      </c>
      <c r="H35" s="74"/>
      <c r="I35" s="74"/>
    </row>
    <row r="36" spans="1:9" x14ac:dyDescent="0.45">
      <c r="A36" s="114">
        <v>44446</v>
      </c>
      <c r="B36" s="115" t="s">
        <v>349</v>
      </c>
      <c r="C36" s="114">
        <v>44437</v>
      </c>
      <c r="D36" s="115" t="s">
        <v>348</v>
      </c>
      <c r="E36" s="84">
        <v>8015343</v>
      </c>
      <c r="F36" s="84">
        <v>4705820</v>
      </c>
      <c r="G36" s="84">
        <v>3309523</v>
      </c>
      <c r="H36" s="74"/>
      <c r="I36" s="74"/>
    </row>
    <row r="37" spans="1:9" x14ac:dyDescent="0.45">
      <c r="A37" s="114">
        <v>44445</v>
      </c>
      <c r="B37" s="115" t="s">
        <v>350</v>
      </c>
      <c r="C37" s="114">
        <v>44437</v>
      </c>
      <c r="D37" s="115" t="s">
        <v>348</v>
      </c>
      <c r="E37" s="84">
        <v>7832204</v>
      </c>
      <c r="F37" s="84">
        <v>4609625</v>
      </c>
      <c r="G37" s="84">
        <v>3222579</v>
      </c>
      <c r="H37" s="74"/>
      <c r="I37" s="74"/>
    </row>
    <row r="38" spans="1:9" x14ac:dyDescent="0.45">
      <c r="A38" s="114">
        <v>44442</v>
      </c>
      <c r="B38" s="115" t="s">
        <v>347</v>
      </c>
      <c r="C38" s="114">
        <v>44437</v>
      </c>
      <c r="D38" s="115" t="s">
        <v>348</v>
      </c>
      <c r="E38" s="84">
        <v>7532648</v>
      </c>
      <c r="F38" s="84">
        <v>4446465</v>
      </c>
      <c r="G38" s="84">
        <v>3086183</v>
      </c>
      <c r="H38" s="74"/>
      <c r="I38" s="74"/>
    </row>
    <row r="39" spans="1:9" x14ac:dyDescent="0.45">
      <c r="A39" s="114">
        <v>44441</v>
      </c>
      <c r="B39" s="115" t="s">
        <v>316</v>
      </c>
      <c r="C39" s="114">
        <v>44437</v>
      </c>
      <c r="D39" s="115" t="s">
        <v>348</v>
      </c>
      <c r="E39" s="84">
        <v>7293150</v>
      </c>
      <c r="F39" s="84">
        <v>4323860</v>
      </c>
      <c r="G39" s="84">
        <v>2969290</v>
      </c>
      <c r="H39" s="74"/>
      <c r="I39" s="74"/>
    </row>
    <row r="40" spans="1:9" x14ac:dyDescent="0.45">
      <c r="A40" s="114">
        <v>44440</v>
      </c>
      <c r="B40" s="115" t="s">
        <v>352</v>
      </c>
      <c r="C40" s="114">
        <v>44437</v>
      </c>
      <c r="D40" s="115" t="s">
        <v>348</v>
      </c>
      <c r="E40" s="84">
        <v>7049347</v>
      </c>
      <c r="F40" s="84">
        <v>4206037</v>
      </c>
      <c r="G40" s="84">
        <v>2843310</v>
      </c>
      <c r="H40" s="74"/>
      <c r="I40" s="74"/>
    </row>
    <row r="41" spans="1:9" x14ac:dyDescent="0.45">
      <c r="A41" s="114">
        <v>44439</v>
      </c>
      <c r="B41" s="115" t="s">
        <v>349</v>
      </c>
      <c r="C41" s="114">
        <v>44430</v>
      </c>
      <c r="D41" s="115" t="s">
        <v>348</v>
      </c>
      <c r="E41" s="84">
        <v>6366259</v>
      </c>
      <c r="F41" s="84">
        <v>3939155</v>
      </c>
      <c r="G41" s="84">
        <v>2427104</v>
      </c>
      <c r="H41" s="74"/>
      <c r="I41" s="74"/>
    </row>
    <row r="42" spans="1:9" x14ac:dyDescent="0.45">
      <c r="A42" s="114">
        <v>44438</v>
      </c>
      <c r="B42" s="115" t="s">
        <v>350</v>
      </c>
      <c r="C42" s="114">
        <v>44430</v>
      </c>
      <c r="D42" s="115" t="s">
        <v>348</v>
      </c>
      <c r="E42" s="84">
        <v>6130651</v>
      </c>
      <c r="F42" s="84">
        <v>3818332</v>
      </c>
      <c r="G42" s="84">
        <v>2312319</v>
      </c>
      <c r="H42" s="74"/>
      <c r="I42" s="74"/>
    </row>
    <row r="43" spans="1:9" x14ac:dyDescent="0.45">
      <c r="A43" s="114">
        <v>44435</v>
      </c>
      <c r="B43" s="115" t="s">
        <v>347</v>
      </c>
      <c r="C43" s="114">
        <v>44430</v>
      </c>
      <c r="D43" s="115" t="s">
        <v>348</v>
      </c>
      <c r="E43" s="84">
        <v>5767203</v>
      </c>
      <c r="F43" s="84">
        <v>3613973</v>
      </c>
      <c r="G43" s="84">
        <v>2153230</v>
      </c>
      <c r="H43" s="74"/>
      <c r="I43" s="74"/>
    </row>
    <row r="44" spans="1:9" x14ac:dyDescent="0.45">
      <c r="A44" s="114">
        <v>44434</v>
      </c>
      <c r="B44" s="115" t="s">
        <v>316</v>
      </c>
      <c r="C44" s="114">
        <v>44430</v>
      </c>
      <c r="D44" s="115" t="s">
        <v>348</v>
      </c>
      <c r="E44" s="84">
        <v>5515725</v>
      </c>
      <c r="F44" s="84">
        <v>3481057</v>
      </c>
      <c r="G44" s="84">
        <v>2034668</v>
      </c>
      <c r="H44" s="74"/>
      <c r="I44" s="74"/>
    </row>
    <row r="45" spans="1:9" x14ac:dyDescent="0.45">
      <c r="A45" s="114">
        <v>44433</v>
      </c>
      <c r="B45" s="115" t="s">
        <v>352</v>
      </c>
      <c r="C45" s="114">
        <v>44430</v>
      </c>
      <c r="D45" s="115" t="s">
        <v>348</v>
      </c>
      <c r="E45" s="84">
        <v>5251138</v>
      </c>
      <c r="F45" s="84">
        <v>3336803</v>
      </c>
      <c r="G45" s="84">
        <v>1914335</v>
      </c>
      <c r="H45" s="74"/>
      <c r="I45" s="74"/>
    </row>
    <row r="46" spans="1:9" x14ac:dyDescent="0.45">
      <c r="A46" s="114">
        <v>44432</v>
      </c>
      <c r="B46" s="115" t="s">
        <v>349</v>
      </c>
      <c r="C46" s="114">
        <v>44423</v>
      </c>
      <c r="D46" s="115" t="s">
        <v>348</v>
      </c>
      <c r="E46" s="84">
        <v>4642683</v>
      </c>
      <c r="F46" s="84">
        <v>3121870</v>
      </c>
      <c r="G46" s="84">
        <v>1520813</v>
      </c>
      <c r="H46" s="74"/>
      <c r="I46" s="74"/>
    </row>
    <row r="47" spans="1:9" x14ac:dyDescent="0.45">
      <c r="A47" s="114">
        <v>44431</v>
      </c>
      <c r="B47" s="115" t="s">
        <v>350</v>
      </c>
      <c r="C47" s="114">
        <v>44423</v>
      </c>
      <c r="D47" s="115" t="s">
        <v>348</v>
      </c>
      <c r="E47" s="84">
        <v>4441321</v>
      </c>
      <c r="F47" s="84">
        <v>3000348</v>
      </c>
      <c r="G47" s="84">
        <v>1440973</v>
      </c>
      <c r="H47" s="74"/>
      <c r="I47" s="74"/>
    </row>
    <row r="48" spans="1:9" x14ac:dyDescent="0.45">
      <c r="A48" s="114">
        <v>44428</v>
      </c>
      <c r="B48" s="115" t="s">
        <v>347</v>
      </c>
      <c r="C48" s="114">
        <v>44423</v>
      </c>
      <c r="D48" s="115" t="s">
        <v>348</v>
      </c>
      <c r="E48" s="84">
        <v>4130976</v>
      </c>
      <c r="F48" s="84">
        <v>2827197</v>
      </c>
      <c r="G48" s="84">
        <v>1303779</v>
      </c>
      <c r="H48" s="74"/>
      <c r="I48" s="74"/>
    </row>
    <row r="49" spans="1:9" x14ac:dyDescent="0.45">
      <c r="A49" s="114">
        <v>44427</v>
      </c>
      <c r="B49" s="115" t="s">
        <v>316</v>
      </c>
      <c r="C49" s="114">
        <v>44423</v>
      </c>
      <c r="D49" s="115" t="s">
        <v>348</v>
      </c>
      <c r="E49" s="84">
        <v>3902839</v>
      </c>
      <c r="F49" s="84">
        <v>2705274</v>
      </c>
      <c r="G49" s="84">
        <v>1197565</v>
      </c>
      <c r="H49" s="74"/>
      <c r="I49" s="74"/>
    </row>
    <row r="50" spans="1:9" x14ac:dyDescent="0.45">
      <c r="A50" s="114">
        <v>44426</v>
      </c>
      <c r="B50" s="115" t="str">
        <f t="shared" ref="B50:B55" si="0">"("&amp;TEXT(A50,"AAA")&amp;")"</f>
        <v>(水)</v>
      </c>
      <c r="C50" s="114">
        <v>44423</v>
      </c>
      <c r="D50" s="115" t="str">
        <f t="shared" ref="D50:D55" si="1">"("&amp;TEXT(C50,"AAA")&amp;")"</f>
        <v>(日)</v>
      </c>
      <c r="E50" s="84">
        <v>3663878</v>
      </c>
      <c r="F50" s="84">
        <v>2572887</v>
      </c>
      <c r="G50" s="84">
        <v>1090991</v>
      </c>
      <c r="H50" s="74"/>
      <c r="I50" s="74"/>
    </row>
    <row r="51" spans="1:9" x14ac:dyDescent="0.45">
      <c r="A51" s="114">
        <v>44425</v>
      </c>
      <c r="B51" s="115" t="str">
        <f t="shared" si="0"/>
        <v>(火)</v>
      </c>
      <c r="C51" s="114">
        <v>44416</v>
      </c>
      <c r="D51" s="115" t="str">
        <f t="shared" si="1"/>
        <v>(日)</v>
      </c>
      <c r="E51" s="84">
        <v>3224734</v>
      </c>
      <c r="F51" s="84">
        <v>2409948</v>
      </c>
      <c r="G51" s="84">
        <v>814786</v>
      </c>
      <c r="H51" s="74"/>
      <c r="I51" s="74"/>
    </row>
    <row r="52" spans="1:9" x14ac:dyDescent="0.45">
      <c r="A52" s="114">
        <v>44424</v>
      </c>
      <c r="B52" s="115" t="str">
        <f t="shared" si="0"/>
        <v>(月)</v>
      </c>
      <c r="C52" s="114">
        <v>44416</v>
      </c>
      <c r="D52" s="115" t="str">
        <f t="shared" si="1"/>
        <v>(日)</v>
      </c>
      <c r="E52" s="84">
        <v>3080184</v>
      </c>
      <c r="F52" s="84">
        <v>2325181</v>
      </c>
      <c r="G52" s="84">
        <v>755003</v>
      </c>
      <c r="H52" s="74"/>
      <c r="I52" s="74"/>
    </row>
    <row r="53" spans="1:9" x14ac:dyDescent="0.45">
      <c r="A53" s="114">
        <v>44421</v>
      </c>
      <c r="B53" s="115" t="str">
        <f t="shared" si="0"/>
        <v>(金)</v>
      </c>
      <c r="C53" s="114">
        <v>44416</v>
      </c>
      <c r="D53" s="115" t="str">
        <f t="shared" si="1"/>
        <v>(日)</v>
      </c>
      <c r="E53" s="84">
        <v>2899381</v>
      </c>
      <c r="F53" s="84">
        <v>2215605</v>
      </c>
      <c r="G53" s="84">
        <v>683776</v>
      </c>
      <c r="H53" s="74"/>
      <c r="I53" s="74"/>
    </row>
    <row r="54" spans="1:9" x14ac:dyDescent="0.45">
      <c r="A54" s="114">
        <v>44420</v>
      </c>
      <c r="B54" s="115" t="str">
        <f t="shared" si="0"/>
        <v>(木)</v>
      </c>
      <c r="C54" s="114">
        <v>44416</v>
      </c>
      <c r="D54" s="115" t="str">
        <f t="shared" si="1"/>
        <v>(日)</v>
      </c>
      <c r="E54" s="84">
        <v>2748556</v>
      </c>
      <c r="F54" s="84">
        <v>2115570</v>
      </c>
      <c r="G54" s="84">
        <v>632986</v>
      </c>
      <c r="H54" s="74"/>
      <c r="I54" s="74"/>
    </row>
    <row r="55" spans="1:9" x14ac:dyDescent="0.45">
      <c r="A55" s="114">
        <v>44419</v>
      </c>
      <c r="B55" s="115" t="str">
        <f t="shared" si="0"/>
        <v>(水)</v>
      </c>
      <c r="C55" s="114">
        <v>44416</v>
      </c>
      <c r="D55" s="115" t="str">
        <f t="shared" si="1"/>
        <v>(日)</v>
      </c>
      <c r="E55" s="84">
        <v>2576423</v>
      </c>
      <c r="F55" s="84">
        <v>2005958</v>
      </c>
      <c r="G55" s="84">
        <v>570465</v>
      </c>
      <c r="H55" s="74"/>
      <c r="I55" s="74"/>
    </row>
    <row r="56" spans="1:9" x14ac:dyDescent="0.45">
      <c r="A56" s="114">
        <v>44418</v>
      </c>
      <c r="B56" s="115" t="s">
        <v>338</v>
      </c>
      <c r="C56" s="114">
        <v>44409</v>
      </c>
      <c r="D56" s="115" t="s">
        <v>335</v>
      </c>
      <c r="E56" s="84">
        <v>2107992</v>
      </c>
      <c r="F56" s="84">
        <v>1814876</v>
      </c>
      <c r="G56" s="84">
        <v>293116</v>
      </c>
      <c r="H56" s="74"/>
      <c r="I56" s="74"/>
    </row>
    <row r="57" spans="1:9" x14ac:dyDescent="0.45">
      <c r="A57" s="114">
        <v>44414</v>
      </c>
      <c r="B57" s="115" t="s">
        <v>309</v>
      </c>
      <c r="C57" s="114">
        <v>44409</v>
      </c>
      <c r="D57" s="115" t="s">
        <v>335</v>
      </c>
      <c r="E57" s="84">
        <v>1774733</v>
      </c>
      <c r="F57" s="84">
        <v>1551425</v>
      </c>
      <c r="G57" s="84">
        <v>223308</v>
      </c>
      <c r="H57" s="74"/>
      <c r="I57" s="74"/>
    </row>
    <row r="58" spans="1:9" x14ac:dyDescent="0.45">
      <c r="A58" s="114">
        <v>44413</v>
      </c>
      <c r="B58" s="115" t="s">
        <v>310</v>
      </c>
      <c r="C58" s="114">
        <v>44409</v>
      </c>
      <c r="D58" s="115" t="s">
        <v>335</v>
      </c>
      <c r="E58" s="84">
        <v>1774269</v>
      </c>
      <c r="F58" s="84">
        <v>1550961</v>
      </c>
      <c r="G58" s="84">
        <v>223308</v>
      </c>
      <c r="H58" s="74"/>
      <c r="I58" s="74"/>
    </row>
    <row r="59" spans="1:9" x14ac:dyDescent="0.45">
      <c r="A59" s="114">
        <v>44412</v>
      </c>
      <c r="B59" s="115" t="s">
        <v>306</v>
      </c>
      <c r="C59" s="114">
        <v>44409</v>
      </c>
      <c r="D59" s="115" t="s">
        <v>335</v>
      </c>
      <c r="E59" s="84">
        <v>1637626</v>
      </c>
      <c r="F59" s="84">
        <v>1449639</v>
      </c>
      <c r="G59" s="84">
        <v>187987</v>
      </c>
      <c r="H59" s="74"/>
      <c r="I59" s="74"/>
    </row>
    <row r="60" spans="1:9" x14ac:dyDescent="0.45">
      <c r="A60" s="85"/>
      <c r="B60" s="73"/>
      <c r="C60" s="73"/>
      <c r="D60" s="73"/>
      <c r="E60" s="73"/>
      <c r="F60" s="73"/>
      <c r="G60" s="74"/>
      <c r="H60" s="74"/>
    </row>
    <row r="61" spans="1:9" x14ac:dyDescent="0.45">
      <c r="A61" s="75" t="s">
        <v>339</v>
      </c>
      <c r="B61" s="74"/>
      <c r="C61" s="74"/>
      <c r="D61" s="74"/>
      <c r="E61" s="74"/>
      <c r="F61" s="74"/>
      <c r="G61" s="75"/>
      <c r="H61" s="74"/>
    </row>
    <row r="62" spans="1:9" x14ac:dyDescent="0.45">
      <c r="A62" s="75"/>
      <c r="B62" s="75"/>
      <c r="C62" s="75"/>
      <c r="D62" s="75"/>
      <c r="E62" s="75"/>
      <c r="F62" s="75"/>
      <c r="G62" s="75"/>
      <c r="H62" s="74"/>
    </row>
    <row r="63" spans="1:9" x14ac:dyDescent="0.45">
      <c r="H63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2021-10-23T15:01:14Z</dcterms:modified>
</cp:coreProperties>
</file>