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D781560-301E-4244-A241-232DDE8F9C9E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11" l="1"/>
  <c r="B32" i="11"/>
  <c r="D31" i="11"/>
  <c r="B31" i="11"/>
  <c r="D30" i="11"/>
  <c r="B30" i="11"/>
  <c r="D29" i="11"/>
  <c r="B29" i="11"/>
  <c r="D28" i="11"/>
  <c r="B28" i="11"/>
  <c r="D27" i="11"/>
  <c r="B27" i="11"/>
  <c r="G2" i="11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<sst xmlns="http://schemas.openxmlformats.org/spreadsheetml/2006/main" count="36202" uniqueCount="365">
  <si>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</si>
  <si>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</si>
  <si>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</si>
  <si>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</si>
  <si>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</si>
  <si>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</si>
  <si>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</si>
  <si>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</si>
  <si>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</si>
  <si>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</si>
  <si>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</si>
  <si>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</si>
  <si>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</si>
  <si>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</si>
  <si>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</si>
  <si>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</si>
  <si>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</si>
  <si>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</si>
  <si>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</si>
  <si>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</si>
  <si>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</si>
  <si>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</si>
  <si>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</si>
  <si>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</si>
  <si>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</si>
  <si>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</si>
  <si>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</si>
  <si>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</si>
  <si>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</si>
  <si>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</si>
  <si>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</si>
  <si>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</si>
  <si>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</si>
  <si>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</si>
  <si>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</si>
  <si>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</si>
  <si>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</si>
  <si>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</si>
  <si>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</si>
  <si>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</si>
  <si>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</si>
  <si>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</si>
  <si>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</si>
  <si>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</si>
  <si>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</si>
  <si>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</si>
  <si>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</si>
  <si>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</si>
  <si>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</si>
  <si>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</si>
  <si>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</si>
  <si>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</si>
  <si>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</si>
  <si>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</si>
  <si>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</si>
  <si>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</si>
  <si>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</si>
  <si>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</si>
  <si>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</si>
  <si>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</si>
  <si>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</si>
  <si>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</si>
  <si>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</si>
  <si>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</si>
  <si>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</si>
  <si>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</si>
  <si>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</si>
  <si>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</si>
  <si>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</si>
  <si>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</si>
  <si>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</si>
  <si>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</si>
  <si>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</si>
  <si>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</si>
  <si>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</si>
  <si>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</si>
  <si>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</si>
  <si>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</si>
  <si>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</si>
  <si>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</si>
  <si>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</si>
  <si>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</si>
  <si>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</si>
  <si>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</si>
  <si>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</si>
  <si>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</si>
  <si>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</si>
  <si>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</si>
  <si>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</si>
  <si>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</si>
  <si>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</si>
  <si>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</si>
  <si>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</si>
  <si>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</si>
  <si>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</si>
  <si>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</si>
  <si>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</si>
  <si>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</si>
  <si>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</si>
  <si>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</si>
  <si>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</si>
  <si>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</si>
  <si>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</si>
  <si>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</si>
  <si>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</si>
  <si>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</si>
  <si>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</si>
  <si>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</si>
  <si>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</si>
  <si>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</si>
  <si>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</si>
  <si>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</si>
  <si>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</si>
  <si>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</si>
  <si>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</si>
  <si>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</si>
  <si>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</si>
  <si>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</si>
  <si>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</si>
  <si>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</si>
  <si>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</si>
  <si>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</si>
  <si>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</si>
  <si>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</si>
  <si>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</si>
  <si>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</si>
  <si>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</si>
  <si>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</si>
  <si>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</si>
  <si>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</si>
  <si>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</si>
  <si>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</si>
  <si>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</si>
  <si>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</si>
  <si>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</si>
  <si>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</si>
  <si>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</si>
  <si>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</si>
  <si>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</si>
  <si>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</si>
  <si>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</si>
  <si>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</si>
  <si>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</si>
  <si>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</si>
  <si>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</si>
  <si>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</si>
  <si>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</si>
  <si>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</si>
  <si>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</si>
  <si>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</si>
  <si>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</si>
  <si>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</si>
  <si>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</si>
  <si>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</si>
  <si>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</si>
  <si>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</si>
  <si>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</si>
  <si>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</si>
  <si>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</si>
  <si>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</si>
  <si>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</si>
  <si>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</si>
  <si>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</si>
  <si>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</si>
  <si>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</si>
  <si>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</si>
  <si>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</si>
  <si>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</si>
  <si>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</si>
  <si>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</si>
  <si>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</si>
  <si>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</si>
  <si>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</si>
  <si>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</si>
  <si>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</si>
  <si>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</si>
  <si>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</si>
  <si>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</si>
  <si>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</si>
  <si>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</si>
  <si>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</si>
  <si>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</si>
  <si>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</si>
  <si>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</si>
  <si>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</si>
  <si>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</si>
  <si>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</si>
  <si>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</si>
  <si>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</si>
  <si>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</si>
  <si>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</si>
  <si>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</si>
  <si>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</si>
  <si>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</si>
  <si>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</si>
  <si>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</si>
  <si>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</si>
  <si>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</si>
  <si>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</si>
  <si>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</si>
  <si>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</si>
  <si>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</si>
  <si>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</si>
  <si>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</si>
  <si>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</si>
  <si>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</si>
  <si>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</si>
  <si>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</si>
  <si>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</si>
  <si>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</si>
  <si>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</si>
  <si>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</si>
  <si>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</si>
  <si>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</si>
  <si>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</si>
  <si>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</si>
  <si>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</si>
  <si>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</si>
  <si>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</si>
  <si>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</si>
  <si>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</si>
  <si>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</si>
  <si>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</si>
  <si>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</si>
  <si>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</si>
  <si>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</si>
  <si>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</si>
  <si>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</si>
  <si>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</si>
  <si>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</si>
  <si>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</si>
  <si>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</si>
  <si>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</si>
  <si>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</si>
  <si>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</si>
  <si>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</si>
  <si>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</si>
  <si>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</si>
  <si>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</si>
  <si>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</si>
  <si>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</si>
  <si>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</si>
  <si>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</si>
  <si>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</si>
  <si>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</si>
  <si>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</si>
  <si>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</si>
  <si>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</si>
  <si>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</si>
  <si>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</si>
  <si>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</si>
  <si>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</si>
  <si>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</si>
  <si>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</si>
  <si>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</si>
  <si>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</si>
  <si>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</si>
  <si>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</si>
  <si>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</si>
  <si>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</si>
  <si>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</si>
  <si>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</si>
  <si>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</si>
  <si>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</si>
  <si>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</si>
  <si>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</si>
  <si>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</si>
  <si>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</si>
  <si>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</si>
  <si>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</si>
  <si>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</si>
  <si>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</si>
  <si>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</si>
  <si>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</si>
  <si>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</si>
  <si>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</si>
  <si>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</si>
  <si>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</si>
  <si>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</si>
  <si>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</si>
  <si>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</si>
  <si>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</si>
  <si>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</si>
  <si>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</si>
  <si>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</si>
  <si>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</si>
  <si>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</si>
  <si>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</si>
  <si>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</si>
  <si>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</si>
  <si>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</si>
  <si>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</si>
  <si>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</si>
  <si>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</si>
  <si>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</si>
  <si>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</si>
  <si>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</si>
  <si>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</si>
  <si>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</si>
  <si>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</si>
  <si>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</si>
  <si>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</si>
  <si>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</si>
  <si>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</si>
  <si>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</si>
  <si>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</si>
  <si>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</si>
  <si>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</si>
  <si>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</si>
  <si>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</si>
  <si>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</si>
  <si>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</si>
  <si>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</si>
  <si>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</si>
  <si>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</si>
  <si>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</si>
  <si>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</si>
  <si>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</si>
  <si>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</si>
  <si>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</si>
  <si>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</si>
  <si>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</si>
  <si>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</si>
  <si>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</si>
  <si>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</si>
  <si>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</si>
  <si>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</si>
  <si>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</si>
  <si>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</si>
  <si>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</si>
  <si>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</si>
  <si>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</si>
  <si>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</si>
  <si>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</si>
  <si>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</si>
  <si>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</si>
  <si>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</si>
  <si>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</si>
  <si>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</si>
  <si>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</si>
  <si>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</si>
  <si>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</si>
  <si>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</si>
  <si>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</si>
  <si>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</si>
  <si>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</si>
  <si>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</si>
  <si>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</si>
  <si>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</si>
  <si>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</si>
  <si>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</si>
  <si>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</si>
  <si>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</si>
  <si>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</si>
  <si>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</si>
  <si>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</si>
  <si>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</si>
  <si>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</si>
  <si>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</si>
  <si>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</si>
  <si>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</si>
  <si>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</si>
  <si>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</si>
  <si>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</si>
  <si>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t>（９月１５日公表時点）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</si>
</sst>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33"/>
  <sheetViews>
    <sheetView workbookViewId="0">
      <pane ySplit="1" topLeftCell="A1250" activePane="bottomLeft" state="frozen"/>
      <selection activeCell="O1257" sqref="O1257:P1730"/>
      <selection pane="bottomLeft" activeCell="O1257" sqref="O1257:P1730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31640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17930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14757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25594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40131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7729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9443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98801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151106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189327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189284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204643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36580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25779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283289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252511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281138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20727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293071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41493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26998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7713</v>
      </c>
      <c r="P1320" s="27">
        <v>873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8706</v>
      </c>
      <c r="P1323" s="27">
        <v>743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10149</v>
      </c>
      <c r="P1326" s="27">
        <v>928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317357</v>
      </c>
      <c r="P1329" s="27">
        <v>71563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147606</v>
      </c>
      <c r="P1332" s="27">
        <v>54311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62780</v>
      </c>
      <c r="P1335" s="27">
        <v>8008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75068</v>
      </c>
      <c r="P1338" s="27">
        <v>9050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262296</v>
      </c>
      <c r="P1341" s="27">
        <v>98544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223579</v>
      </c>
      <c r="P1344" s="27">
        <v>125314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246442</v>
      </c>
      <c r="P1347" s="27">
        <v>154564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252626</v>
      </c>
      <c r="P1350" s="27">
        <v>180522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236832</v>
      </c>
      <c r="P1353" s="27">
        <v>193972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138364</v>
      </c>
      <c r="P1356" s="27">
        <v>35202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187297</v>
      </c>
      <c r="P1359" s="27">
        <v>23643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345000</v>
      </c>
      <c r="P1362" s="27">
        <v>269807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349534</v>
      </c>
      <c r="P1365" s="27">
        <v>224674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397310</v>
      </c>
      <c r="P1368" s="27">
        <v>254023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404135</v>
      </c>
      <c r="P1371" s="27">
        <v>136524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380188</v>
      </c>
      <c r="P1374" s="27">
        <v>209845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285514</v>
      </c>
      <c r="P1377" s="27">
        <v>44174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325709</v>
      </c>
      <c r="P1380" s="27">
        <v>26637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585576</v>
      </c>
      <c r="P1383" s="27">
        <v>204156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606237</v>
      </c>
      <c r="P1386" s="27">
        <v>63206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668214</v>
      </c>
      <c r="P1389" s="27">
        <v>61972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639282</v>
      </c>
      <c r="P1392" s="27">
        <v>107033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618675</v>
      </c>
      <c r="P1395" s="27">
        <v>123978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473497</v>
      </c>
      <c r="P1398" s="27">
        <v>59954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462900</v>
      </c>
      <c r="P1401" s="27">
        <v>66534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666588</v>
      </c>
      <c r="P1404" s="27">
        <v>237681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712830</v>
      </c>
      <c r="P1407" s="27">
        <v>211030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739253</v>
      </c>
      <c r="P1410" s="27">
        <v>232976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731144</v>
      </c>
      <c r="P1413" s="27">
        <v>226066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717467</v>
      </c>
      <c r="P1416" s="27">
        <v>218217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616735</v>
      </c>
      <c r="P1419" s="27">
        <v>127949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563280</v>
      </c>
      <c r="P1422" s="27">
        <v>179825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770429</v>
      </c>
      <c r="P1425" s="27">
        <v>323480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794558</v>
      </c>
      <c r="P1428" s="27">
        <v>321591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774456</v>
      </c>
      <c r="P1431" s="27">
        <v>384940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744536</v>
      </c>
      <c r="P1434" s="27">
        <v>384962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757518</v>
      </c>
      <c r="P1437" s="27">
        <v>357587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656343</v>
      </c>
      <c r="P1440" s="27">
        <v>273877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600169</v>
      </c>
      <c r="P1443" s="27">
        <v>316135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692051</v>
      </c>
      <c r="P1446" s="27">
        <v>537923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694057</v>
      </c>
      <c r="P1449" s="27">
        <v>552681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677758</v>
      </c>
      <c r="P1452" s="27">
        <v>604652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688729</v>
      </c>
      <c r="P1455" s="27">
        <v>596524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670827</v>
      </c>
      <c r="P1458" s="27">
        <v>569155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656736</v>
      </c>
      <c r="P1461" s="27">
        <v>440103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656742</v>
      </c>
      <c r="P1464" s="27">
        <v>438483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750366</v>
      </c>
      <c r="P1467" s="27">
        <v>622909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752185</v>
      </c>
      <c r="P1470" s="27">
        <v>651483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762993</v>
      </c>
      <c r="P1473" s="27">
        <v>683586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739952</v>
      </c>
      <c r="P1476" s="27">
        <v>690237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733785</v>
      </c>
      <c r="P1479" s="27">
        <v>693739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724540</v>
      </c>
      <c r="P1482" s="27">
        <v>583026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756522</v>
      </c>
      <c r="P1485" s="27">
        <v>535953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755398</v>
      </c>
      <c r="P1488" s="27">
        <v>700910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762111</v>
      </c>
      <c r="P1491" s="27">
        <v>734701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797434</v>
      </c>
      <c r="P1494" s="27">
        <v>722629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607542</v>
      </c>
      <c r="P1497" s="27">
        <v>697257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551066</v>
      </c>
      <c r="P1500" s="27">
        <v>706523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821278</v>
      </c>
      <c r="P1503" s="27">
        <v>602811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800120</v>
      </c>
      <c r="P1506" s="27">
        <v>535915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925064</v>
      </c>
      <c r="P1509" s="27">
        <v>644913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956151</v>
      </c>
      <c r="P1512" s="27">
        <v>658446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975293</v>
      </c>
      <c r="P1515" s="27">
        <v>633806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973398</v>
      </c>
      <c r="P1518" s="27">
        <v>631289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977024</v>
      </c>
      <c r="P1521" s="27">
        <v>628340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967401</v>
      </c>
      <c r="P1524" s="27">
        <v>607425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718026</v>
      </c>
      <c r="P1527" s="27">
        <v>617155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812570</v>
      </c>
      <c r="P1530" s="27">
        <v>671049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841114</v>
      </c>
      <c r="P1533" s="27">
        <v>655068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820353</v>
      </c>
      <c r="P1536" s="27">
        <v>662403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802908</v>
      </c>
      <c r="P1539" s="27">
        <v>637548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836598</v>
      </c>
      <c r="P1542" s="27">
        <v>627816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778352</v>
      </c>
      <c r="P1545" s="27">
        <v>634028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584440</v>
      </c>
      <c r="P1548" s="27">
        <v>650624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492541</v>
      </c>
      <c r="P1551" s="27">
        <v>628138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751149</v>
      </c>
      <c r="P1554" s="27">
        <v>641539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683573</v>
      </c>
      <c r="P1557" s="27">
        <v>687080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288937</v>
      </c>
      <c r="P1560" s="27">
        <v>272925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225951</v>
      </c>
      <c r="P1563" s="27">
        <v>193168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436180</v>
      </c>
      <c r="P1566" s="27">
        <v>729026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390291</v>
      </c>
      <c r="P1569" s="27">
        <v>677828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543909</v>
      </c>
      <c r="P1572" s="27">
        <v>766687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585582</v>
      </c>
      <c r="P1575" s="27">
        <v>764765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573015</v>
      </c>
      <c r="P1578" s="27">
        <v>773719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572381</v>
      </c>
      <c r="P1581" s="27">
        <v>758499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603898</v>
      </c>
      <c r="P1584" s="27">
        <v>763800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611827</v>
      </c>
      <c r="P1587" s="27">
        <v>786353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437502</v>
      </c>
      <c r="P1590" s="27">
        <v>1058177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539971</v>
      </c>
      <c r="P1593" s="27">
        <v>558667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557322</v>
      </c>
      <c r="P1596" s="27">
        <v>591725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547793</v>
      </c>
      <c r="P1599" s="27">
        <v>587521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537553</v>
      </c>
      <c r="P1602" s="27">
        <v>576275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556170</v>
      </c>
      <c r="P1605" s="27">
        <v>608028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680845</v>
      </c>
      <c r="P1608" s="27">
        <v>624580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-3898900</v>
      </c>
      <c r="P1611" s="27">
        <v>-313281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161640</v>
      </c>
      <c r="P1614" s="27">
        <v>101061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469537</v>
      </c>
      <c r="P1617" s="27">
        <v>568434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481195</v>
      </c>
      <c r="P1620" s="27">
        <v>493991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472527</v>
      </c>
      <c r="P1623" s="27">
        <v>224407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330566</v>
      </c>
      <c r="P1626" s="27">
        <v>134518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346052</v>
      </c>
      <c r="P1629" s="27">
        <v>250130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-7105010</v>
      </c>
      <c r="P1632" s="27">
        <v>-2492634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418197</v>
      </c>
      <c r="P1635" s="27">
        <v>358632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526614</v>
      </c>
      <c r="P1638" s="27">
        <v>443970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552179</v>
      </c>
      <c r="P1641" s="27">
        <v>431668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549943</v>
      </c>
      <c r="P1644" s="27">
        <v>420241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580402</v>
      </c>
      <c r="P1647" s="27">
        <v>465401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690599</v>
      </c>
      <c r="P1650" s="27">
        <v>524552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-10565795</v>
      </c>
      <c r="P1653" s="27">
        <v>-5384509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521312</v>
      </c>
      <c r="P1656" s="27">
        <v>435364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580157</v>
      </c>
      <c r="P1659" s="27">
        <v>451366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571237</v>
      </c>
      <c r="P1662" s="27">
        <v>445877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540878</v>
      </c>
      <c r="P1665" s="27">
        <v>430656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605357</v>
      </c>
      <c r="P1668" s="27">
        <v>475376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697435</v>
      </c>
      <c r="P1671" s="27">
        <v>590494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-14287747</v>
      </c>
      <c r="P1674" s="27">
        <v>-9136182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356234</v>
      </c>
      <c r="P1677" s="27">
        <v>137104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603540</v>
      </c>
      <c r="P1680" s="27">
        <v>382677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583451</v>
      </c>
      <c r="P1683" s="27">
        <v>360461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372942</v>
      </c>
      <c r="P1686" s="27">
        <v>360924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663393</v>
      </c>
      <c r="P1689" s="27">
        <v>274296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879544</v>
      </c>
      <c r="P1692" s="27">
        <v>317913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-18504587</v>
      </c>
      <c r="P1695" s="27">
        <v>-12992133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545407</v>
      </c>
      <c r="P1698" s="27">
        <v>318765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554426</v>
      </c>
      <c r="P1701" s="27">
        <v>400622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521363</v>
      </c>
      <c r="P1704" s="27">
        <v>422375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495737</v>
      </c>
      <c r="P1707" s="27">
        <v>405861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7">
        <v>533001</v>
      </c>
      <c r="P1710" s="27">
        <v>455159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7">
        <v>0</v>
      </c>
      <c r="P1711" s="27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7">
        <v>0</v>
      </c>
      <c r="P1712" s="27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7">
        <v>660048</v>
      </c>
      <c r="P1713" s="27">
        <v>553738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7">
        <v>0</v>
      </c>
      <c r="P1714" s="27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7">
        <v>0</v>
      </c>
      <c r="P1715" s="27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7">
        <v>-9926310</v>
      </c>
      <c r="P1716" s="27">
        <v>-6529479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7">
        <v>0</v>
      </c>
      <c r="P1717" s="2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7">
        <v>0</v>
      </c>
      <c r="P1718" s="27">
        <v>0</v>
      </c>
    </row>
    <row r="1719" spans="1:16" x14ac:dyDescent="0.55000000000000004">
      <c r="A1719" s="33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7">
        <v>406366</v>
      </c>
      <c r="P1719" s="27">
        <v>353673</v>
      </c>
    </row>
    <row r="1720" spans="1:16" x14ac:dyDescent="0.55000000000000004">
      <c r="A1720" s="33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7">
        <v>0</v>
      </c>
      <c r="P1720" s="27">
        <v>0</v>
      </c>
    </row>
    <row r="1721" spans="1:16" x14ac:dyDescent="0.55000000000000004">
      <c r="A1721" s="33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7">
        <v>0</v>
      </c>
      <c r="P1721" s="27">
        <v>0</v>
      </c>
    </row>
    <row r="1722" spans="1:16" x14ac:dyDescent="0.55000000000000004">
      <c r="A1722" s="33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7">
        <v>402455</v>
      </c>
      <c r="P1722" s="27">
        <v>356706</v>
      </c>
    </row>
    <row r="1723" spans="1:16" x14ac:dyDescent="0.55000000000000004">
      <c r="A1723" s="33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7">
        <v>0</v>
      </c>
      <c r="P1723" s="27">
        <v>0</v>
      </c>
    </row>
    <row r="1724" spans="1:16" x14ac:dyDescent="0.55000000000000004">
      <c r="A1724" s="33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7">
        <v>0</v>
      </c>
      <c r="P1724" s="27">
        <v>0</v>
      </c>
    </row>
    <row r="1725" spans="1:16" x14ac:dyDescent="0.55000000000000004">
      <c r="A1725" s="33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7">
        <v>356197</v>
      </c>
      <c r="P1725" s="27">
        <v>328289</v>
      </c>
    </row>
    <row r="1726" spans="1:16" x14ac:dyDescent="0.55000000000000004">
      <c r="A1726" s="33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7">
        <v>0</v>
      </c>
      <c r="P1726" s="27">
        <v>0</v>
      </c>
    </row>
    <row r="1727" spans="1:16" x14ac:dyDescent="0.55000000000000004">
      <c r="A1727" s="33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7">
        <v>0</v>
      </c>
      <c r="P1727" s="27">
        <v>0</v>
      </c>
    </row>
    <row r="1728" spans="1:16" x14ac:dyDescent="0.55000000000000004">
      <c r="A1728" s="33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7">
        <v>261633</v>
      </c>
      <c r="P1728" s="27">
        <v>257207</v>
      </c>
    </row>
    <row r="1729" spans="1:16" x14ac:dyDescent="0.55000000000000004">
      <c r="A1729" s="33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7">
        <v>0</v>
      </c>
      <c r="P1729" s="27">
        <v>0</v>
      </c>
    </row>
    <row r="1730" spans="1:16" x14ac:dyDescent="0.55000000000000004">
      <c r="A1730" s="33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7">
        <v>0</v>
      </c>
      <c r="P1730" s="27">
        <v>0</v>
      </c>
    </row>
    <row r="1731" spans="1:16" x14ac:dyDescent="0.55000000000000004">
      <c r="A1731" s="33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>
        <v>0</v>
      </c>
      <c r="P1731">
        <v>0</v>
      </c>
    </row>
    <row r="1732" spans="1:16" x14ac:dyDescent="0.55000000000000004">
      <c r="A1732" s="33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>
        <v>0</v>
      </c>
      <c r="P1732">
        <v>0</v>
      </c>
    </row>
    <row r="1733" spans="1:16" x14ac:dyDescent="0.55000000000000004">
      <c r="A1733" s="33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>
        <v>0</v>
      </c>
      <c r="P173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757"/>
  <sheetViews>
    <sheetView workbookViewId="0">
      <pane xSplit="1" ySplit="1" topLeftCell="B25746" activePane="bottomRight" state="frozen"/>
      <selection activeCell="O1257" sqref="O1257:P1730"/>
      <selection pane="topRight" activeCell="O1257" sqref="O1257:P1730"/>
      <selection pane="bottomLeft" activeCell="O1257" sqref="O1257:P1730"/>
      <selection pane="bottomRight" activeCell="O1257" sqref="O1257:P1730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  <row r="25523" spans="1:8" x14ac:dyDescent="0.55000000000000004">
      <c r="A25523" s="33">
        <v>44451</v>
      </c>
      <c r="B25523" s="1" t="s">
        <v>7</v>
      </c>
      <c r="C25523">
        <v>59138</v>
      </c>
      <c r="D25523">
        <v>1049175</v>
      </c>
      <c r="E25523" s="32">
        <v>55772</v>
      </c>
      <c r="F25523">
        <v>1461</v>
      </c>
      <c r="G25523" s="32">
        <v>1990</v>
      </c>
      <c r="H25523" s="32">
        <v>26</v>
      </c>
    </row>
    <row r="25524" spans="1:8" x14ac:dyDescent="0.55000000000000004">
      <c r="A25524" s="33">
        <v>44451</v>
      </c>
      <c r="B25524" s="1" t="s">
        <v>11</v>
      </c>
      <c r="C25524">
        <v>5142</v>
      </c>
      <c r="D25524">
        <v>77964</v>
      </c>
      <c r="E25524" s="32">
        <v>4443</v>
      </c>
      <c r="F25524">
        <v>33</v>
      </c>
      <c r="G25524" s="32">
        <v>666</v>
      </c>
      <c r="H25524" s="32">
        <v>6</v>
      </c>
    </row>
    <row r="25525" spans="1:8" x14ac:dyDescent="0.55000000000000004">
      <c r="A25525" s="33">
        <v>44451</v>
      </c>
      <c r="B25525" s="1" t="s">
        <v>12</v>
      </c>
      <c r="C25525">
        <v>3389</v>
      </c>
      <c r="D25525">
        <v>113931</v>
      </c>
      <c r="E25525" s="32">
        <v>3099</v>
      </c>
      <c r="F25525">
        <v>50</v>
      </c>
      <c r="G25525" s="32">
        <v>240</v>
      </c>
      <c r="H25525" s="32">
        <v>1</v>
      </c>
    </row>
    <row r="25526" spans="1:8" x14ac:dyDescent="0.55000000000000004">
      <c r="A25526" s="33">
        <v>44451</v>
      </c>
      <c r="B25526" s="1" t="s">
        <v>13</v>
      </c>
      <c r="C25526">
        <v>15704</v>
      </c>
      <c r="D25526">
        <v>219348</v>
      </c>
      <c r="E25526" s="32">
        <v>14756</v>
      </c>
      <c r="F25526">
        <v>108</v>
      </c>
      <c r="G25526" s="32">
        <v>827</v>
      </c>
      <c r="H25526" s="32">
        <v>18</v>
      </c>
    </row>
    <row r="25527" spans="1:8" x14ac:dyDescent="0.55000000000000004">
      <c r="A25527" s="33">
        <v>44451</v>
      </c>
      <c r="B25527" s="1" t="s">
        <v>14</v>
      </c>
      <c r="C25527">
        <v>1774</v>
      </c>
      <c r="D25527">
        <v>23819</v>
      </c>
      <c r="E25527" s="32">
        <v>1629</v>
      </c>
      <c r="F25527">
        <v>26</v>
      </c>
      <c r="G25527" s="32">
        <v>119</v>
      </c>
      <c r="H25527" s="32">
        <v>1</v>
      </c>
    </row>
    <row r="25528" spans="1:8" x14ac:dyDescent="0.55000000000000004">
      <c r="A25528" s="33">
        <v>44451</v>
      </c>
      <c r="B25528" s="1" t="s">
        <v>15</v>
      </c>
      <c r="C25528">
        <v>3414</v>
      </c>
      <c r="D25528">
        <v>89232</v>
      </c>
      <c r="E25528" s="32">
        <v>3154</v>
      </c>
      <c r="F25528">
        <v>53</v>
      </c>
      <c r="G25528" s="32">
        <v>207</v>
      </c>
      <c r="H25528" s="32">
        <v>3</v>
      </c>
    </row>
    <row r="25529" spans="1:8" x14ac:dyDescent="0.55000000000000004">
      <c r="A25529" s="33">
        <v>44451</v>
      </c>
      <c r="B25529" s="1" t="s">
        <v>16</v>
      </c>
      <c r="C25529">
        <v>9238</v>
      </c>
      <c r="D25529">
        <v>383702</v>
      </c>
      <c r="E25529" s="32">
        <v>8719</v>
      </c>
      <c r="F25529">
        <v>173</v>
      </c>
      <c r="G25529" s="32">
        <v>346</v>
      </c>
      <c r="H25529" s="32">
        <v>5</v>
      </c>
    </row>
    <row r="25530" spans="1:8" x14ac:dyDescent="0.55000000000000004">
      <c r="A25530" s="33">
        <v>44451</v>
      </c>
      <c r="B25530" s="1" t="s">
        <v>17</v>
      </c>
      <c r="C25530">
        <v>22955</v>
      </c>
      <c r="D25530">
        <v>38447</v>
      </c>
      <c r="E25530" s="32">
        <v>21485</v>
      </c>
      <c r="F25530">
        <v>203</v>
      </c>
      <c r="G25530" s="32">
        <v>1267</v>
      </c>
      <c r="H25530" s="32">
        <v>23</v>
      </c>
    </row>
    <row r="25531" spans="1:8" x14ac:dyDescent="0.55000000000000004">
      <c r="A25531" s="33">
        <v>44451</v>
      </c>
      <c r="B25531" s="1" t="s">
        <v>18</v>
      </c>
      <c r="C25531">
        <v>14502</v>
      </c>
      <c r="D25531">
        <v>422784</v>
      </c>
      <c r="E25531" s="32">
        <v>13514</v>
      </c>
      <c r="F25531">
        <v>105</v>
      </c>
      <c r="G25531" s="32">
        <v>883</v>
      </c>
      <c r="H25531" s="32">
        <v>15</v>
      </c>
    </row>
    <row r="25532" spans="1:8" x14ac:dyDescent="0.55000000000000004">
      <c r="A25532" s="33">
        <v>44451</v>
      </c>
      <c r="B25532" s="1" t="s">
        <v>19</v>
      </c>
      <c r="C25532">
        <v>16098</v>
      </c>
      <c r="D25532">
        <v>270795</v>
      </c>
      <c r="E25532" s="32">
        <v>15140</v>
      </c>
      <c r="F25532">
        <v>166</v>
      </c>
      <c r="G25532" s="32">
        <v>792</v>
      </c>
      <c r="H25532" s="32">
        <v>23</v>
      </c>
    </row>
    <row r="25533" spans="1:8" x14ac:dyDescent="0.55000000000000004">
      <c r="A25533" s="33">
        <v>44451</v>
      </c>
      <c r="B25533" s="1" t="s">
        <v>20</v>
      </c>
      <c r="C25533">
        <v>110595</v>
      </c>
      <c r="D25533">
        <v>1363647</v>
      </c>
      <c r="E25533" s="32">
        <v>100184</v>
      </c>
      <c r="F25533">
        <v>942</v>
      </c>
      <c r="G25533" s="32">
        <v>9469</v>
      </c>
      <c r="H25533" s="32">
        <v>131</v>
      </c>
    </row>
    <row r="25534" spans="1:8" x14ac:dyDescent="0.55000000000000004">
      <c r="A25534" s="33">
        <v>44451</v>
      </c>
      <c r="B25534" s="1" t="s">
        <v>21</v>
      </c>
      <c r="C25534">
        <v>95969</v>
      </c>
      <c r="D25534">
        <v>993610</v>
      </c>
      <c r="E25534" s="32">
        <v>86622</v>
      </c>
      <c r="F25534">
        <v>944</v>
      </c>
      <c r="G25534" s="32">
        <v>8403</v>
      </c>
      <c r="H25534" s="32">
        <v>81</v>
      </c>
    </row>
    <row r="25535" spans="1:8" x14ac:dyDescent="0.55000000000000004">
      <c r="A25535" s="33">
        <v>44451</v>
      </c>
      <c r="B25535" s="1" t="s">
        <v>22</v>
      </c>
      <c r="C25535">
        <v>366283</v>
      </c>
      <c r="D25535">
        <v>3430542</v>
      </c>
      <c r="E25535" s="32">
        <v>347264</v>
      </c>
      <c r="F25535">
        <v>2666</v>
      </c>
      <c r="G25535" s="32">
        <v>16353</v>
      </c>
      <c r="H25535" s="32">
        <v>230</v>
      </c>
    </row>
    <row r="25536" spans="1:8" x14ac:dyDescent="0.55000000000000004">
      <c r="A25536" s="33">
        <v>44451</v>
      </c>
      <c r="B25536" s="1" t="s">
        <v>23</v>
      </c>
      <c r="C25536">
        <v>162139</v>
      </c>
      <c r="D25536">
        <v>1491456</v>
      </c>
      <c r="E25536" s="32">
        <v>152701</v>
      </c>
      <c r="F25536">
        <v>1185</v>
      </c>
      <c r="G25536" s="32">
        <v>8253</v>
      </c>
      <c r="H25536" s="32">
        <v>181</v>
      </c>
    </row>
    <row r="25537" spans="1:8" x14ac:dyDescent="0.55000000000000004">
      <c r="A25537" s="33">
        <v>44451</v>
      </c>
      <c r="B25537" s="1" t="s">
        <v>24</v>
      </c>
      <c r="C25537">
        <v>7389</v>
      </c>
      <c r="D25537">
        <v>260641</v>
      </c>
      <c r="E25537" s="32">
        <v>6774</v>
      </c>
      <c r="F25537">
        <v>58</v>
      </c>
      <c r="G25537" s="32">
        <v>557</v>
      </c>
      <c r="H25537" s="32">
        <v>8</v>
      </c>
    </row>
    <row r="25538" spans="1:8" x14ac:dyDescent="0.55000000000000004">
      <c r="A25538" s="33">
        <v>44451</v>
      </c>
      <c r="B25538" s="1" t="s">
        <v>25</v>
      </c>
      <c r="C25538">
        <v>4680</v>
      </c>
      <c r="D25538">
        <v>105989</v>
      </c>
      <c r="E25538" s="32">
        <v>4300</v>
      </c>
      <c r="F25538">
        <v>45</v>
      </c>
      <c r="G25538" s="32">
        <v>335</v>
      </c>
      <c r="H25538" s="32">
        <v>10</v>
      </c>
    </row>
    <row r="25539" spans="1:8" x14ac:dyDescent="0.55000000000000004">
      <c r="A25539" s="33">
        <v>44451</v>
      </c>
      <c r="B25539" s="1" t="s">
        <v>26</v>
      </c>
      <c r="C25539">
        <v>7609</v>
      </c>
      <c r="D25539">
        <v>178684</v>
      </c>
      <c r="E25539" s="32">
        <v>7191</v>
      </c>
      <c r="F25539">
        <v>123</v>
      </c>
      <c r="G25539" s="32">
        <v>274</v>
      </c>
      <c r="H25539" s="32">
        <v>3</v>
      </c>
    </row>
    <row r="25540" spans="1:8" x14ac:dyDescent="0.55000000000000004">
      <c r="A25540" s="33">
        <v>44451</v>
      </c>
      <c r="B25540" s="1" t="s">
        <v>27</v>
      </c>
      <c r="C25540">
        <v>2853</v>
      </c>
      <c r="D25540">
        <v>106549</v>
      </c>
      <c r="E25540" s="32">
        <v>2622</v>
      </c>
      <c r="F25540">
        <v>36</v>
      </c>
      <c r="G25540" s="32">
        <v>195</v>
      </c>
      <c r="H25540" s="32">
        <v>1</v>
      </c>
    </row>
    <row r="25541" spans="1:8" x14ac:dyDescent="0.55000000000000004">
      <c r="A25541" s="33">
        <v>44451</v>
      </c>
      <c r="B25541" s="1" t="s">
        <v>28</v>
      </c>
      <c r="C25541">
        <v>4833</v>
      </c>
      <c r="D25541">
        <v>101838</v>
      </c>
      <c r="E25541" s="32">
        <v>4448</v>
      </c>
      <c r="F25541">
        <v>26</v>
      </c>
      <c r="G25541" s="32">
        <v>362</v>
      </c>
      <c r="H25541" s="32">
        <v>2</v>
      </c>
    </row>
    <row r="25542" spans="1:8" x14ac:dyDescent="0.55000000000000004">
      <c r="A25542" s="33">
        <v>44451</v>
      </c>
      <c r="B25542" s="1" t="s">
        <v>29</v>
      </c>
      <c r="C25542">
        <v>8380</v>
      </c>
      <c r="D25542">
        <v>286922</v>
      </c>
      <c r="E25542" s="32">
        <v>7987</v>
      </c>
      <c r="F25542">
        <v>95</v>
      </c>
      <c r="G25542" s="32">
        <v>331</v>
      </c>
      <c r="H25542" s="32">
        <v>3</v>
      </c>
    </row>
    <row r="25543" spans="1:8" x14ac:dyDescent="0.55000000000000004">
      <c r="A25543" s="33">
        <v>44451</v>
      </c>
      <c r="B25543" s="1" t="s">
        <v>30</v>
      </c>
      <c r="C25543">
        <v>17862</v>
      </c>
      <c r="D25543">
        <v>375214</v>
      </c>
      <c r="E25543" s="32">
        <v>16368</v>
      </c>
      <c r="F25543">
        <v>207</v>
      </c>
      <c r="G25543" s="32">
        <v>1429</v>
      </c>
      <c r="H25543" s="32">
        <v>16</v>
      </c>
    </row>
    <row r="25544" spans="1:8" x14ac:dyDescent="0.55000000000000004">
      <c r="A25544" s="33">
        <v>44451</v>
      </c>
      <c r="B25544" s="1" t="s">
        <v>31</v>
      </c>
      <c r="C25544">
        <v>25510</v>
      </c>
      <c r="D25544">
        <v>566097</v>
      </c>
      <c r="E25544" s="32">
        <v>22736</v>
      </c>
      <c r="F25544">
        <v>193</v>
      </c>
      <c r="G25544" s="32">
        <v>2581</v>
      </c>
      <c r="H25544" s="32">
        <v>22</v>
      </c>
    </row>
    <row r="25545" spans="1:8" x14ac:dyDescent="0.55000000000000004">
      <c r="A25545" s="33">
        <v>44451</v>
      </c>
      <c r="B25545" s="1" t="s">
        <v>32</v>
      </c>
      <c r="C25545">
        <v>98838</v>
      </c>
      <c r="D25545">
        <v>1162193</v>
      </c>
      <c r="E25545" s="32">
        <v>79405</v>
      </c>
      <c r="F25545">
        <v>1073</v>
      </c>
      <c r="G25545" s="32">
        <v>18360</v>
      </c>
      <c r="H25545" s="32">
        <v>92</v>
      </c>
    </row>
    <row r="25546" spans="1:8" x14ac:dyDescent="0.55000000000000004">
      <c r="A25546" s="33">
        <v>44451</v>
      </c>
      <c r="B25546" s="1" t="s">
        <v>33</v>
      </c>
      <c r="C25546">
        <v>14126</v>
      </c>
      <c r="D25546">
        <v>202459</v>
      </c>
      <c r="E25546" s="32">
        <v>12384</v>
      </c>
      <c r="F25546">
        <v>149</v>
      </c>
      <c r="G25546" s="32">
        <v>1900</v>
      </c>
      <c r="H25546" s="32">
        <v>23</v>
      </c>
    </row>
    <row r="25547" spans="1:8" x14ac:dyDescent="0.55000000000000004">
      <c r="A25547" s="33">
        <v>44451</v>
      </c>
      <c r="B25547" s="1" t="s">
        <v>34</v>
      </c>
      <c r="C25547">
        <v>11754</v>
      </c>
      <c r="D25547">
        <v>220080</v>
      </c>
      <c r="E25547" s="32">
        <v>10670</v>
      </c>
      <c r="F25547">
        <v>97</v>
      </c>
      <c r="G25547" s="32">
        <v>987</v>
      </c>
      <c r="H25547" s="32">
        <v>7</v>
      </c>
    </row>
    <row r="25548" spans="1:8" x14ac:dyDescent="0.55000000000000004">
      <c r="A25548" s="33">
        <v>44451</v>
      </c>
      <c r="B25548" s="1" t="s">
        <v>35</v>
      </c>
      <c r="C25548">
        <v>34106</v>
      </c>
      <c r="D25548">
        <v>394001</v>
      </c>
      <c r="E25548" s="32">
        <v>30997</v>
      </c>
      <c r="F25548">
        <v>257</v>
      </c>
      <c r="G25548" s="32">
        <v>2656</v>
      </c>
      <c r="H25548" s="32">
        <v>89</v>
      </c>
    </row>
    <row r="25549" spans="1:8" x14ac:dyDescent="0.55000000000000004">
      <c r="A25549" s="33">
        <v>44451</v>
      </c>
      <c r="B25549" s="1" t="s">
        <v>36</v>
      </c>
      <c r="C25549">
        <v>190495</v>
      </c>
      <c r="D25549">
        <v>3156627</v>
      </c>
      <c r="E25549" s="32">
        <v>167133</v>
      </c>
      <c r="F25549">
        <v>2871</v>
      </c>
      <c r="G25549" s="32">
        <v>18497</v>
      </c>
      <c r="H25549" s="32">
        <v>613</v>
      </c>
    </row>
    <row r="25550" spans="1:8" x14ac:dyDescent="0.55000000000000004">
      <c r="A25550" s="33">
        <v>44451</v>
      </c>
      <c r="B25550" s="1" t="s">
        <v>37</v>
      </c>
      <c r="C25550">
        <v>73270</v>
      </c>
      <c r="D25550">
        <v>688938</v>
      </c>
      <c r="E25550" s="32">
        <v>66328</v>
      </c>
      <c r="F25550">
        <v>1364</v>
      </c>
      <c r="G25550" s="32">
        <v>5579</v>
      </c>
      <c r="H25550" s="32">
        <v>73</v>
      </c>
    </row>
    <row r="25551" spans="1:8" x14ac:dyDescent="0.55000000000000004">
      <c r="A25551" s="33">
        <v>44451</v>
      </c>
      <c r="B25551" s="1" t="s">
        <v>38</v>
      </c>
      <c r="C25551">
        <v>14996</v>
      </c>
      <c r="D25551">
        <v>231002</v>
      </c>
      <c r="E25551" s="32">
        <v>13812</v>
      </c>
      <c r="F25551">
        <v>142</v>
      </c>
      <c r="G25551" s="32">
        <v>1042</v>
      </c>
      <c r="H25551" s="32">
        <v>20</v>
      </c>
    </row>
    <row r="25552" spans="1:8" x14ac:dyDescent="0.55000000000000004">
      <c r="A25552" s="33">
        <v>44451</v>
      </c>
      <c r="B25552" s="1" t="s">
        <v>39</v>
      </c>
      <c r="C25552">
        <v>5046</v>
      </c>
      <c r="D25552">
        <v>61728</v>
      </c>
      <c r="E25552" s="32">
        <v>4637</v>
      </c>
      <c r="F25552">
        <v>58</v>
      </c>
      <c r="G25552" s="32">
        <v>249</v>
      </c>
      <c r="H25552" s="32">
        <v>17</v>
      </c>
    </row>
    <row r="25553" spans="1:8" x14ac:dyDescent="0.55000000000000004">
      <c r="A25553" s="33">
        <v>44451</v>
      </c>
      <c r="B25553" s="1" t="s">
        <v>40</v>
      </c>
      <c r="C25553">
        <v>1590</v>
      </c>
      <c r="D25553">
        <v>135752</v>
      </c>
      <c r="E25553" s="32">
        <v>1423</v>
      </c>
      <c r="F25553">
        <v>5</v>
      </c>
      <c r="G25553" s="32">
        <v>140</v>
      </c>
      <c r="H25553" s="32">
        <v>0</v>
      </c>
    </row>
    <row r="25554" spans="1:8" x14ac:dyDescent="0.55000000000000004">
      <c r="A25554" s="33">
        <v>44451</v>
      </c>
      <c r="B25554" s="1" t="s">
        <v>41</v>
      </c>
      <c r="C25554">
        <v>1520</v>
      </c>
      <c r="D25554">
        <v>48532</v>
      </c>
      <c r="E25554" s="32">
        <v>1400</v>
      </c>
      <c r="F25554">
        <v>2</v>
      </c>
      <c r="G25554" s="32">
        <v>118</v>
      </c>
      <c r="H25554" s="32">
        <v>1</v>
      </c>
    </row>
    <row r="25555" spans="1:8" x14ac:dyDescent="0.55000000000000004">
      <c r="A25555" s="33">
        <v>44451</v>
      </c>
      <c r="B25555" s="1" t="s">
        <v>42</v>
      </c>
      <c r="C25555">
        <v>14730</v>
      </c>
      <c r="D25555">
        <v>241401</v>
      </c>
      <c r="E25555" s="32">
        <v>13164</v>
      </c>
      <c r="F25555">
        <v>133</v>
      </c>
      <c r="G25555" s="32">
        <v>1161</v>
      </c>
      <c r="H25555" s="32">
        <v>17</v>
      </c>
    </row>
    <row r="25556" spans="1:8" x14ac:dyDescent="0.55000000000000004">
      <c r="A25556" s="33">
        <v>44451</v>
      </c>
      <c r="B25556" s="1" t="s">
        <v>43</v>
      </c>
      <c r="C25556">
        <v>20644</v>
      </c>
      <c r="D25556">
        <v>812411</v>
      </c>
      <c r="E25556" s="32">
        <v>19018</v>
      </c>
      <c r="F25556">
        <v>189</v>
      </c>
      <c r="G25556" s="32">
        <v>839</v>
      </c>
      <c r="H25556" s="32">
        <v>15</v>
      </c>
    </row>
    <row r="25557" spans="1:8" x14ac:dyDescent="0.55000000000000004">
      <c r="A25557" s="33">
        <v>44451</v>
      </c>
      <c r="B25557" s="1" t="s">
        <v>44</v>
      </c>
      <c r="C25557">
        <v>5414</v>
      </c>
      <c r="D25557">
        <v>166210</v>
      </c>
      <c r="E25557" s="32">
        <v>4979</v>
      </c>
      <c r="F25557">
        <v>87</v>
      </c>
      <c r="G25557" s="32">
        <v>348</v>
      </c>
      <c r="H25557" s="32">
        <v>3</v>
      </c>
    </row>
    <row r="25558" spans="1:8" x14ac:dyDescent="0.55000000000000004">
      <c r="A25558" s="33">
        <v>44451</v>
      </c>
      <c r="B25558" s="1" t="s">
        <v>45</v>
      </c>
      <c r="C25558">
        <v>3101</v>
      </c>
      <c r="D25558">
        <v>94670</v>
      </c>
      <c r="E25558" s="32">
        <v>2744</v>
      </c>
      <c r="F25558">
        <v>64</v>
      </c>
      <c r="G25558" s="32">
        <v>293</v>
      </c>
      <c r="H25558" s="32">
        <v>4</v>
      </c>
    </row>
    <row r="25559" spans="1:8" x14ac:dyDescent="0.55000000000000004">
      <c r="A25559" s="33">
        <v>44451</v>
      </c>
      <c r="B25559" s="1" t="s">
        <v>46</v>
      </c>
      <c r="C25559">
        <v>4572</v>
      </c>
      <c r="D25559">
        <v>121117</v>
      </c>
      <c r="E25559" s="32">
        <v>4323</v>
      </c>
      <c r="F25559">
        <v>34</v>
      </c>
      <c r="G25559" s="32">
        <v>214</v>
      </c>
      <c r="H25559" s="32">
        <v>5</v>
      </c>
    </row>
    <row r="25560" spans="1:8" x14ac:dyDescent="0.55000000000000004">
      <c r="A25560" s="33">
        <v>44451</v>
      </c>
      <c r="B25560" s="1" t="s">
        <v>47</v>
      </c>
      <c r="C25560">
        <v>4939</v>
      </c>
      <c r="D25560">
        <v>139142</v>
      </c>
      <c r="E25560" s="32">
        <v>4626</v>
      </c>
      <c r="F25560">
        <v>81</v>
      </c>
      <c r="G25560" s="32">
        <v>232</v>
      </c>
      <c r="H25560" s="32">
        <v>5</v>
      </c>
    </row>
    <row r="25561" spans="1:8" x14ac:dyDescent="0.55000000000000004">
      <c r="A25561" s="33">
        <v>44451</v>
      </c>
      <c r="B25561" s="1" t="s">
        <v>48</v>
      </c>
      <c r="C25561">
        <v>3978</v>
      </c>
      <c r="D25561">
        <v>85990</v>
      </c>
      <c r="E25561" s="32">
        <v>3634</v>
      </c>
      <c r="F25561">
        <v>31</v>
      </c>
      <c r="G25561" s="32">
        <v>313</v>
      </c>
      <c r="H25561" s="32">
        <v>6</v>
      </c>
    </row>
    <row r="25562" spans="1:8" x14ac:dyDescent="0.55000000000000004">
      <c r="A25562" s="33">
        <v>44451</v>
      </c>
      <c r="B25562" s="1" t="s">
        <v>49</v>
      </c>
      <c r="C25562">
        <v>71785</v>
      </c>
      <c r="D25562">
        <v>1166465</v>
      </c>
      <c r="E25562" s="32">
        <v>63882</v>
      </c>
      <c r="F25562">
        <v>586</v>
      </c>
      <c r="G25562" s="32">
        <v>7028</v>
      </c>
      <c r="H25562" s="32">
        <v>33</v>
      </c>
    </row>
    <row r="25563" spans="1:8" x14ac:dyDescent="0.55000000000000004">
      <c r="A25563" s="33">
        <v>44451</v>
      </c>
      <c r="B25563" s="1" t="s">
        <v>50</v>
      </c>
      <c r="C25563">
        <v>5593</v>
      </c>
      <c r="D25563">
        <v>93865</v>
      </c>
      <c r="E25563" s="32">
        <v>5352</v>
      </c>
      <c r="F25563">
        <v>29</v>
      </c>
      <c r="G25563" s="32">
        <v>267</v>
      </c>
      <c r="H25563" s="32">
        <v>1</v>
      </c>
    </row>
    <row r="25564" spans="1:8" x14ac:dyDescent="0.55000000000000004">
      <c r="A25564" s="33">
        <v>44451</v>
      </c>
      <c r="B25564" s="1" t="s">
        <v>51</v>
      </c>
      <c r="C25564">
        <v>5769</v>
      </c>
      <c r="D25564">
        <v>167038</v>
      </c>
      <c r="E25564" s="32">
        <v>5291</v>
      </c>
      <c r="F25564">
        <v>70</v>
      </c>
      <c r="G25564" s="32">
        <v>411</v>
      </c>
      <c r="H25564" s="32">
        <v>1</v>
      </c>
    </row>
    <row r="25565" spans="1:8" x14ac:dyDescent="0.55000000000000004">
      <c r="A25565" s="33">
        <v>44451</v>
      </c>
      <c r="B25565" s="1" t="s">
        <v>52</v>
      </c>
      <c r="C25565">
        <v>13789</v>
      </c>
      <c r="D25565">
        <v>115926</v>
      </c>
      <c r="E25565" s="32">
        <v>12574</v>
      </c>
      <c r="F25565">
        <v>131</v>
      </c>
      <c r="G25565" s="32">
        <v>1084</v>
      </c>
      <c r="H25565" s="32">
        <v>17</v>
      </c>
    </row>
    <row r="25566" spans="1:8" x14ac:dyDescent="0.55000000000000004">
      <c r="A25566" s="33">
        <v>44451</v>
      </c>
      <c r="B25566" s="1" t="s">
        <v>53</v>
      </c>
      <c r="C25566">
        <v>7755</v>
      </c>
      <c r="D25566">
        <v>241692</v>
      </c>
      <c r="E25566" s="32">
        <v>7236</v>
      </c>
      <c r="F25566">
        <v>74</v>
      </c>
      <c r="G25566" s="32">
        <v>445</v>
      </c>
      <c r="H25566" s="32">
        <v>3</v>
      </c>
    </row>
    <row r="25567" spans="1:8" x14ac:dyDescent="0.55000000000000004">
      <c r="A25567" s="33">
        <v>44451</v>
      </c>
      <c r="B25567" s="1" t="s">
        <v>54</v>
      </c>
      <c r="C25567">
        <v>5911</v>
      </c>
      <c r="D25567">
        <v>68482</v>
      </c>
      <c r="E25567" s="32">
        <v>5389</v>
      </c>
      <c r="F25567">
        <v>34</v>
      </c>
      <c r="G25567" s="32">
        <v>420</v>
      </c>
      <c r="H25567" s="32">
        <v>10</v>
      </c>
    </row>
    <row r="25568" spans="1:8" x14ac:dyDescent="0.55000000000000004">
      <c r="A25568" s="33">
        <v>44451</v>
      </c>
      <c r="B25568" s="1" t="s">
        <v>55</v>
      </c>
      <c r="C25568">
        <v>8842</v>
      </c>
      <c r="D25568">
        <v>159609</v>
      </c>
      <c r="E25568" s="32">
        <v>8253</v>
      </c>
      <c r="F25568">
        <v>58</v>
      </c>
      <c r="G25568" s="32">
        <v>553</v>
      </c>
      <c r="H25568" s="32">
        <v>7</v>
      </c>
    </row>
    <row r="25569" spans="1:8" x14ac:dyDescent="0.55000000000000004">
      <c r="A25569" s="33">
        <v>44451</v>
      </c>
      <c r="B25569" s="1" t="s">
        <v>56</v>
      </c>
      <c r="C25569">
        <v>47324</v>
      </c>
      <c r="D25569">
        <v>365493</v>
      </c>
      <c r="E25569" s="32">
        <v>41899</v>
      </c>
      <c r="F25569">
        <v>273</v>
      </c>
      <c r="G25569" s="32">
        <v>4759</v>
      </c>
      <c r="H25569" s="32">
        <v>104</v>
      </c>
    </row>
    <row r="25570" spans="1:8" x14ac:dyDescent="0.55000000000000004">
      <c r="A25570" s="33">
        <v>44452</v>
      </c>
      <c r="B25570" s="1" t="s">
        <v>7</v>
      </c>
      <c r="C25570">
        <v>59193</v>
      </c>
      <c r="D25570">
        <v>1050861</v>
      </c>
      <c r="E25570" s="32">
        <v>55975</v>
      </c>
      <c r="F25570">
        <v>1462</v>
      </c>
      <c r="G25570" s="32">
        <v>1905</v>
      </c>
      <c r="H25570" s="32">
        <v>25</v>
      </c>
    </row>
    <row r="25571" spans="1:8" x14ac:dyDescent="0.55000000000000004">
      <c r="A25571" s="33">
        <v>44452</v>
      </c>
      <c r="B25571" s="1" t="s">
        <v>11</v>
      </c>
      <c r="C25571">
        <v>5165</v>
      </c>
      <c r="D25571">
        <v>78382</v>
      </c>
      <c r="E25571" s="32">
        <v>4611</v>
      </c>
      <c r="F25571">
        <v>33</v>
      </c>
      <c r="G25571" s="32">
        <v>521</v>
      </c>
      <c r="H25571" s="32">
        <v>7</v>
      </c>
    </row>
    <row r="25572" spans="1:8" x14ac:dyDescent="0.55000000000000004">
      <c r="A25572" s="33">
        <v>44452</v>
      </c>
      <c r="B25572" s="1" t="s">
        <v>12</v>
      </c>
      <c r="C25572">
        <v>3397</v>
      </c>
      <c r="D25572">
        <v>114078</v>
      </c>
      <c r="E25572" s="32">
        <v>3124</v>
      </c>
      <c r="F25572">
        <v>50</v>
      </c>
      <c r="G25572" s="32">
        <v>223</v>
      </c>
      <c r="H25572" s="32">
        <v>0</v>
      </c>
    </row>
    <row r="25573" spans="1:8" x14ac:dyDescent="0.55000000000000004">
      <c r="A25573" s="33">
        <v>44452</v>
      </c>
      <c r="B25573" s="1" t="s">
        <v>13</v>
      </c>
      <c r="C25573">
        <v>15737</v>
      </c>
      <c r="D25573">
        <v>225843</v>
      </c>
      <c r="E25573" s="32">
        <v>14843</v>
      </c>
      <c r="F25573">
        <v>108</v>
      </c>
      <c r="G25573" s="32">
        <v>760</v>
      </c>
      <c r="H25573" s="32">
        <v>19</v>
      </c>
    </row>
    <row r="25574" spans="1:8" x14ac:dyDescent="0.55000000000000004">
      <c r="A25574" s="33">
        <v>44452</v>
      </c>
      <c r="B25574" s="1" t="s">
        <v>14</v>
      </c>
      <c r="C25574">
        <v>1780</v>
      </c>
      <c r="D25574">
        <v>24598</v>
      </c>
      <c r="E25574" s="32">
        <v>1646</v>
      </c>
      <c r="F25574">
        <v>26</v>
      </c>
      <c r="G25574" s="32">
        <v>108</v>
      </c>
      <c r="H25574" s="32">
        <v>2</v>
      </c>
    </row>
    <row r="25575" spans="1:8" x14ac:dyDescent="0.55000000000000004">
      <c r="A25575" s="33">
        <v>44452</v>
      </c>
      <c r="B25575" s="1" t="s">
        <v>15</v>
      </c>
      <c r="C25575">
        <v>3419</v>
      </c>
      <c r="D25575">
        <v>90670</v>
      </c>
      <c r="E25575" s="32">
        <v>3169</v>
      </c>
      <c r="F25575">
        <v>53</v>
      </c>
      <c r="G25575" s="32">
        <v>197</v>
      </c>
      <c r="H25575" s="32">
        <v>3</v>
      </c>
    </row>
    <row r="25576" spans="1:8" x14ac:dyDescent="0.55000000000000004">
      <c r="A25576" s="33">
        <v>44452</v>
      </c>
      <c r="B25576" s="1" t="s">
        <v>16</v>
      </c>
      <c r="C25576">
        <v>9266</v>
      </c>
      <c r="D25576">
        <v>385270</v>
      </c>
      <c r="E25576" s="32">
        <v>8747</v>
      </c>
      <c r="F25576">
        <v>173</v>
      </c>
      <c r="G25576" s="32">
        <v>346</v>
      </c>
      <c r="H25576" s="32">
        <v>7</v>
      </c>
    </row>
    <row r="25577" spans="1:8" x14ac:dyDescent="0.55000000000000004">
      <c r="A25577" s="33">
        <v>44452</v>
      </c>
      <c r="B25577" s="1" t="s">
        <v>17</v>
      </c>
      <c r="C25577">
        <v>23068</v>
      </c>
      <c r="D25577">
        <v>38857</v>
      </c>
      <c r="E25577" s="32">
        <v>21684</v>
      </c>
      <c r="F25577">
        <v>205</v>
      </c>
      <c r="G25577" s="32">
        <v>1179</v>
      </c>
      <c r="H25577" s="32">
        <v>25</v>
      </c>
    </row>
    <row r="25578" spans="1:8" x14ac:dyDescent="0.55000000000000004">
      <c r="A25578" s="33">
        <v>44452</v>
      </c>
      <c r="B25578" s="1" t="s">
        <v>18</v>
      </c>
      <c r="C25578">
        <v>14546</v>
      </c>
      <c r="D25578">
        <v>423128</v>
      </c>
      <c r="E25578" s="32">
        <v>13676</v>
      </c>
      <c r="F25578">
        <v>106</v>
      </c>
      <c r="G25578" s="32">
        <v>764</v>
      </c>
      <c r="H25578" s="32">
        <v>14</v>
      </c>
    </row>
    <row r="25579" spans="1:8" x14ac:dyDescent="0.55000000000000004">
      <c r="A25579" s="33">
        <v>44452</v>
      </c>
      <c r="B25579" s="1" t="s">
        <v>19</v>
      </c>
      <c r="C25579">
        <v>16121</v>
      </c>
      <c r="D25579">
        <v>273204</v>
      </c>
      <c r="E25579" s="32">
        <v>15296</v>
      </c>
      <c r="F25579">
        <v>166</v>
      </c>
      <c r="G25579" s="32">
        <v>659</v>
      </c>
      <c r="H25579" s="32">
        <v>21</v>
      </c>
    </row>
    <row r="25580" spans="1:8" x14ac:dyDescent="0.55000000000000004">
      <c r="A25580" s="33">
        <v>44452</v>
      </c>
      <c r="B25580" s="1" t="s">
        <v>20</v>
      </c>
      <c r="C25580">
        <v>110846</v>
      </c>
      <c r="D25580">
        <v>1367966</v>
      </c>
      <c r="E25580" s="32">
        <v>101121</v>
      </c>
      <c r="F25580">
        <v>950</v>
      </c>
      <c r="G25580" s="32">
        <v>8775</v>
      </c>
      <c r="H25580" s="32">
        <v>124</v>
      </c>
    </row>
    <row r="25581" spans="1:8" x14ac:dyDescent="0.55000000000000004">
      <c r="A25581" s="33">
        <v>44452</v>
      </c>
      <c r="B25581" s="1" t="s">
        <v>21</v>
      </c>
      <c r="C25581">
        <v>96367</v>
      </c>
      <c r="D25581">
        <v>996705</v>
      </c>
      <c r="E25581" s="32">
        <v>87964</v>
      </c>
      <c r="F25581">
        <v>944</v>
      </c>
      <c r="G25581" s="32">
        <v>7459</v>
      </c>
      <c r="H25581" s="32">
        <v>77</v>
      </c>
    </row>
    <row r="25582" spans="1:8" x14ac:dyDescent="0.55000000000000004">
      <c r="A25582" s="33">
        <v>44452</v>
      </c>
      <c r="B25582" s="1" t="s">
        <v>22</v>
      </c>
      <c r="C25582">
        <v>366894</v>
      </c>
      <c r="D25582">
        <v>3446777</v>
      </c>
      <c r="E25582" s="32">
        <v>349891</v>
      </c>
      <c r="F25582">
        <v>2678</v>
      </c>
      <c r="G25582" s="32">
        <v>14325</v>
      </c>
      <c r="H25582" s="32">
        <v>225</v>
      </c>
    </row>
    <row r="25583" spans="1:8" x14ac:dyDescent="0.55000000000000004">
      <c r="A25583" s="33">
        <v>44452</v>
      </c>
      <c r="B25583" s="1" t="s">
        <v>23</v>
      </c>
      <c r="C25583">
        <v>162668</v>
      </c>
      <c r="D25583">
        <v>1500565</v>
      </c>
      <c r="E25583" s="32">
        <v>154424</v>
      </c>
      <c r="F25583">
        <v>1188</v>
      </c>
      <c r="G25583" s="32">
        <v>7056</v>
      </c>
      <c r="H25583" s="32">
        <v>167</v>
      </c>
    </row>
    <row r="25584" spans="1:8" x14ac:dyDescent="0.55000000000000004">
      <c r="A25584" s="33">
        <v>44452</v>
      </c>
      <c r="B25584" s="1" t="s">
        <v>24</v>
      </c>
      <c r="C25584">
        <v>7397</v>
      </c>
      <c r="D25584">
        <v>261770</v>
      </c>
      <c r="E25584" s="32">
        <v>6894</v>
      </c>
      <c r="F25584">
        <v>58</v>
      </c>
      <c r="G25584" s="32">
        <v>445</v>
      </c>
      <c r="H25584" s="32">
        <v>8</v>
      </c>
    </row>
    <row r="25585" spans="1:8" x14ac:dyDescent="0.55000000000000004">
      <c r="A25585" s="33">
        <v>44452</v>
      </c>
      <c r="B25585" s="1" t="s">
        <v>25</v>
      </c>
      <c r="C25585">
        <v>4684</v>
      </c>
      <c r="D25585">
        <v>106624</v>
      </c>
      <c r="E25585" s="32">
        <v>4357</v>
      </c>
      <c r="F25585">
        <v>45</v>
      </c>
      <c r="G25585" s="32">
        <v>282</v>
      </c>
      <c r="H25585" s="32">
        <v>8</v>
      </c>
    </row>
    <row r="25586" spans="1:8" x14ac:dyDescent="0.55000000000000004">
      <c r="A25586" s="33">
        <v>44452</v>
      </c>
      <c r="B25586" s="1" t="s">
        <v>26</v>
      </c>
      <c r="C25586">
        <v>7624</v>
      </c>
      <c r="D25586">
        <v>178806</v>
      </c>
      <c r="E25586" s="32">
        <v>7213</v>
      </c>
      <c r="F25586">
        <v>123</v>
      </c>
      <c r="G25586" s="32">
        <v>267</v>
      </c>
      <c r="H25586" s="32">
        <v>3</v>
      </c>
    </row>
    <row r="25587" spans="1:8" x14ac:dyDescent="0.55000000000000004">
      <c r="A25587" s="33">
        <v>44452</v>
      </c>
      <c r="B25587" s="1" t="s">
        <v>27</v>
      </c>
      <c r="C25587">
        <v>2860</v>
      </c>
      <c r="D25587">
        <v>106762</v>
      </c>
      <c r="E25587" s="32">
        <v>2650</v>
      </c>
      <c r="F25587">
        <v>36</v>
      </c>
      <c r="G25587" s="32">
        <v>174</v>
      </c>
      <c r="H25587" s="32">
        <v>1</v>
      </c>
    </row>
    <row r="25588" spans="1:8" x14ac:dyDescent="0.55000000000000004">
      <c r="A25588" s="33">
        <v>44452</v>
      </c>
      <c r="B25588" s="1" t="s">
        <v>28</v>
      </c>
      <c r="C25588">
        <v>4893</v>
      </c>
      <c r="D25588">
        <v>101838</v>
      </c>
      <c r="E25588" s="32">
        <v>4580</v>
      </c>
      <c r="F25588">
        <v>28</v>
      </c>
      <c r="G25588" s="32">
        <v>286</v>
      </c>
      <c r="H25588" s="32">
        <v>2</v>
      </c>
    </row>
    <row r="25589" spans="1:8" x14ac:dyDescent="0.55000000000000004">
      <c r="A25589" s="33">
        <v>44452</v>
      </c>
      <c r="B25589" s="1" t="s">
        <v>29</v>
      </c>
      <c r="C25589">
        <v>8411</v>
      </c>
      <c r="D25589">
        <v>289560</v>
      </c>
      <c r="E25589" s="32">
        <v>8055</v>
      </c>
      <c r="F25589">
        <v>95</v>
      </c>
      <c r="G25589" s="32">
        <v>313</v>
      </c>
      <c r="H25589" s="32">
        <v>2</v>
      </c>
    </row>
    <row r="25590" spans="1:8" x14ac:dyDescent="0.55000000000000004">
      <c r="A25590" s="33">
        <v>44452</v>
      </c>
      <c r="B25590" s="1" t="s">
        <v>30</v>
      </c>
      <c r="C25590">
        <v>17906</v>
      </c>
      <c r="D25590">
        <v>375598</v>
      </c>
      <c r="E25590" s="32">
        <v>16583</v>
      </c>
      <c r="F25590">
        <v>207</v>
      </c>
      <c r="G25590" s="32">
        <v>1289</v>
      </c>
      <c r="H25590" s="32">
        <v>17</v>
      </c>
    </row>
    <row r="25591" spans="1:8" x14ac:dyDescent="0.55000000000000004">
      <c r="A25591" s="33">
        <v>44452</v>
      </c>
      <c r="B25591" s="1" t="s">
        <v>31</v>
      </c>
      <c r="C25591">
        <v>25570</v>
      </c>
      <c r="D25591">
        <v>572990</v>
      </c>
      <c r="E25591" s="32">
        <v>23441</v>
      </c>
      <c r="F25591">
        <v>193</v>
      </c>
      <c r="G25591" s="32">
        <v>1936</v>
      </c>
      <c r="H25591" s="32">
        <v>20</v>
      </c>
    </row>
    <row r="25592" spans="1:8" x14ac:dyDescent="0.55000000000000004">
      <c r="A25592" s="33">
        <v>44452</v>
      </c>
      <c r="B25592" s="1" t="s">
        <v>32</v>
      </c>
      <c r="C25592">
        <v>99688</v>
      </c>
      <c r="D25592">
        <v>1182279</v>
      </c>
      <c r="E25592" s="32">
        <v>81769</v>
      </c>
      <c r="F25592">
        <v>1075</v>
      </c>
      <c r="G25592" s="32">
        <v>16844</v>
      </c>
      <c r="H25592" s="32">
        <v>83</v>
      </c>
    </row>
    <row r="25593" spans="1:8" x14ac:dyDescent="0.55000000000000004">
      <c r="A25593" s="33">
        <v>44452</v>
      </c>
      <c r="B25593" s="1" t="s">
        <v>33</v>
      </c>
      <c r="C25593">
        <v>14164</v>
      </c>
      <c r="D25593">
        <v>202459</v>
      </c>
      <c r="E25593" s="32">
        <v>12436</v>
      </c>
      <c r="F25593">
        <v>149</v>
      </c>
      <c r="G25593" s="32">
        <v>1886</v>
      </c>
      <c r="H25593" s="32">
        <v>23</v>
      </c>
    </row>
    <row r="25594" spans="1:8" x14ac:dyDescent="0.55000000000000004">
      <c r="A25594" s="33">
        <v>44452</v>
      </c>
      <c r="B25594" s="1" t="s">
        <v>34</v>
      </c>
      <c r="C25594">
        <v>11786</v>
      </c>
      <c r="D25594">
        <v>220723</v>
      </c>
      <c r="E25594" s="32">
        <v>10904</v>
      </c>
      <c r="F25594">
        <v>97</v>
      </c>
      <c r="G25594" s="32">
        <v>785</v>
      </c>
      <c r="H25594" s="32">
        <v>7</v>
      </c>
    </row>
    <row r="25595" spans="1:8" x14ac:dyDescent="0.55000000000000004">
      <c r="A25595" s="33">
        <v>44452</v>
      </c>
      <c r="B25595" s="1" t="s">
        <v>35</v>
      </c>
      <c r="C25595">
        <v>34205</v>
      </c>
      <c r="D25595">
        <v>394620</v>
      </c>
      <c r="E25595" s="32">
        <v>31590</v>
      </c>
      <c r="F25595">
        <v>258</v>
      </c>
      <c r="G25595" s="32">
        <v>2259</v>
      </c>
      <c r="H25595" s="32">
        <v>79</v>
      </c>
    </row>
    <row r="25596" spans="1:8" x14ac:dyDescent="0.55000000000000004">
      <c r="A25596" s="33">
        <v>44452</v>
      </c>
      <c r="B25596" s="1" t="s">
        <v>36</v>
      </c>
      <c r="C25596">
        <v>190947</v>
      </c>
      <c r="D25596">
        <v>3169321</v>
      </c>
      <c r="E25596" s="32">
        <v>169150</v>
      </c>
      <c r="F25596">
        <v>2875</v>
      </c>
      <c r="G25596" s="32">
        <v>16939</v>
      </c>
      <c r="H25596" s="32">
        <v>606</v>
      </c>
    </row>
    <row r="25597" spans="1:8" x14ac:dyDescent="0.55000000000000004">
      <c r="A25597" s="33">
        <v>44452</v>
      </c>
      <c r="B25597" s="1" t="s">
        <v>37</v>
      </c>
      <c r="C25597">
        <v>73668</v>
      </c>
      <c r="D25597">
        <v>691447</v>
      </c>
      <c r="E25597" s="32">
        <v>67011</v>
      </c>
      <c r="F25597">
        <v>1369</v>
      </c>
      <c r="G25597" s="32">
        <v>5293</v>
      </c>
      <c r="H25597" s="32">
        <v>73</v>
      </c>
    </row>
    <row r="25598" spans="1:8" x14ac:dyDescent="0.55000000000000004">
      <c r="A25598" s="33">
        <v>44452</v>
      </c>
      <c r="B25598" s="1" t="s">
        <v>38</v>
      </c>
      <c r="C25598">
        <v>15038</v>
      </c>
      <c r="D25598">
        <v>233127</v>
      </c>
      <c r="E25598" s="32">
        <v>13929</v>
      </c>
      <c r="F25598">
        <v>144</v>
      </c>
      <c r="G25598" s="32">
        <v>965</v>
      </c>
      <c r="H25598" s="32">
        <v>18</v>
      </c>
    </row>
    <row r="25599" spans="1:8" x14ac:dyDescent="0.55000000000000004">
      <c r="A25599" s="33">
        <v>44452</v>
      </c>
      <c r="B25599" s="1" t="s">
        <v>39</v>
      </c>
      <c r="C25599">
        <v>5055</v>
      </c>
      <c r="D25599">
        <v>61836</v>
      </c>
      <c r="E25599" s="32">
        <v>4673</v>
      </c>
      <c r="F25599">
        <v>58</v>
      </c>
      <c r="G25599" s="32">
        <v>222</v>
      </c>
      <c r="H25599" s="32">
        <v>14</v>
      </c>
    </row>
    <row r="25600" spans="1:8" x14ac:dyDescent="0.55000000000000004">
      <c r="A25600" s="33">
        <v>44452</v>
      </c>
      <c r="B25600" s="1" t="s">
        <v>40</v>
      </c>
      <c r="C25600">
        <v>1593</v>
      </c>
      <c r="D25600">
        <v>135806</v>
      </c>
      <c r="E25600" s="32">
        <v>1434</v>
      </c>
      <c r="F25600">
        <v>5</v>
      </c>
      <c r="G25600" s="32">
        <v>132</v>
      </c>
      <c r="H25600" s="32">
        <v>2</v>
      </c>
    </row>
    <row r="25601" spans="1:8" x14ac:dyDescent="0.55000000000000004">
      <c r="A25601" s="33">
        <v>44452</v>
      </c>
      <c r="B25601" s="1" t="s">
        <v>41</v>
      </c>
      <c r="C25601">
        <v>1521</v>
      </c>
      <c r="D25601">
        <v>48532</v>
      </c>
      <c r="E25601" s="32">
        <v>1411</v>
      </c>
      <c r="F25601">
        <v>2</v>
      </c>
      <c r="G25601" s="32">
        <v>108</v>
      </c>
      <c r="H25601" s="32">
        <v>1</v>
      </c>
    </row>
    <row r="25602" spans="1:8" x14ac:dyDescent="0.55000000000000004">
      <c r="A25602" s="33">
        <v>44452</v>
      </c>
      <c r="B25602" s="1" t="s">
        <v>42</v>
      </c>
      <c r="C25602">
        <v>14754</v>
      </c>
      <c r="D25602">
        <v>241401</v>
      </c>
      <c r="E25602" s="32">
        <v>13164</v>
      </c>
      <c r="F25602">
        <v>133</v>
      </c>
      <c r="G25602" s="32">
        <v>1161</v>
      </c>
      <c r="H25602" s="32">
        <v>17</v>
      </c>
    </row>
    <row r="25603" spans="1:8" x14ac:dyDescent="0.55000000000000004">
      <c r="A25603" s="33">
        <v>44452</v>
      </c>
      <c r="B25603" s="1" t="s">
        <v>43</v>
      </c>
      <c r="C25603">
        <v>20739</v>
      </c>
      <c r="D25603">
        <v>821060</v>
      </c>
      <c r="E25603" s="32">
        <v>19168</v>
      </c>
      <c r="F25603">
        <v>189</v>
      </c>
      <c r="G25603" s="32">
        <v>805</v>
      </c>
      <c r="H25603" s="32">
        <v>15</v>
      </c>
    </row>
    <row r="25604" spans="1:8" x14ac:dyDescent="0.55000000000000004">
      <c r="A25604" s="33">
        <v>44452</v>
      </c>
      <c r="B25604" s="1" t="s">
        <v>44</v>
      </c>
      <c r="C25604">
        <v>5424</v>
      </c>
      <c r="D25604">
        <v>166210</v>
      </c>
      <c r="E25604" s="32">
        <v>5018</v>
      </c>
      <c r="F25604">
        <v>88</v>
      </c>
      <c r="G25604" s="32">
        <v>318</v>
      </c>
      <c r="H25604" s="32">
        <v>3</v>
      </c>
    </row>
    <row r="25605" spans="1:8" x14ac:dyDescent="0.55000000000000004">
      <c r="A25605" s="33">
        <v>44452</v>
      </c>
      <c r="B25605" s="1" t="s">
        <v>45</v>
      </c>
      <c r="C25605">
        <v>3114</v>
      </c>
      <c r="D25605">
        <v>94894</v>
      </c>
      <c r="E25605" s="32">
        <v>2775</v>
      </c>
      <c r="F25605">
        <v>64</v>
      </c>
      <c r="G25605" s="32">
        <v>275</v>
      </c>
      <c r="H25605" s="32">
        <v>4</v>
      </c>
    </row>
    <row r="25606" spans="1:8" x14ac:dyDescent="0.55000000000000004">
      <c r="A25606" s="33">
        <v>44452</v>
      </c>
      <c r="B25606" s="1" t="s">
        <v>46</v>
      </c>
      <c r="C25606">
        <v>4577</v>
      </c>
      <c r="D25606">
        <v>121165</v>
      </c>
      <c r="E25606" s="32">
        <v>4349</v>
      </c>
      <c r="F25606">
        <v>34</v>
      </c>
      <c r="G25606" s="32">
        <v>193</v>
      </c>
      <c r="H25606" s="32">
        <v>5</v>
      </c>
    </row>
    <row r="25607" spans="1:8" x14ac:dyDescent="0.55000000000000004">
      <c r="A25607" s="33">
        <v>44452</v>
      </c>
      <c r="B25607" s="1" t="s">
        <v>47</v>
      </c>
      <c r="C25607">
        <v>4947</v>
      </c>
      <c r="D25607">
        <v>139184</v>
      </c>
      <c r="E25607" s="32">
        <v>4642</v>
      </c>
      <c r="F25607">
        <v>81</v>
      </c>
      <c r="G25607" s="32">
        <v>224</v>
      </c>
      <c r="H25607" s="32">
        <v>6</v>
      </c>
    </row>
    <row r="25608" spans="1:8" x14ac:dyDescent="0.55000000000000004">
      <c r="A25608" s="33">
        <v>44452</v>
      </c>
      <c r="B25608" s="1" t="s">
        <v>48</v>
      </c>
      <c r="C25608">
        <v>3987</v>
      </c>
      <c r="D25608">
        <v>89786</v>
      </c>
      <c r="E25608" s="32">
        <v>3695</v>
      </c>
      <c r="F25608">
        <v>31</v>
      </c>
      <c r="G25608" s="32">
        <v>261</v>
      </c>
      <c r="H25608" s="32">
        <v>6</v>
      </c>
    </row>
    <row r="25609" spans="1:8" x14ac:dyDescent="0.55000000000000004">
      <c r="A25609" s="33">
        <v>44452</v>
      </c>
      <c r="B25609" s="1" t="s">
        <v>49</v>
      </c>
      <c r="C25609">
        <v>71942</v>
      </c>
      <c r="D25609">
        <v>1168653</v>
      </c>
      <c r="E25609" s="32">
        <v>64429</v>
      </c>
      <c r="F25609">
        <v>588</v>
      </c>
      <c r="G25609" s="32">
        <v>6770</v>
      </c>
      <c r="H25609" s="32">
        <v>32</v>
      </c>
    </row>
    <row r="25610" spans="1:8" x14ac:dyDescent="0.55000000000000004">
      <c r="A25610" s="33">
        <v>44452</v>
      </c>
      <c r="B25610" s="1" t="s">
        <v>50</v>
      </c>
      <c r="C25610">
        <v>5604</v>
      </c>
      <c r="D25610">
        <v>94065</v>
      </c>
      <c r="E25610" s="32">
        <v>5352</v>
      </c>
      <c r="F25610">
        <v>29</v>
      </c>
      <c r="G25610" s="32">
        <v>224</v>
      </c>
      <c r="H25610" s="32">
        <v>1</v>
      </c>
    </row>
    <row r="25611" spans="1:8" x14ac:dyDescent="0.55000000000000004">
      <c r="A25611" s="33">
        <v>44452</v>
      </c>
      <c r="B25611" s="1" t="s">
        <v>51</v>
      </c>
      <c r="C25611">
        <v>5779</v>
      </c>
      <c r="D25611">
        <v>167246</v>
      </c>
      <c r="E25611" s="32">
        <v>5358</v>
      </c>
      <c r="F25611">
        <v>71</v>
      </c>
      <c r="G25611" s="32">
        <v>352</v>
      </c>
      <c r="H25611" s="32">
        <v>2</v>
      </c>
    </row>
    <row r="25612" spans="1:8" x14ac:dyDescent="0.55000000000000004">
      <c r="A25612" s="33">
        <v>44452</v>
      </c>
      <c r="B25612" s="1" t="s">
        <v>52</v>
      </c>
      <c r="C25612">
        <v>13812</v>
      </c>
      <c r="D25612">
        <v>115926</v>
      </c>
      <c r="E25612" s="32">
        <v>12687</v>
      </c>
      <c r="F25612">
        <v>131</v>
      </c>
      <c r="G25612" s="32">
        <v>994</v>
      </c>
      <c r="H25612" s="32">
        <v>16</v>
      </c>
    </row>
    <row r="25613" spans="1:8" x14ac:dyDescent="0.55000000000000004">
      <c r="A25613" s="33">
        <v>44452</v>
      </c>
      <c r="B25613" s="1" t="s">
        <v>53</v>
      </c>
      <c r="C25613">
        <v>7780</v>
      </c>
      <c r="D25613">
        <v>241780</v>
      </c>
      <c r="E25613" s="32">
        <v>7279</v>
      </c>
      <c r="F25613">
        <v>74</v>
      </c>
      <c r="G25613" s="32">
        <v>427</v>
      </c>
      <c r="H25613" s="32">
        <v>4</v>
      </c>
    </row>
    <row r="25614" spans="1:8" x14ac:dyDescent="0.55000000000000004">
      <c r="A25614" s="33">
        <v>44452</v>
      </c>
      <c r="B25614" s="1" t="s">
        <v>54</v>
      </c>
      <c r="C25614">
        <v>5968</v>
      </c>
      <c r="D25614">
        <v>70125</v>
      </c>
      <c r="E25614" s="32">
        <v>5518</v>
      </c>
      <c r="F25614">
        <v>36</v>
      </c>
      <c r="G25614" s="32">
        <v>398</v>
      </c>
      <c r="H25614" s="32">
        <v>8</v>
      </c>
    </row>
    <row r="25615" spans="1:8" x14ac:dyDescent="0.55000000000000004">
      <c r="A25615" s="33">
        <v>44452</v>
      </c>
      <c r="B25615" s="1" t="s">
        <v>55</v>
      </c>
      <c r="C25615">
        <v>8863</v>
      </c>
      <c r="D25615">
        <v>160380</v>
      </c>
      <c r="E25615" s="32">
        <v>8330</v>
      </c>
      <c r="F25615">
        <v>58</v>
      </c>
      <c r="G25615" s="32">
        <v>512</v>
      </c>
      <c r="H25615" s="32">
        <v>8</v>
      </c>
    </row>
    <row r="25616" spans="1:8" x14ac:dyDescent="0.55000000000000004">
      <c r="A25616" s="33">
        <v>44452</v>
      </c>
      <c r="B25616" s="1" t="s">
        <v>56</v>
      </c>
      <c r="C25616">
        <v>47464</v>
      </c>
      <c r="D25616">
        <v>366895</v>
      </c>
      <c r="E25616" s="32">
        <v>42199</v>
      </c>
      <c r="F25616">
        <v>273</v>
      </c>
      <c r="G25616" s="32">
        <v>4543</v>
      </c>
      <c r="H25616" s="32">
        <v>95</v>
      </c>
    </row>
    <row r="25617" spans="1:8" x14ac:dyDescent="0.55000000000000004">
      <c r="A25617" s="33">
        <v>44453</v>
      </c>
      <c r="B25617" s="1" t="s">
        <v>7</v>
      </c>
      <c r="C25617">
        <v>59284</v>
      </c>
      <c r="D25617">
        <v>1054178</v>
      </c>
      <c r="E25617" s="32">
        <v>56288</v>
      </c>
      <c r="F25617">
        <v>1463</v>
      </c>
      <c r="G25617" s="32">
        <v>1756</v>
      </c>
      <c r="H25617" s="32">
        <v>26</v>
      </c>
    </row>
    <row r="25618" spans="1:8" x14ac:dyDescent="0.55000000000000004">
      <c r="A25618" s="33">
        <v>44453</v>
      </c>
      <c r="B25618" s="1" t="s">
        <v>11</v>
      </c>
      <c r="C25618">
        <v>5214</v>
      </c>
      <c r="D25618">
        <v>79475</v>
      </c>
      <c r="E25618" s="32">
        <v>4696</v>
      </c>
      <c r="F25618">
        <v>33</v>
      </c>
      <c r="G25618" s="32">
        <v>485</v>
      </c>
      <c r="H25618" s="32">
        <v>9</v>
      </c>
    </row>
    <row r="25619" spans="1:8" x14ac:dyDescent="0.55000000000000004">
      <c r="A25619" s="33">
        <v>44453</v>
      </c>
      <c r="B25619" s="1" t="s">
        <v>12</v>
      </c>
      <c r="C25619">
        <v>3408</v>
      </c>
      <c r="D25619">
        <v>114639</v>
      </c>
      <c r="E25619" s="32">
        <v>3159</v>
      </c>
      <c r="F25619">
        <v>50</v>
      </c>
      <c r="G25619" s="32">
        <v>199</v>
      </c>
      <c r="H25619" s="32">
        <v>0</v>
      </c>
    </row>
    <row r="25620" spans="1:8" x14ac:dyDescent="0.55000000000000004">
      <c r="A25620" s="33">
        <v>44453</v>
      </c>
      <c r="B25620" s="1" t="s">
        <v>13</v>
      </c>
      <c r="C25620">
        <v>15799</v>
      </c>
      <c r="D25620">
        <v>227183</v>
      </c>
      <c r="E25620" s="32">
        <v>14965</v>
      </c>
      <c r="F25620">
        <v>108</v>
      </c>
      <c r="G25620" s="32">
        <v>698</v>
      </c>
      <c r="H25620" s="32">
        <v>17</v>
      </c>
    </row>
    <row r="25621" spans="1:8" x14ac:dyDescent="0.55000000000000004">
      <c r="A25621" s="33">
        <v>44453</v>
      </c>
      <c r="B25621" s="1" t="s">
        <v>14</v>
      </c>
      <c r="C25621">
        <v>1791</v>
      </c>
      <c r="D25621">
        <v>24657</v>
      </c>
      <c r="E25621" s="32">
        <v>1664</v>
      </c>
      <c r="F25621">
        <v>26</v>
      </c>
      <c r="G25621" s="32">
        <v>101</v>
      </c>
      <c r="H25621" s="32">
        <v>2</v>
      </c>
    </row>
    <row r="25622" spans="1:8" x14ac:dyDescent="0.55000000000000004">
      <c r="A25622" s="33">
        <v>44453</v>
      </c>
      <c r="B25622" s="1" t="s">
        <v>15</v>
      </c>
      <c r="C25622">
        <v>3434</v>
      </c>
      <c r="D25622">
        <v>90700</v>
      </c>
      <c r="E25622" s="32">
        <v>3199</v>
      </c>
      <c r="F25622">
        <v>53</v>
      </c>
      <c r="G25622" s="32">
        <v>182</v>
      </c>
      <c r="H25622" s="32">
        <v>3</v>
      </c>
    </row>
    <row r="25623" spans="1:8" x14ac:dyDescent="0.55000000000000004">
      <c r="A25623" s="33">
        <v>44453</v>
      </c>
      <c r="B25623" s="1" t="s">
        <v>16</v>
      </c>
      <c r="C25623">
        <v>9282</v>
      </c>
      <c r="D25623">
        <v>386423</v>
      </c>
      <c r="E25623" s="32">
        <v>8778</v>
      </c>
      <c r="F25623">
        <v>173</v>
      </c>
      <c r="G25623" s="32">
        <v>331</v>
      </c>
      <c r="H25623" s="32">
        <v>6</v>
      </c>
    </row>
    <row r="25624" spans="1:8" x14ac:dyDescent="0.55000000000000004">
      <c r="A25624" s="33">
        <v>44453</v>
      </c>
      <c r="B25624" s="1" t="s">
        <v>17</v>
      </c>
      <c r="C25624">
        <v>23146</v>
      </c>
      <c r="D25624">
        <v>38857</v>
      </c>
      <c r="E25624" s="32">
        <v>21857</v>
      </c>
      <c r="F25624">
        <v>204</v>
      </c>
      <c r="G25624" s="32">
        <v>1085</v>
      </c>
      <c r="H25624" s="32">
        <v>25</v>
      </c>
    </row>
    <row r="25625" spans="1:8" x14ac:dyDescent="0.55000000000000004">
      <c r="A25625" s="33">
        <v>44453</v>
      </c>
      <c r="B25625" s="1" t="s">
        <v>18</v>
      </c>
      <c r="C25625">
        <v>14629</v>
      </c>
      <c r="D25625">
        <v>427430</v>
      </c>
      <c r="E25625" s="32">
        <v>13759</v>
      </c>
      <c r="F25625">
        <v>106</v>
      </c>
      <c r="G25625" s="32">
        <v>764</v>
      </c>
      <c r="H25625" s="32">
        <v>14</v>
      </c>
    </row>
    <row r="25626" spans="1:8" x14ac:dyDescent="0.55000000000000004">
      <c r="A25626" s="33">
        <v>44453</v>
      </c>
      <c r="B25626" s="1" t="s">
        <v>19</v>
      </c>
      <c r="C25626">
        <v>16172</v>
      </c>
      <c r="D25626">
        <v>275331</v>
      </c>
      <c r="E25626" s="32">
        <v>15387</v>
      </c>
      <c r="F25626">
        <v>166</v>
      </c>
      <c r="G25626" s="32">
        <v>619</v>
      </c>
      <c r="H25626" s="32">
        <v>21</v>
      </c>
    </row>
    <row r="25627" spans="1:8" x14ac:dyDescent="0.55000000000000004">
      <c r="A25627" s="33">
        <v>44453</v>
      </c>
      <c r="B25627" s="1" t="s">
        <v>20</v>
      </c>
      <c r="C25627">
        <v>111352</v>
      </c>
      <c r="D25627">
        <v>1375805</v>
      </c>
      <c r="E25627" s="32">
        <v>102098</v>
      </c>
      <c r="F25627">
        <v>957</v>
      </c>
      <c r="G25627" s="32">
        <v>8297</v>
      </c>
      <c r="H25627" s="32">
        <v>113</v>
      </c>
    </row>
    <row r="25628" spans="1:8" x14ac:dyDescent="0.55000000000000004">
      <c r="A25628" s="33">
        <v>44453</v>
      </c>
      <c r="B25628" s="1" t="s">
        <v>21</v>
      </c>
      <c r="C25628">
        <v>96657</v>
      </c>
      <c r="D25628">
        <v>1001512</v>
      </c>
      <c r="E25628" s="32">
        <v>88897</v>
      </c>
      <c r="F25628">
        <v>947</v>
      </c>
      <c r="G25628" s="32">
        <v>6813</v>
      </c>
      <c r="H25628" s="32">
        <v>75</v>
      </c>
    </row>
    <row r="25629" spans="1:8" x14ac:dyDescent="0.55000000000000004">
      <c r="A25629" s="33">
        <v>44453</v>
      </c>
      <c r="B25629" s="1" t="s">
        <v>22</v>
      </c>
      <c r="C25629">
        <v>367898</v>
      </c>
      <c r="D25629">
        <v>3460538</v>
      </c>
      <c r="E25629" s="32">
        <v>352047</v>
      </c>
      <c r="F25629">
        <v>2692</v>
      </c>
      <c r="G25629" s="32">
        <v>13159</v>
      </c>
      <c r="H25629" s="32">
        <v>208</v>
      </c>
    </row>
    <row r="25630" spans="1:8" x14ac:dyDescent="0.55000000000000004">
      <c r="A25630" s="33">
        <v>44453</v>
      </c>
      <c r="B25630" s="1" t="s">
        <v>23</v>
      </c>
      <c r="C25630">
        <v>163153</v>
      </c>
      <c r="D25630">
        <v>1507847</v>
      </c>
      <c r="E25630" s="32">
        <v>155344</v>
      </c>
      <c r="F25630">
        <v>1190</v>
      </c>
      <c r="G25630" s="32">
        <v>6619</v>
      </c>
      <c r="H25630" s="32">
        <v>161</v>
      </c>
    </row>
    <row r="25631" spans="1:8" x14ac:dyDescent="0.55000000000000004">
      <c r="A25631" s="33">
        <v>44453</v>
      </c>
      <c r="B25631" s="1" t="s">
        <v>24</v>
      </c>
      <c r="C25631">
        <v>7432</v>
      </c>
      <c r="D25631">
        <v>264294</v>
      </c>
      <c r="E25631" s="32">
        <v>6948</v>
      </c>
      <c r="F25631">
        <v>58</v>
      </c>
      <c r="G25631" s="32">
        <v>426</v>
      </c>
      <c r="H25631" s="32">
        <v>8</v>
      </c>
    </row>
    <row r="25632" spans="1:8" x14ac:dyDescent="0.55000000000000004">
      <c r="A25632" s="33">
        <v>44453</v>
      </c>
      <c r="B25632" s="1" t="s">
        <v>25</v>
      </c>
      <c r="C25632">
        <v>4690</v>
      </c>
      <c r="D25632">
        <v>107198</v>
      </c>
      <c r="E25632" s="32">
        <v>4401</v>
      </c>
      <c r="F25632">
        <v>46</v>
      </c>
      <c r="G25632" s="32">
        <v>243</v>
      </c>
      <c r="H25632" s="32">
        <v>8</v>
      </c>
    </row>
    <row r="25633" spans="1:8" x14ac:dyDescent="0.55000000000000004">
      <c r="A25633" s="33">
        <v>44453</v>
      </c>
      <c r="B25633" s="1" t="s">
        <v>26</v>
      </c>
      <c r="C25633">
        <v>7647</v>
      </c>
      <c r="D25633">
        <v>179901</v>
      </c>
      <c r="E25633" s="32">
        <v>7254</v>
      </c>
      <c r="F25633">
        <v>123</v>
      </c>
      <c r="G25633" s="32">
        <v>249</v>
      </c>
      <c r="H25633" s="32">
        <v>3</v>
      </c>
    </row>
    <row r="25634" spans="1:8" x14ac:dyDescent="0.55000000000000004">
      <c r="A25634" s="33">
        <v>44453</v>
      </c>
      <c r="B25634" s="1" t="s">
        <v>27</v>
      </c>
      <c r="C25634">
        <v>2877</v>
      </c>
      <c r="D25634">
        <v>108736</v>
      </c>
      <c r="E25634" s="32">
        <v>2684</v>
      </c>
      <c r="F25634">
        <v>36</v>
      </c>
      <c r="G25634" s="32">
        <v>157</v>
      </c>
      <c r="H25634" s="32">
        <v>0</v>
      </c>
    </row>
    <row r="25635" spans="1:8" x14ac:dyDescent="0.55000000000000004">
      <c r="A25635" s="33">
        <v>44453</v>
      </c>
      <c r="B25635" s="1" t="s">
        <v>28</v>
      </c>
      <c r="C25635">
        <v>4910</v>
      </c>
      <c r="D25635">
        <v>101838</v>
      </c>
      <c r="E25635" s="32">
        <v>4637</v>
      </c>
      <c r="F25635">
        <v>28</v>
      </c>
      <c r="G25635" s="32">
        <v>246</v>
      </c>
      <c r="H25635" s="32">
        <v>2</v>
      </c>
    </row>
    <row r="25636" spans="1:8" x14ac:dyDescent="0.55000000000000004">
      <c r="A25636" s="33">
        <v>44453</v>
      </c>
      <c r="B25636" s="1" t="s">
        <v>29</v>
      </c>
      <c r="C25636">
        <v>8439</v>
      </c>
      <c r="D25636">
        <v>293047</v>
      </c>
      <c r="E25636" s="32">
        <v>8117</v>
      </c>
      <c r="F25636">
        <v>95</v>
      </c>
      <c r="G25636" s="32">
        <v>278</v>
      </c>
      <c r="H25636" s="32">
        <v>2</v>
      </c>
    </row>
    <row r="25637" spans="1:8" x14ac:dyDescent="0.55000000000000004">
      <c r="A25637" s="33">
        <v>44453</v>
      </c>
      <c r="B25637" s="1" t="s">
        <v>30</v>
      </c>
      <c r="C25637">
        <v>17982</v>
      </c>
      <c r="D25637">
        <v>378479</v>
      </c>
      <c r="E25637" s="32">
        <v>16781</v>
      </c>
      <c r="F25637">
        <v>207</v>
      </c>
      <c r="G25637" s="32">
        <v>1125</v>
      </c>
      <c r="H25637" s="32">
        <v>17</v>
      </c>
    </row>
    <row r="25638" spans="1:8" x14ac:dyDescent="0.55000000000000004">
      <c r="A25638" s="33">
        <v>44453</v>
      </c>
      <c r="B25638" s="1" t="s">
        <v>31</v>
      </c>
      <c r="C25638">
        <v>25648</v>
      </c>
      <c r="D25638">
        <v>576894</v>
      </c>
      <c r="E25638" s="32">
        <v>23806</v>
      </c>
      <c r="F25638">
        <v>196</v>
      </c>
      <c r="G25638" s="32">
        <v>1646</v>
      </c>
      <c r="H25638" s="32">
        <v>20</v>
      </c>
    </row>
    <row r="25639" spans="1:8" x14ac:dyDescent="0.55000000000000004">
      <c r="A25639" s="33">
        <v>44453</v>
      </c>
      <c r="B25639" s="1" t="s">
        <v>32</v>
      </c>
      <c r="C25639">
        <v>100238</v>
      </c>
      <c r="D25639">
        <v>1189800</v>
      </c>
      <c r="E25639" s="32">
        <v>83530</v>
      </c>
      <c r="F25639">
        <v>1079</v>
      </c>
      <c r="G25639" s="32">
        <v>15629</v>
      </c>
      <c r="H25639" s="32">
        <v>82</v>
      </c>
    </row>
    <row r="25640" spans="1:8" x14ac:dyDescent="0.55000000000000004">
      <c r="A25640" s="33">
        <v>44453</v>
      </c>
      <c r="B25640" s="1" t="s">
        <v>33</v>
      </c>
      <c r="C25640">
        <v>14232</v>
      </c>
      <c r="D25640">
        <v>202459</v>
      </c>
      <c r="E25640" s="32">
        <v>12601</v>
      </c>
      <c r="F25640">
        <v>149</v>
      </c>
      <c r="G25640" s="32">
        <v>1789</v>
      </c>
      <c r="H25640" s="32">
        <v>24</v>
      </c>
    </row>
    <row r="25641" spans="1:8" x14ac:dyDescent="0.55000000000000004">
      <c r="A25641" s="33">
        <v>44453</v>
      </c>
      <c r="B25641" s="1" t="s">
        <v>34</v>
      </c>
      <c r="C25641">
        <v>11834</v>
      </c>
      <c r="D25641">
        <v>222376</v>
      </c>
      <c r="E25641" s="32">
        <v>11013</v>
      </c>
      <c r="F25641">
        <v>98</v>
      </c>
      <c r="G25641" s="32">
        <v>723</v>
      </c>
      <c r="H25641" s="32">
        <v>7</v>
      </c>
    </row>
    <row r="25642" spans="1:8" x14ac:dyDescent="0.55000000000000004">
      <c r="A25642" s="33">
        <v>44453</v>
      </c>
      <c r="B25642" s="1" t="s">
        <v>35</v>
      </c>
      <c r="C25642">
        <v>34322</v>
      </c>
      <c r="D25642">
        <v>394620</v>
      </c>
      <c r="E25642" s="32">
        <v>31590</v>
      </c>
      <c r="F25642">
        <v>258</v>
      </c>
      <c r="G25642" s="32">
        <v>2259</v>
      </c>
      <c r="H25642" s="32">
        <v>79</v>
      </c>
    </row>
    <row r="25643" spans="1:8" x14ac:dyDescent="0.55000000000000004">
      <c r="A25643" s="33">
        <v>44453</v>
      </c>
      <c r="B25643" s="1" t="s">
        <v>36</v>
      </c>
      <c r="C25643">
        <v>191888</v>
      </c>
      <c r="D25643">
        <v>3176268</v>
      </c>
      <c r="E25643" s="32">
        <v>171435</v>
      </c>
      <c r="F25643">
        <v>2879</v>
      </c>
      <c r="G25643" s="32">
        <v>15603</v>
      </c>
      <c r="H25643" s="32">
        <v>598</v>
      </c>
    </row>
    <row r="25644" spans="1:8" x14ac:dyDescent="0.55000000000000004">
      <c r="A25644" s="33">
        <v>44453</v>
      </c>
      <c r="B25644" s="1" t="s">
        <v>37</v>
      </c>
      <c r="C25644">
        <v>73857</v>
      </c>
      <c r="D25644">
        <v>694346</v>
      </c>
      <c r="E25644" s="32">
        <v>67665</v>
      </c>
      <c r="F25644">
        <v>1371</v>
      </c>
      <c r="G25644" s="32">
        <v>4823</v>
      </c>
      <c r="H25644" s="32">
        <v>67</v>
      </c>
    </row>
    <row r="25645" spans="1:8" x14ac:dyDescent="0.55000000000000004">
      <c r="A25645" s="33">
        <v>44453</v>
      </c>
      <c r="B25645" s="1" t="s">
        <v>38</v>
      </c>
      <c r="C25645">
        <v>15097</v>
      </c>
      <c r="D25645">
        <v>234504</v>
      </c>
      <c r="E25645" s="32">
        <v>14093</v>
      </c>
      <c r="F25645">
        <v>144</v>
      </c>
      <c r="G25645" s="32">
        <v>860</v>
      </c>
      <c r="H25645" s="32">
        <v>17</v>
      </c>
    </row>
    <row r="25646" spans="1:8" x14ac:dyDescent="0.55000000000000004">
      <c r="A25646" s="33">
        <v>44453</v>
      </c>
      <c r="B25646" s="1" t="s">
        <v>39</v>
      </c>
      <c r="C25646">
        <v>5076</v>
      </c>
      <c r="D25646">
        <v>61958</v>
      </c>
      <c r="E25646" s="32">
        <v>4732</v>
      </c>
      <c r="F25646">
        <v>59</v>
      </c>
      <c r="G25646" s="32">
        <v>183</v>
      </c>
      <c r="H25646" s="32">
        <v>13</v>
      </c>
    </row>
    <row r="25647" spans="1:8" x14ac:dyDescent="0.55000000000000004">
      <c r="A25647" s="33">
        <v>44453</v>
      </c>
      <c r="B25647" s="1" t="s">
        <v>40</v>
      </c>
      <c r="C25647">
        <v>1594</v>
      </c>
      <c r="D25647">
        <v>136801</v>
      </c>
      <c r="E25647" s="32">
        <v>1453</v>
      </c>
      <c r="F25647">
        <v>5</v>
      </c>
      <c r="G25647" s="32">
        <v>114</v>
      </c>
      <c r="H25647" s="32">
        <v>2</v>
      </c>
    </row>
    <row r="25648" spans="1:8" x14ac:dyDescent="0.55000000000000004">
      <c r="A25648" s="33">
        <v>44453</v>
      </c>
      <c r="B25648" s="1" t="s">
        <v>41</v>
      </c>
      <c r="C25648">
        <v>1523</v>
      </c>
      <c r="D25648">
        <v>48532</v>
      </c>
      <c r="E25648" s="32">
        <v>1420</v>
      </c>
      <c r="F25648">
        <v>2</v>
      </c>
      <c r="G25648" s="32">
        <v>101</v>
      </c>
      <c r="H25648" s="32">
        <v>1</v>
      </c>
    </row>
    <row r="25649" spans="1:8" x14ac:dyDescent="0.55000000000000004">
      <c r="A25649" s="33">
        <v>44453</v>
      </c>
      <c r="B25649" s="1" t="s">
        <v>42</v>
      </c>
      <c r="C25649">
        <v>14792</v>
      </c>
      <c r="D25649">
        <v>241401</v>
      </c>
      <c r="E25649" s="32">
        <v>13160</v>
      </c>
      <c r="F25649">
        <v>134</v>
      </c>
      <c r="G25649" s="32">
        <v>1161</v>
      </c>
      <c r="H25649" s="32">
        <v>17</v>
      </c>
    </row>
    <row r="25650" spans="1:8" x14ac:dyDescent="0.55000000000000004">
      <c r="A25650" s="33">
        <v>44453</v>
      </c>
      <c r="B25650" s="1" t="s">
        <v>43</v>
      </c>
      <c r="C25650">
        <v>20794</v>
      </c>
      <c r="D25650">
        <v>821060</v>
      </c>
      <c r="E25650" s="32">
        <v>19338</v>
      </c>
      <c r="F25650">
        <v>189</v>
      </c>
      <c r="G25650" s="32">
        <v>730</v>
      </c>
      <c r="H25650" s="32">
        <v>12</v>
      </c>
    </row>
    <row r="25651" spans="1:8" x14ac:dyDescent="0.55000000000000004">
      <c r="A25651" s="33">
        <v>44453</v>
      </c>
      <c r="B25651" s="1" t="s">
        <v>44</v>
      </c>
      <c r="C25651">
        <v>5429</v>
      </c>
      <c r="D25651">
        <v>166210</v>
      </c>
      <c r="E25651" s="32">
        <v>5074</v>
      </c>
      <c r="F25651">
        <v>88</v>
      </c>
      <c r="G25651" s="32">
        <v>267</v>
      </c>
      <c r="H25651" s="32">
        <v>1</v>
      </c>
    </row>
    <row r="25652" spans="1:8" x14ac:dyDescent="0.55000000000000004">
      <c r="A25652" s="33">
        <v>44453</v>
      </c>
      <c r="B25652" s="1" t="s">
        <v>45</v>
      </c>
      <c r="C25652">
        <v>3129</v>
      </c>
      <c r="D25652">
        <v>96067</v>
      </c>
      <c r="E25652" s="32">
        <v>2803</v>
      </c>
      <c r="F25652">
        <v>64</v>
      </c>
      <c r="G25652" s="32">
        <v>262</v>
      </c>
      <c r="H25652" s="32">
        <v>4</v>
      </c>
    </row>
    <row r="25653" spans="1:8" x14ac:dyDescent="0.55000000000000004">
      <c r="A25653" s="33">
        <v>44453</v>
      </c>
      <c r="B25653" s="1" t="s">
        <v>46</v>
      </c>
      <c r="C25653">
        <v>4584</v>
      </c>
      <c r="D25653">
        <v>121534</v>
      </c>
      <c r="E25653" s="32">
        <v>4391</v>
      </c>
      <c r="F25653">
        <v>34</v>
      </c>
      <c r="G25653" s="32">
        <v>158</v>
      </c>
      <c r="H25653" s="32">
        <v>4</v>
      </c>
    </row>
    <row r="25654" spans="1:8" x14ac:dyDescent="0.55000000000000004">
      <c r="A25654" s="33">
        <v>44453</v>
      </c>
      <c r="B25654" s="1" t="s">
        <v>47</v>
      </c>
      <c r="C25654">
        <v>4963</v>
      </c>
      <c r="D25654">
        <v>139516</v>
      </c>
      <c r="E25654" s="32">
        <v>4679</v>
      </c>
      <c r="F25654">
        <v>81</v>
      </c>
      <c r="G25654" s="32">
        <v>203</v>
      </c>
      <c r="H25654" s="32">
        <v>6</v>
      </c>
    </row>
    <row r="25655" spans="1:8" x14ac:dyDescent="0.55000000000000004">
      <c r="A25655" s="33">
        <v>44453</v>
      </c>
      <c r="B25655" s="1" t="s">
        <v>48</v>
      </c>
      <c r="C25655">
        <v>4001</v>
      </c>
      <c r="D25655">
        <v>89876</v>
      </c>
      <c r="E25655" s="32">
        <v>3737</v>
      </c>
      <c r="F25655">
        <v>31</v>
      </c>
      <c r="G25655" s="32">
        <v>233</v>
      </c>
      <c r="H25655" s="32">
        <v>6</v>
      </c>
    </row>
    <row r="25656" spans="1:8" x14ac:dyDescent="0.55000000000000004">
      <c r="A25656" s="33">
        <v>44453</v>
      </c>
      <c r="B25656" s="1" t="s">
        <v>49</v>
      </c>
      <c r="C25656">
        <v>72151</v>
      </c>
      <c r="D25656">
        <v>1174610</v>
      </c>
      <c r="E25656" s="32">
        <v>64846</v>
      </c>
      <c r="F25656">
        <v>590</v>
      </c>
      <c r="G25656" s="32">
        <v>6508</v>
      </c>
      <c r="H25656" s="32">
        <v>34</v>
      </c>
    </row>
    <row r="25657" spans="1:8" x14ac:dyDescent="0.55000000000000004">
      <c r="A25657" s="33">
        <v>44453</v>
      </c>
      <c r="B25657" s="1" t="s">
        <v>50</v>
      </c>
      <c r="C25657">
        <v>5622</v>
      </c>
      <c r="D25657">
        <v>94639</v>
      </c>
      <c r="E25657" s="32">
        <v>5416</v>
      </c>
      <c r="F25657">
        <v>29</v>
      </c>
      <c r="G25657" s="32">
        <v>208</v>
      </c>
      <c r="H25657" s="32">
        <v>1</v>
      </c>
    </row>
    <row r="25658" spans="1:8" x14ac:dyDescent="0.55000000000000004">
      <c r="A25658" s="33">
        <v>44453</v>
      </c>
      <c r="B25658" s="1" t="s">
        <v>51</v>
      </c>
      <c r="C25658">
        <v>5812</v>
      </c>
      <c r="D25658">
        <v>168329</v>
      </c>
      <c r="E25658" s="32">
        <v>5405</v>
      </c>
      <c r="F25658">
        <v>71</v>
      </c>
      <c r="G25658" s="32">
        <v>338</v>
      </c>
      <c r="H25658" s="32">
        <v>2</v>
      </c>
    </row>
    <row r="25659" spans="1:8" x14ac:dyDescent="0.55000000000000004">
      <c r="A25659" s="33">
        <v>44453</v>
      </c>
      <c r="B25659" s="1" t="s">
        <v>52</v>
      </c>
      <c r="C25659">
        <v>13863</v>
      </c>
      <c r="D25659">
        <v>116603</v>
      </c>
      <c r="E25659" s="32">
        <v>12956</v>
      </c>
      <c r="F25659">
        <v>131</v>
      </c>
      <c r="G25659" s="32">
        <v>776</v>
      </c>
      <c r="H25659" s="32">
        <v>16</v>
      </c>
    </row>
    <row r="25660" spans="1:8" x14ac:dyDescent="0.55000000000000004">
      <c r="A25660" s="33">
        <v>44453</v>
      </c>
      <c r="B25660" s="1" t="s">
        <v>53</v>
      </c>
      <c r="C25660">
        <v>7808</v>
      </c>
      <c r="D25660">
        <v>243501</v>
      </c>
      <c r="E25660" s="32">
        <v>7358</v>
      </c>
      <c r="F25660">
        <v>75</v>
      </c>
      <c r="G25660" s="32">
        <v>375</v>
      </c>
      <c r="H25660" s="32">
        <v>4</v>
      </c>
    </row>
    <row r="25661" spans="1:8" x14ac:dyDescent="0.55000000000000004">
      <c r="A25661" s="33">
        <v>44453</v>
      </c>
      <c r="B25661" s="1" t="s">
        <v>54</v>
      </c>
      <c r="C25661">
        <v>5991</v>
      </c>
      <c r="D25661">
        <v>70277</v>
      </c>
      <c r="E25661" s="32">
        <v>5603</v>
      </c>
      <c r="F25661">
        <v>38</v>
      </c>
      <c r="G25661" s="32">
        <v>319</v>
      </c>
      <c r="H25661" s="32">
        <v>8</v>
      </c>
    </row>
    <row r="25662" spans="1:8" x14ac:dyDescent="0.55000000000000004">
      <c r="A25662" s="33">
        <v>44453</v>
      </c>
      <c r="B25662" s="1" t="s">
        <v>55</v>
      </c>
      <c r="C25662">
        <v>8899</v>
      </c>
      <c r="D25662">
        <v>160854</v>
      </c>
      <c r="E25662" s="32">
        <v>8408</v>
      </c>
      <c r="F25662">
        <v>58</v>
      </c>
      <c r="G25662" s="32">
        <v>455</v>
      </c>
      <c r="H25662" s="32">
        <v>7</v>
      </c>
    </row>
    <row r="25663" spans="1:8" x14ac:dyDescent="0.55000000000000004">
      <c r="A25663" s="33">
        <v>44453</v>
      </c>
      <c r="B25663" s="1" t="s">
        <v>56</v>
      </c>
      <c r="C25663">
        <v>47748</v>
      </c>
      <c r="D25663">
        <v>368681</v>
      </c>
      <c r="E25663" s="32">
        <v>42473</v>
      </c>
      <c r="F25663">
        <v>273</v>
      </c>
      <c r="G25663" s="32">
        <v>4479</v>
      </c>
      <c r="H25663" s="32">
        <v>82</v>
      </c>
    </row>
    <row r="25664" spans="1:8" x14ac:dyDescent="0.55000000000000004">
      <c r="A25664" s="33">
        <v>44454</v>
      </c>
      <c r="B25664" s="1" t="s">
        <v>7</v>
      </c>
      <c r="C25664">
        <v>59394</v>
      </c>
      <c r="D25664">
        <v>1058585</v>
      </c>
      <c r="E25664" s="32">
        <v>56527</v>
      </c>
      <c r="F25664">
        <v>1464</v>
      </c>
      <c r="G25664" s="32">
        <v>1533</v>
      </c>
      <c r="H25664" s="32">
        <v>21</v>
      </c>
    </row>
    <row r="25665" spans="1:8" x14ac:dyDescent="0.55000000000000004">
      <c r="A25665" s="33">
        <v>44454</v>
      </c>
      <c r="B25665" s="1" t="s">
        <v>11</v>
      </c>
      <c r="C25665">
        <v>5269</v>
      </c>
      <c r="D25665">
        <v>80301</v>
      </c>
      <c r="E25665" s="32">
        <v>4788</v>
      </c>
      <c r="F25665">
        <v>33</v>
      </c>
      <c r="G25665" s="32">
        <v>448</v>
      </c>
      <c r="H25665" s="32">
        <v>9</v>
      </c>
    </row>
    <row r="25666" spans="1:8" x14ac:dyDescent="0.55000000000000004">
      <c r="A25666" s="33">
        <v>44454</v>
      </c>
      <c r="B25666" s="1" t="s">
        <v>12</v>
      </c>
      <c r="C25666">
        <v>3426</v>
      </c>
      <c r="D25666">
        <v>115181</v>
      </c>
      <c r="E25666" s="32">
        <v>3202</v>
      </c>
      <c r="F25666">
        <v>50</v>
      </c>
      <c r="G25666" s="32">
        <v>174</v>
      </c>
      <c r="H25666" s="32">
        <v>0</v>
      </c>
    </row>
    <row r="25667" spans="1:8" x14ac:dyDescent="0.55000000000000004">
      <c r="A25667" s="33">
        <v>44454</v>
      </c>
      <c r="B25667" s="1" t="s">
        <v>13</v>
      </c>
      <c r="C25667">
        <v>15859</v>
      </c>
      <c r="D25667">
        <v>228120</v>
      </c>
      <c r="E25667" s="32">
        <v>15109</v>
      </c>
      <c r="F25667">
        <v>108</v>
      </c>
      <c r="G25667" s="32">
        <v>596</v>
      </c>
      <c r="H25667" s="32">
        <v>16</v>
      </c>
    </row>
    <row r="25668" spans="1:8" x14ac:dyDescent="0.55000000000000004">
      <c r="A25668" s="33">
        <v>44454</v>
      </c>
      <c r="B25668" s="1" t="s">
        <v>14</v>
      </c>
      <c r="C25668">
        <v>1796</v>
      </c>
      <c r="D25668">
        <v>24731</v>
      </c>
      <c r="E25668" s="32">
        <v>1684</v>
      </c>
      <c r="F25668">
        <v>26</v>
      </c>
      <c r="G25668" s="32">
        <v>86</v>
      </c>
      <c r="H25668" s="32">
        <v>2</v>
      </c>
    </row>
    <row r="25669" spans="1:8" x14ac:dyDescent="0.55000000000000004">
      <c r="A25669" s="33">
        <v>44454</v>
      </c>
      <c r="B25669" s="1" t="s">
        <v>15</v>
      </c>
      <c r="C25669">
        <v>3443</v>
      </c>
      <c r="D25669">
        <v>91061</v>
      </c>
      <c r="E25669" s="32">
        <v>3222</v>
      </c>
      <c r="F25669">
        <v>54</v>
      </c>
      <c r="G25669" s="32">
        <v>167</v>
      </c>
      <c r="H25669" s="32">
        <v>3</v>
      </c>
    </row>
    <row r="25670" spans="1:8" x14ac:dyDescent="0.55000000000000004">
      <c r="A25670" s="33">
        <v>44454</v>
      </c>
      <c r="B25670" s="1" t="s">
        <v>16</v>
      </c>
      <c r="C25670">
        <v>9312</v>
      </c>
      <c r="D25670">
        <v>388234</v>
      </c>
      <c r="E25670" s="32">
        <v>8833</v>
      </c>
      <c r="F25670">
        <v>173</v>
      </c>
      <c r="G25670" s="32">
        <v>306</v>
      </c>
      <c r="H25670" s="32">
        <v>6</v>
      </c>
    </row>
    <row r="25671" spans="1:8" x14ac:dyDescent="0.55000000000000004">
      <c r="A25671" s="33">
        <v>44454</v>
      </c>
      <c r="B25671" s="1" t="s">
        <v>17</v>
      </c>
      <c r="C25671">
        <v>23266</v>
      </c>
      <c r="D25671">
        <v>38857</v>
      </c>
      <c r="E25671" s="32">
        <v>22020</v>
      </c>
      <c r="F25671">
        <v>205</v>
      </c>
      <c r="G25671" s="32">
        <v>1041</v>
      </c>
      <c r="H25671" s="32">
        <v>23</v>
      </c>
    </row>
    <row r="25672" spans="1:8" x14ac:dyDescent="0.55000000000000004">
      <c r="A25672" s="33">
        <v>44454</v>
      </c>
      <c r="B25672" s="1" t="s">
        <v>18</v>
      </c>
      <c r="C25672">
        <v>14703</v>
      </c>
      <c r="D25672">
        <v>429295</v>
      </c>
      <c r="E25672" s="32">
        <v>13874</v>
      </c>
      <c r="F25672">
        <v>107</v>
      </c>
      <c r="G25672" s="32">
        <v>722</v>
      </c>
      <c r="H25672" s="32">
        <v>13</v>
      </c>
    </row>
    <row r="25673" spans="1:8" x14ac:dyDescent="0.55000000000000004">
      <c r="A25673" s="33">
        <v>44454</v>
      </c>
      <c r="B25673" s="1" t="s">
        <v>19</v>
      </c>
      <c r="C25673">
        <v>16213</v>
      </c>
      <c r="D25673">
        <v>276181</v>
      </c>
      <c r="E25673" s="32">
        <v>15487</v>
      </c>
      <c r="F25673">
        <v>166</v>
      </c>
      <c r="G25673" s="32">
        <v>560</v>
      </c>
      <c r="H25673" s="32">
        <v>20</v>
      </c>
    </row>
    <row r="25674" spans="1:8" x14ac:dyDescent="0.55000000000000004">
      <c r="A25674" s="33">
        <v>44454</v>
      </c>
      <c r="B25674" s="1" t="s">
        <v>20</v>
      </c>
      <c r="C25674">
        <v>111865</v>
      </c>
      <c r="D25674">
        <v>1381956</v>
      </c>
      <c r="E25674" s="32">
        <v>104435</v>
      </c>
      <c r="F25674">
        <v>961</v>
      </c>
      <c r="G25674" s="32">
        <v>6469</v>
      </c>
      <c r="H25674" s="32">
        <v>110</v>
      </c>
    </row>
    <row r="25675" spans="1:8" x14ac:dyDescent="0.55000000000000004">
      <c r="A25675" s="33">
        <v>44454</v>
      </c>
      <c r="B25675" s="1" t="s">
        <v>21</v>
      </c>
      <c r="C25675">
        <v>96997</v>
      </c>
      <c r="D25675">
        <v>1005576</v>
      </c>
      <c r="E25675" s="32">
        <v>89613</v>
      </c>
      <c r="F25675">
        <v>952</v>
      </c>
      <c r="G25675" s="32">
        <v>6432</v>
      </c>
      <c r="H25675" s="32">
        <v>69</v>
      </c>
    </row>
    <row r="25676" spans="1:8" x14ac:dyDescent="0.55000000000000004">
      <c r="A25676" s="33">
        <v>44454</v>
      </c>
      <c r="B25676" s="1" t="s">
        <v>22</v>
      </c>
      <c r="C25676">
        <v>368950</v>
      </c>
      <c r="D25676">
        <v>3474206</v>
      </c>
      <c r="E25676" s="32">
        <v>354034</v>
      </c>
      <c r="F25676">
        <v>2712</v>
      </c>
      <c r="G25676" s="32">
        <v>12204</v>
      </c>
      <c r="H25676" s="32">
        <v>198</v>
      </c>
    </row>
    <row r="25677" spans="1:8" x14ac:dyDescent="0.55000000000000004">
      <c r="A25677" s="33">
        <v>44454</v>
      </c>
      <c r="B25677" s="1" t="s">
        <v>23</v>
      </c>
      <c r="C25677">
        <v>163641</v>
      </c>
      <c r="D25677">
        <v>1513625</v>
      </c>
      <c r="E25677" s="32">
        <v>156648</v>
      </c>
      <c r="F25677">
        <v>1196</v>
      </c>
      <c r="G25677" s="32">
        <v>5797</v>
      </c>
      <c r="H25677" s="32">
        <v>150</v>
      </c>
    </row>
    <row r="25678" spans="1:8" x14ac:dyDescent="0.55000000000000004">
      <c r="A25678" s="33">
        <v>44454</v>
      </c>
      <c r="B25678" s="1" t="s">
        <v>24</v>
      </c>
      <c r="C25678">
        <v>7471</v>
      </c>
      <c r="D25678">
        <v>265400</v>
      </c>
      <c r="E25678" s="32">
        <v>6998</v>
      </c>
      <c r="F25678">
        <v>58</v>
      </c>
      <c r="G25678" s="32">
        <v>415</v>
      </c>
      <c r="H25678" s="32">
        <v>8</v>
      </c>
    </row>
    <row r="25679" spans="1:8" x14ac:dyDescent="0.55000000000000004">
      <c r="A25679" s="33">
        <v>44454</v>
      </c>
      <c r="B25679" s="1" t="s">
        <v>25</v>
      </c>
      <c r="C25679">
        <v>4712</v>
      </c>
      <c r="D25679">
        <v>107565</v>
      </c>
      <c r="E25679" s="32">
        <v>4478</v>
      </c>
      <c r="F25679">
        <v>48</v>
      </c>
      <c r="G25679" s="32">
        <v>186</v>
      </c>
      <c r="H25679" s="32">
        <v>5</v>
      </c>
    </row>
    <row r="25680" spans="1:8" x14ac:dyDescent="0.55000000000000004">
      <c r="A25680" s="33">
        <v>44454</v>
      </c>
      <c r="B25680" s="1" t="s">
        <v>26</v>
      </c>
      <c r="C25680">
        <v>7675</v>
      </c>
      <c r="D25680">
        <v>180526</v>
      </c>
      <c r="E25680" s="32">
        <v>7272</v>
      </c>
      <c r="F25680">
        <v>123</v>
      </c>
      <c r="G25680" s="32">
        <v>258</v>
      </c>
      <c r="H25680" s="32">
        <v>3</v>
      </c>
    </row>
    <row r="25681" spans="1:8" x14ac:dyDescent="0.55000000000000004">
      <c r="A25681" s="33">
        <v>44454</v>
      </c>
      <c r="B25681" s="1" t="s">
        <v>27</v>
      </c>
      <c r="C25681">
        <v>2885</v>
      </c>
      <c r="D25681">
        <v>109040</v>
      </c>
      <c r="E25681" s="32">
        <v>2708</v>
      </c>
      <c r="F25681">
        <v>36</v>
      </c>
      <c r="G25681" s="32">
        <v>141</v>
      </c>
      <c r="H25681" s="32">
        <v>0</v>
      </c>
    </row>
    <row r="25682" spans="1:8" x14ac:dyDescent="0.55000000000000004">
      <c r="A25682" s="33">
        <v>44454</v>
      </c>
      <c r="B25682" s="1" t="s">
        <v>28</v>
      </c>
      <c r="C25682">
        <v>4933</v>
      </c>
      <c r="D25682">
        <v>101838</v>
      </c>
      <c r="E25682" s="32">
        <v>4660</v>
      </c>
      <c r="F25682">
        <v>29</v>
      </c>
      <c r="G25682" s="32">
        <v>245</v>
      </c>
      <c r="H25682" s="32">
        <v>1</v>
      </c>
    </row>
    <row r="25683" spans="1:8" x14ac:dyDescent="0.55000000000000004">
      <c r="A25683" s="33">
        <v>44454</v>
      </c>
      <c r="B25683" s="1" t="s">
        <v>29</v>
      </c>
      <c r="C25683">
        <v>8478</v>
      </c>
      <c r="D25683">
        <v>294408</v>
      </c>
      <c r="E25683" s="32">
        <v>8160</v>
      </c>
      <c r="F25683">
        <v>95</v>
      </c>
      <c r="G25683" s="32">
        <v>268</v>
      </c>
      <c r="H25683" s="32">
        <v>2</v>
      </c>
    </row>
    <row r="25684" spans="1:8" x14ac:dyDescent="0.55000000000000004">
      <c r="A25684" s="33">
        <v>44454</v>
      </c>
      <c r="B25684" s="1" t="s">
        <v>30</v>
      </c>
      <c r="C25684">
        <v>18067</v>
      </c>
      <c r="D25684">
        <v>381088</v>
      </c>
      <c r="E25684" s="32">
        <v>16959</v>
      </c>
      <c r="F25684">
        <v>207</v>
      </c>
      <c r="G25684" s="32">
        <v>1023</v>
      </c>
      <c r="H25684" s="32">
        <v>15</v>
      </c>
    </row>
    <row r="25685" spans="1:8" x14ac:dyDescent="0.55000000000000004">
      <c r="A25685" s="33">
        <v>44454</v>
      </c>
      <c r="B25685" s="1" t="s">
        <v>31</v>
      </c>
      <c r="C25685">
        <v>25827</v>
      </c>
      <c r="D25685">
        <v>580486</v>
      </c>
      <c r="E25685" s="32">
        <v>23992</v>
      </c>
      <c r="F25685">
        <v>196</v>
      </c>
      <c r="G25685" s="32">
        <v>1639</v>
      </c>
      <c r="H25685" s="32">
        <v>16</v>
      </c>
    </row>
    <row r="25686" spans="1:8" x14ac:dyDescent="0.55000000000000004">
      <c r="A25686" s="33">
        <v>44454</v>
      </c>
      <c r="B25686" s="1" t="s">
        <v>32</v>
      </c>
      <c r="C25686">
        <v>100806</v>
      </c>
      <c r="D25686">
        <v>1197531</v>
      </c>
      <c r="E25686" s="32">
        <v>85722</v>
      </c>
      <c r="F25686">
        <v>1082</v>
      </c>
      <c r="G25686" s="32">
        <v>14002</v>
      </c>
      <c r="H25686" s="32">
        <v>80</v>
      </c>
    </row>
    <row r="25687" spans="1:8" x14ac:dyDescent="0.55000000000000004">
      <c r="A25687" s="33">
        <v>44454</v>
      </c>
      <c r="B25687" s="1" t="s">
        <v>33</v>
      </c>
      <c r="C25687">
        <v>14288</v>
      </c>
      <c r="D25687">
        <v>202459</v>
      </c>
      <c r="E25687" s="32">
        <v>12846</v>
      </c>
      <c r="F25687">
        <v>150</v>
      </c>
      <c r="G25687" s="32">
        <v>1600</v>
      </c>
      <c r="H25687" s="32">
        <v>22</v>
      </c>
    </row>
    <row r="25688" spans="1:8" x14ac:dyDescent="0.55000000000000004">
      <c r="A25688" s="33">
        <v>44454</v>
      </c>
      <c r="B25688" s="1" t="s">
        <v>34</v>
      </c>
      <c r="C25688">
        <v>11878</v>
      </c>
      <c r="D25688">
        <v>226805</v>
      </c>
      <c r="E25688" s="32">
        <v>11114</v>
      </c>
      <c r="F25688">
        <v>98</v>
      </c>
      <c r="G25688" s="32">
        <v>666</v>
      </c>
      <c r="H25688" s="32">
        <v>6</v>
      </c>
    </row>
    <row r="25689" spans="1:8" x14ac:dyDescent="0.55000000000000004">
      <c r="A25689" s="33">
        <v>44454</v>
      </c>
      <c r="B25689" s="1" t="s">
        <v>35</v>
      </c>
      <c r="C25689">
        <v>34499</v>
      </c>
      <c r="D25689">
        <v>397807</v>
      </c>
      <c r="E25689" s="32">
        <v>30426</v>
      </c>
      <c r="F25689">
        <v>259</v>
      </c>
      <c r="G25689" s="32">
        <v>3638</v>
      </c>
      <c r="H25689" s="32">
        <v>74</v>
      </c>
    </row>
    <row r="25690" spans="1:8" x14ac:dyDescent="0.55000000000000004">
      <c r="A25690" s="33">
        <v>44454</v>
      </c>
      <c r="B25690" s="1" t="s">
        <v>36</v>
      </c>
      <c r="C25690">
        <v>193048</v>
      </c>
      <c r="D25690">
        <v>3192976</v>
      </c>
      <c r="E25690" s="32">
        <v>173510</v>
      </c>
      <c r="F25690">
        <v>2888</v>
      </c>
      <c r="G25690" s="32">
        <v>14684</v>
      </c>
      <c r="H25690" s="32">
        <v>580</v>
      </c>
    </row>
    <row r="25691" spans="1:8" x14ac:dyDescent="0.55000000000000004">
      <c r="A25691" s="33">
        <v>44454</v>
      </c>
      <c r="B25691" s="1" t="s">
        <v>37</v>
      </c>
      <c r="C25691">
        <v>74307</v>
      </c>
      <c r="D25691">
        <v>697328</v>
      </c>
      <c r="E25691" s="32">
        <v>68383</v>
      </c>
      <c r="F25691">
        <v>1373</v>
      </c>
      <c r="G25691" s="32">
        <v>4553</v>
      </c>
      <c r="H25691" s="32">
        <v>66</v>
      </c>
    </row>
    <row r="25692" spans="1:8" x14ac:dyDescent="0.55000000000000004">
      <c r="A25692" s="33">
        <v>44454</v>
      </c>
      <c r="B25692" s="1" t="s">
        <v>38</v>
      </c>
      <c r="C25692">
        <v>15176</v>
      </c>
      <c r="D25692">
        <v>235351</v>
      </c>
      <c r="E25692" s="32">
        <v>14227</v>
      </c>
      <c r="F25692">
        <v>144</v>
      </c>
      <c r="G25692" s="32">
        <v>805</v>
      </c>
      <c r="H25692" s="32">
        <v>17</v>
      </c>
    </row>
    <row r="25693" spans="1:8" x14ac:dyDescent="0.55000000000000004">
      <c r="A25693" s="33">
        <v>44454</v>
      </c>
      <c r="B25693" s="1" t="s">
        <v>39</v>
      </c>
      <c r="C25693">
        <v>5088</v>
      </c>
      <c r="D25693">
        <v>62100</v>
      </c>
      <c r="E25693" s="32">
        <v>4760</v>
      </c>
      <c r="F25693">
        <v>59</v>
      </c>
      <c r="G25693" s="32">
        <v>167</v>
      </c>
      <c r="H25693" s="32">
        <v>12</v>
      </c>
    </row>
    <row r="25694" spans="1:8" x14ac:dyDescent="0.55000000000000004">
      <c r="A25694" s="33">
        <v>44454</v>
      </c>
      <c r="B25694" s="1" t="s">
        <v>40</v>
      </c>
      <c r="C25694">
        <v>1611</v>
      </c>
      <c r="D25694">
        <v>137538</v>
      </c>
      <c r="E25694" s="32">
        <v>1471</v>
      </c>
      <c r="F25694">
        <v>5</v>
      </c>
      <c r="G25694" s="32">
        <v>113</v>
      </c>
      <c r="H25694" s="32">
        <v>0</v>
      </c>
    </row>
    <row r="25695" spans="1:8" x14ac:dyDescent="0.55000000000000004">
      <c r="A25695" s="33">
        <v>44454</v>
      </c>
      <c r="B25695" s="1" t="s">
        <v>41</v>
      </c>
      <c r="C25695">
        <v>1525</v>
      </c>
      <c r="D25695">
        <v>48532</v>
      </c>
      <c r="E25695" s="32">
        <v>1434</v>
      </c>
      <c r="F25695">
        <v>2</v>
      </c>
      <c r="G25695" s="32">
        <v>89</v>
      </c>
      <c r="H25695" s="32">
        <v>1</v>
      </c>
    </row>
    <row r="25696" spans="1:8" x14ac:dyDescent="0.55000000000000004">
      <c r="A25696" s="33">
        <v>44454</v>
      </c>
      <c r="B25696" s="1" t="s">
        <v>42</v>
      </c>
      <c r="C25696">
        <v>14842</v>
      </c>
      <c r="D25696">
        <v>241401</v>
      </c>
      <c r="E25696" s="32">
        <v>13160</v>
      </c>
      <c r="F25696">
        <v>135</v>
      </c>
      <c r="G25696" s="32">
        <v>1161</v>
      </c>
      <c r="H25696" s="32">
        <v>17</v>
      </c>
    </row>
    <row r="25697" spans="1:8" x14ac:dyDescent="0.55000000000000004">
      <c r="A25697" s="33">
        <v>44454</v>
      </c>
      <c r="B25697" s="1" t="s">
        <v>43</v>
      </c>
      <c r="C25697">
        <v>20794</v>
      </c>
      <c r="D25697">
        <v>821060</v>
      </c>
      <c r="E25697" s="32">
        <v>19338</v>
      </c>
      <c r="F25697">
        <v>189</v>
      </c>
      <c r="G25697" s="32">
        <v>730</v>
      </c>
      <c r="H25697" s="32">
        <v>13</v>
      </c>
    </row>
    <row r="25698" spans="1:8" x14ac:dyDescent="0.55000000000000004">
      <c r="A25698" s="33">
        <v>44454</v>
      </c>
      <c r="B25698" s="1" t="s">
        <v>44</v>
      </c>
      <c r="C25698">
        <v>5445</v>
      </c>
      <c r="D25698">
        <v>173420</v>
      </c>
      <c r="E25698" s="32">
        <v>5123</v>
      </c>
      <c r="F25698">
        <v>88</v>
      </c>
      <c r="G25698" s="32">
        <v>234</v>
      </c>
      <c r="H25698" s="32">
        <v>1</v>
      </c>
    </row>
    <row r="25699" spans="1:8" x14ac:dyDescent="0.55000000000000004">
      <c r="A25699" s="33">
        <v>44454</v>
      </c>
      <c r="B25699" s="1" t="s">
        <v>45</v>
      </c>
      <c r="C25699">
        <v>3148</v>
      </c>
      <c r="D25699">
        <v>96320</v>
      </c>
      <c r="E25699" s="32">
        <v>2847</v>
      </c>
      <c r="F25699">
        <v>64</v>
      </c>
      <c r="G25699" s="32">
        <v>237</v>
      </c>
      <c r="H25699" s="32">
        <v>3</v>
      </c>
    </row>
    <row r="25700" spans="1:8" x14ac:dyDescent="0.55000000000000004">
      <c r="A25700" s="33">
        <v>44454</v>
      </c>
      <c r="B25700" s="1" t="s">
        <v>46</v>
      </c>
      <c r="C25700">
        <v>4594</v>
      </c>
      <c r="D25700">
        <v>122228</v>
      </c>
      <c r="E25700" s="32">
        <v>4420</v>
      </c>
      <c r="F25700">
        <v>34</v>
      </c>
      <c r="G25700" s="32">
        <v>139</v>
      </c>
      <c r="H25700" s="32">
        <v>4</v>
      </c>
    </row>
    <row r="25701" spans="1:8" x14ac:dyDescent="0.55000000000000004">
      <c r="A25701" s="33">
        <v>44454</v>
      </c>
      <c r="B25701" s="1" t="s">
        <v>47</v>
      </c>
      <c r="C25701">
        <v>4983</v>
      </c>
      <c r="D25701">
        <v>139621</v>
      </c>
      <c r="E25701" s="32">
        <v>4707</v>
      </c>
      <c r="F25701">
        <v>81</v>
      </c>
      <c r="G25701" s="32">
        <v>195</v>
      </c>
      <c r="H25701" s="32">
        <v>6</v>
      </c>
    </row>
    <row r="25702" spans="1:8" x14ac:dyDescent="0.55000000000000004">
      <c r="A25702" s="33">
        <v>44454</v>
      </c>
      <c r="B25702" s="1" t="s">
        <v>48</v>
      </c>
      <c r="C25702">
        <v>4012</v>
      </c>
      <c r="D25702">
        <v>89912</v>
      </c>
      <c r="E25702" s="32">
        <v>3783</v>
      </c>
      <c r="F25702">
        <v>31</v>
      </c>
      <c r="G25702" s="32">
        <v>198</v>
      </c>
      <c r="H25702" s="32">
        <v>3</v>
      </c>
    </row>
    <row r="25703" spans="1:8" x14ac:dyDescent="0.55000000000000004">
      <c r="A25703" s="33">
        <v>44454</v>
      </c>
      <c r="B25703" s="1" t="s">
        <v>49</v>
      </c>
      <c r="C25703">
        <v>72399</v>
      </c>
      <c r="D25703">
        <v>1180048</v>
      </c>
      <c r="E25703" s="32">
        <v>65550</v>
      </c>
      <c r="F25703">
        <v>591</v>
      </c>
      <c r="G25703" s="32">
        <v>6011</v>
      </c>
      <c r="H25703" s="32">
        <v>29</v>
      </c>
    </row>
    <row r="25704" spans="1:8" x14ac:dyDescent="0.55000000000000004">
      <c r="A25704" s="33">
        <v>44454</v>
      </c>
      <c r="B25704" s="1" t="s">
        <v>50</v>
      </c>
      <c r="C25704">
        <v>5634</v>
      </c>
      <c r="D25704">
        <v>95153</v>
      </c>
      <c r="E25704" s="32">
        <v>5457</v>
      </c>
      <c r="F25704">
        <v>29</v>
      </c>
      <c r="G25704" s="32">
        <v>184</v>
      </c>
      <c r="H25704" s="32">
        <v>1</v>
      </c>
    </row>
    <row r="25705" spans="1:8" x14ac:dyDescent="0.55000000000000004">
      <c r="A25705" s="33">
        <v>44454</v>
      </c>
      <c r="B25705" s="1" t="s">
        <v>51</v>
      </c>
      <c r="C25705">
        <v>5834</v>
      </c>
      <c r="D25705">
        <v>169046</v>
      </c>
      <c r="E25705" s="32">
        <v>5475</v>
      </c>
      <c r="F25705">
        <v>71</v>
      </c>
      <c r="G25705" s="32">
        <v>289</v>
      </c>
      <c r="H25705" s="32">
        <v>2</v>
      </c>
    </row>
    <row r="25706" spans="1:8" x14ac:dyDescent="0.55000000000000004">
      <c r="A25706" s="33">
        <v>44454</v>
      </c>
      <c r="B25706" s="1" t="s">
        <v>52</v>
      </c>
      <c r="C25706">
        <v>13899</v>
      </c>
      <c r="D25706">
        <v>116817</v>
      </c>
      <c r="E25706" s="32">
        <v>13093</v>
      </c>
      <c r="F25706">
        <v>131</v>
      </c>
      <c r="G25706" s="32">
        <v>675</v>
      </c>
      <c r="H25706" s="32">
        <v>14</v>
      </c>
    </row>
    <row r="25707" spans="1:8" x14ac:dyDescent="0.55000000000000004">
      <c r="A25707" s="33">
        <v>44454</v>
      </c>
      <c r="B25707" s="1" t="s">
        <v>53</v>
      </c>
      <c r="C25707">
        <v>7834</v>
      </c>
      <c r="D25707">
        <v>244967</v>
      </c>
      <c r="E25707" s="32">
        <v>7423</v>
      </c>
      <c r="F25707">
        <v>75</v>
      </c>
      <c r="G25707" s="32">
        <v>336</v>
      </c>
      <c r="H25707" s="32">
        <v>4</v>
      </c>
    </row>
    <row r="25708" spans="1:8" x14ac:dyDescent="0.55000000000000004">
      <c r="A25708" s="33">
        <v>44454</v>
      </c>
      <c r="B25708" s="1" t="s">
        <v>54</v>
      </c>
      <c r="C25708">
        <v>6012</v>
      </c>
      <c r="D25708">
        <v>70456</v>
      </c>
      <c r="E25708" s="32">
        <v>5652</v>
      </c>
      <c r="F25708">
        <v>39</v>
      </c>
      <c r="G25708" s="32">
        <v>305</v>
      </c>
      <c r="H25708" s="32">
        <v>8</v>
      </c>
    </row>
    <row r="25709" spans="1:8" x14ac:dyDescent="0.55000000000000004">
      <c r="A25709" s="33">
        <v>44454</v>
      </c>
      <c r="B25709" s="1" t="s">
        <v>55</v>
      </c>
      <c r="C25709">
        <v>8929</v>
      </c>
      <c r="D25709">
        <v>161547</v>
      </c>
      <c r="E25709" s="32">
        <v>8460</v>
      </c>
      <c r="F25709">
        <v>59</v>
      </c>
      <c r="G25709" s="32">
        <v>439</v>
      </c>
      <c r="H25709" s="32">
        <v>7</v>
      </c>
    </row>
    <row r="25710" spans="1:8" x14ac:dyDescent="0.55000000000000004">
      <c r="A25710" s="33">
        <v>44454</v>
      </c>
      <c r="B25710" s="1" t="s">
        <v>56</v>
      </c>
      <c r="C25710">
        <v>48003</v>
      </c>
      <c r="D25710">
        <v>370206</v>
      </c>
      <c r="E25710" s="32">
        <v>42796</v>
      </c>
      <c r="F25710">
        <v>276</v>
      </c>
      <c r="G25710" s="32">
        <v>4426</v>
      </c>
      <c r="H25710" s="32">
        <v>83</v>
      </c>
    </row>
    <row r="25711" spans="1:8" x14ac:dyDescent="0.55000000000000004">
      <c r="A25711" s="33">
        <v>44455</v>
      </c>
      <c r="B25711" s="1" t="s">
        <v>7</v>
      </c>
      <c r="C25711">
        <v>59488</v>
      </c>
      <c r="D25711">
        <v>1062425</v>
      </c>
      <c r="E25711" s="32">
        <v>56698</v>
      </c>
      <c r="F25711">
        <v>1465</v>
      </c>
      <c r="G25711" s="32">
        <v>1403</v>
      </c>
      <c r="H25711" s="32">
        <v>21</v>
      </c>
    </row>
    <row r="25712" spans="1:8" x14ac:dyDescent="0.55000000000000004">
      <c r="A25712" s="33">
        <v>44455</v>
      </c>
      <c r="B25712" s="1" t="s">
        <v>11</v>
      </c>
      <c r="C25712">
        <v>5308</v>
      </c>
      <c r="D25712">
        <v>81378</v>
      </c>
      <c r="E25712" s="32">
        <v>4826</v>
      </c>
      <c r="F25712">
        <v>33</v>
      </c>
      <c r="G25712" s="32">
        <v>449</v>
      </c>
      <c r="H25712" s="32">
        <v>9</v>
      </c>
    </row>
    <row r="25713" spans="1:8" x14ac:dyDescent="0.55000000000000004">
      <c r="A25713" s="33">
        <v>44455</v>
      </c>
      <c r="B25713" s="1" t="s">
        <v>12</v>
      </c>
      <c r="C25713">
        <v>3439</v>
      </c>
      <c r="D25713">
        <v>115660</v>
      </c>
      <c r="E25713" s="32">
        <v>3227</v>
      </c>
      <c r="F25713">
        <v>50</v>
      </c>
      <c r="G25713" s="32">
        <v>162</v>
      </c>
      <c r="H25713" s="32">
        <v>1</v>
      </c>
    </row>
    <row r="25714" spans="1:8" x14ac:dyDescent="0.55000000000000004">
      <c r="A25714" s="33">
        <v>44455</v>
      </c>
      <c r="B25714" s="1" t="s">
        <v>13</v>
      </c>
      <c r="C25714">
        <v>15901</v>
      </c>
      <c r="D25714">
        <v>228896</v>
      </c>
      <c r="E25714" s="32">
        <v>15176</v>
      </c>
      <c r="F25714">
        <v>108</v>
      </c>
      <c r="G25714" s="32">
        <v>589</v>
      </c>
      <c r="H25714" s="32">
        <v>14</v>
      </c>
    </row>
    <row r="25715" spans="1:8" x14ac:dyDescent="0.55000000000000004">
      <c r="A25715" s="33">
        <v>44455</v>
      </c>
      <c r="B25715" s="1" t="s">
        <v>14</v>
      </c>
      <c r="C25715">
        <v>1808</v>
      </c>
      <c r="D25715">
        <v>24783</v>
      </c>
      <c r="E25715" s="32">
        <v>1696</v>
      </c>
      <c r="F25715">
        <v>26</v>
      </c>
      <c r="G25715" s="32">
        <v>86</v>
      </c>
      <c r="H25715" s="32">
        <v>2</v>
      </c>
    </row>
    <row r="25716" spans="1:8" x14ac:dyDescent="0.55000000000000004">
      <c r="A25716" s="33">
        <v>44455</v>
      </c>
      <c r="B25716" s="1" t="s">
        <v>15</v>
      </c>
      <c r="C25716">
        <v>3450</v>
      </c>
      <c r="D25716">
        <v>91380</v>
      </c>
      <c r="E25716" s="32">
        <v>3239</v>
      </c>
      <c r="F25716">
        <v>55</v>
      </c>
      <c r="G25716" s="32">
        <v>156</v>
      </c>
      <c r="H25716" s="32">
        <v>3</v>
      </c>
    </row>
    <row r="25717" spans="1:8" x14ac:dyDescent="0.55000000000000004">
      <c r="A25717" s="33">
        <v>44455</v>
      </c>
      <c r="B25717" s="1" t="s">
        <v>16</v>
      </c>
      <c r="C25717">
        <v>9324</v>
      </c>
      <c r="D25717">
        <v>389674</v>
      </c>
      <c r="E25717" s="32">
        <v>8859</v>
      </c>
      <c r="F25717">
        <v>173</v>
      </c>
      <c r="G25717" s="32">
        <v>292</v>
      </c>
      <c r="H25717" s="32">
        <v>7</v>
      </c>
    </row>
    <row r="25718" spans="1:8" x14ac:dyDescent="0.55000000000000004">
      <c r="A25718" s="33">
        <v>44455</v>
      </c>
      <c r="B25718" s="1" t="s">
        <v>17</v>
      </c>
      <c r="C25718">
        <v>23405</v>
      </c>
      <c r="D25718">
        <v>38857</v>
      </c>
      <c r="E25718" s="32">
        <v>22149</v>
      </c>
      <c r="F25718">
        <v>206</v>
      </c>
      <c r="G25718" s="32">
        <v>1050</v>
      </c>
      <c r="H25718" s="32">
        <v>22</v>
      </c>
    </row>
    <row r="25719" spans="1:8" x14ac:dyDescent="0.55000000000000004">
      <c r="A25719" s="33">
        <v>44455</v>
      </c>
      <c r="B25719" s="1" t="s">
        <v>18</v>
      </c>
      <c r="C25719">
        <v>14777</v>
      </c>
      <c r="D25719">
        <v>430416</v>
      </c>
      <c r="E25719" s="32">
        <v>13976</v>
      </c>
      <c r="F25719">
        <v>107</v>
      </c>
      <c r="G25719" s="32">
        <v>694</v>
      </c>
      <c r="H25719" s="32">
        <v>13</v>
      </c>
    </row>
    <row r="25720" spans="1:8" x14ac:dyDescent="0.55000000000000004">
      <c r="A25720" s="33">
        <v>44455</v>
      </c>
      <c r="B25720" s="1" t="s">
        <v>19</v>
      </c>
      <c r="C25720">
        <v>16246</v>
      </c>
      <c r="D25720">
        <v>278191</v>
      </c>
      <c r="E25720" s="32">
        <v>15571</v>
      </c>
      <c r="F25720">
        <v>166</v>
      </c>
      <c r="G25720" s="32">
        <v>509</v>
      </c>
      <c r="H25720" s="32">
        <v>16</v>
      </c>
    </row>
    <row r="25721" spans="1:8" x14ac:dyDescent="0.55000000000000004">
      <c r="A25721" s="33">
        <v>44455</v>
      </c>
      <c r="B25721" s="1" t="s">
        <v>20</v>
      </c>
      <c r="C25721">
        <v>112225</v>
      </c>
      <c r="D25721">
        <v>1386614</v>
      </c>
      <c r="E25721" s="32">
        <v>105173</v>
      </c>
      <c r="F25721">
        <v>963</v>
      </c>
      <c r="G25721" s="32">
        <v>6089</v>
      </c>
      <c r="H25721" s="32">
        <v>105</v>
      </c>
    </row>
    <row r="25722" spans="1:8" x14ac:dyDescent="0.55000000000000004">
      <c r="A25722" s="33">
        <v>44455</v>
      </c>
      <c r="B25722" s="1" t="s">
        <v>21</v>
      </c>
      <c r="C25722">
        <v>97349</v>
      </c>
      <c r="D25722">
        <v>1007299</v>
      </c>
      <c r="E25722" s="32">
        <v>90258</v>
      </c>
      <c r="F25722">
        <v>957</v>
      </c>
      <c r="G25722" s="32">
        <v>6134</v>
      </c>
      <c r="H25722" s="32">
        <v>68</v>
      </c>
    </row>
    <row r="25723" spans="1:8" x14ac:dyDescent="0.55000000000000004">
      <c r="A25723" s="33">
        <v>44455</v>
      </c>
      <c r="B25723" s="1" t="s">
        <v>22</v>
      </c>
      <c r="C25723">
        <v>369781</v>
      </c>
      <c r="D25723">
        <v>3484775</v>
      </c>
      <c r="E25723" s="32">
        <v>355388</v>
      </c>
      <c r="F25723">
        <v>2736</v>
      </c>
      <c r="G25723" s="32">
        <v>11657</v>
      </c>
      <c r="H25723" s="32">
        <v>182</v>
      </c>
    </row>
    <row r="25724" spans="1:8" x14ac:dyDescent="0.55000000000000004">
      <c r="A25724" s="33">
        <v>44455</v>
      </c>
      <c r="B25724" s="1" t="s">
        <v>23</v>
      </c>
      <c r="C25724">
        <v>164175</v>
      </c>
      <c r="D25724">
        <v>1519123</v>
      </c>
      <c r="E25724" s="32">
        <v>157422</v>
      </c>
      <c r="F25724">
        <v>1208</v>
      </c>
      <c r="G25724" s="32">
        <v>5545</v>
      </c>
      <c r="H25724" s="32">
        <v>134</v>
      </c>
    </row>
    <row r="25725" spans="1:8" x14ac:dyDescent="0.55000000000000004">
      <c r="A25725" s="33">
        <v>44455</v>
      </c>
      <c r="B25725" s="1" t="s">
        <v>24</v>
      </c>
      <c r="C25725">
        <v>7504</v>
      </c>
      <c r="D25725">
        <v>266732</v>
      </c>
      <c r="E25725" s="32">
        <v>7037</v>
      </c>
      <c r="F25725">
        <v>58</v>
      </c>
      <c r="G25725" s="32">
        <v>409</v>
      </c>
      <c r="H25725" s="32">
        <v>8</v>
      </c>
    </row>
    <row r="25726" spans="1:8" x14ac:dyDescent="0.55000000000000004">
      <c r="A25726" s="33">
        <v>44455</v>
      </c>
      <c r="B25726" s="1" t="s">
        <v>25</v>
      </c>
      <c r="C25726">
        <v>4716</v>
      </c>
      <c r="D25726">
        <v>108306</v>
      </c>
      <c r="E25726" s="32">
        <v>4519</v>
      </c>
      <c r="F25726">
        <v>48</v>
      </c>
      <c r="G25726" s="32">
        <v>149</v>
      </c>
      <c r="H25726" s="32">
        <v>7</v>
      </c>
    </row>
    <row r="25727" spans="1:8" x14ac:dyDescent="0.55000000000000004">
      <c r="A25727" s="33">
        <v>44455</v>
      </c>
      <c r="B25727" s="1" t="s">
        <v>26</v>
      </c>
      <c r="C25727">
        <v>7694</v>
      </c>
      <c r="D25727">
        <v>180875</v>
      </c>
      <c r="E25727" s="32">
        <v>7301</v>
      </c>
      <c r="F25727">
        <v>123</v>
      </c>
      <c r="G25727" s="32">
        <v>248</v>
      </c>
      <c r="H25727" s="32">
        <v>2</v>
      </c>
    </row>
    <row r="25728" spans="1:8" x14ac:dyDescent="0.55000000000000004">
      <c r="A25728" s="33">
        <v>44455</v>
      </c>
      <c r="B25728" s="1" t="s">
        <v>27</v>
      </c>
      <c r="C25728">
        <v>2899</v>
      </c>
      <c r="D25728">
        <v>109277</v>
      </c>
      <c r="E25728" s="32">
        <v>2724</v>
      </c>
      <c r="F25728">
        <v>36</v>
      </c>
      <c r="G25728" s="32">
        <v>139</v>
      </c>
      <c r="H25728" s="32">
        <v>0</v>
      </c>
    </row>
    <row r="25729" spans="1:8" x14ac:dyDescent="0.55000000000000004">
      <c r="A25729" s="33">
        <v>44455</v>
      </c>
      <c r="B25729" s="1" t="s">
        <v>28</v>
      </c>
      <c r="C25729">
        <v>4947</v>
      </c>
      <c r="D25729">
        <v>101838</v>
      </c>
      <c r="E25729" s="32">
        <v>4708</v>
      </c>
      <c r="F25729">
        <v>29</v>
      </c>
      <c r="G25729" s="32">
        <v>211</v>
      </c>
      <c r="H25729" s="32">
        <v>1</v>
      </c>
    </row>
    <row r="25730" spans="1:8" x14ac:dyDescent="0.55000000000000004">
      <c r="A25730" s="33">
        <v>44455</v>
      </c>
      <c r="B25730" s="1" t="s">
        <v>29</v>
      </c>
      <c r="C25730">
        <v>8522</v>
      </c>
      <c r="D25730">
        <v>295853</v>
      </c>
      <c r="E25730" s="32">
        <v>8198</v>
      </c>
      <c r="F25730">
        <v>95</v>
      </c>
      <c r="G25730" s="32">
        <v>270</v>
      </c>
      <c r="H25730" s="32">
        <v>2</v>
      </c>
    </row>
    <row r="25731" spans="1:8" x14ac:dyDescent="0.55000000000000004">
      <c r="A25731" s="33">
        <v>44455</v>
      </c>
      <c r="B25731" s="1" t="s">
        <v>30</v>
      </c>
      <c r="C25731">
        <v>18135</v>
      </c>
      <c r="D25731">
        <v>383184</v>
      </c>
      <c r="E25731" s="32">
        <v>17114</v>
      </c>
      <c r="F25731">
        <v>208</v>
      </c>
      <c r="G25731" s="32">
        <v>953</v>
      </c>
      <c r="H25731" s="32">
        <v>15</v>
      </c>
    </row>
    <row r="25732" spans="1:8" x14ac:dyDescent="0.55000000000000004">
      <c r="A25732" s="33">
        <v>44455</v>
      </c>
      <c r="B25732" s="1" t="s">
        <v>31</v>
      </c>
      <c r="C25732">
        <v>25967</v>
      </c>
      <c r="D25732">
        <v>586213</v>
      </c>
      <c r="E25732" s="32">
        <v>24307</v>
      </c>
      <c r="F25732">
        <v>196</v>
      </c>
      <c r="G25732" s="32">
        <v>1464</v>
      </c>
      <c r="H25732" s="32">
        <v>14</v>
      </c>
    </row>
    <row r="25733" spans="1:8" x14ac:dyDescent="0.55000000000000004">
      <c r="A25733" s="33">
        <v>44455</v>
      </c>
      <c r="B25733" s="1" t="s">
        <v>32</v>
      </c>
      <c r="C25733">
        <v>101482</v>
      </c>
      <c r="D25733">
        <v>1205093</v>
      </c>
      <c r="E25733" s="32">
        <v>87630</v>
      </c>
      <c r="F25733">
        <v>1087</v>
      </c>
      <c r="G25733" s="32">
        <v>12765</v>
      </c>
      <c r="H25733" s="32">
        <v>87</v>
      </c>
    </row>
    <row r="25734" spans="1:8" x14ac:dyDescent="0.55000000000000004">
      <c r="A25734" s="33">
        <v>44455</v>
      </c>
      <c r="B25734" s="1" t="s">
        <v>33</v>
      </c>
      <c r="C25734">
        <v>14332</v>
      </c>
      <c r="D25734">
        <v>202459</v>
      </c>
      <c r="E25734" s="32">
        <v>13012</v>
      </c>
      <c r="F25734">
        <v>150</v>
      </c>
      <c r="G25734" s="32">
        <v>1482</v>
      </c>
      <c r="H25734" s="32">
        <v>21</v>
      </c>
    </row>
    <row r="25735" spans="1:8" x14ac:dyDescent="0.55000000000000004">
      <c r="A25735" s="33">
        <v>44455</v>
      </c>
      <c r="B25735" s="1" t="s">
        <v>34</v>
      </c>
      <c r="C25735">
        <v>11922</v>
      </c>
      <c r="D25735">
        <v>231192</v>
      </c>
      <c r="E25735" s="32">
        <v>11245</v>
      </c>
      <c r="F25735">
        <v>98</v>
      </c>
      <c r="G25735" s="32">
        <v>579</v>
      </c>
      <c r="H25735" s="32">
        <v>6</v>
      </c>
    </row>
    <row r="25736" spans="1:8" x14ac:dyDescent="0.55000000000000004">
      <c r="A25736" s="33">
        <v>44455</v>
      </c>
      <c r="B25736" s="1" t="s">
        <v>35</v>
      </c>
      <c r="C25736">
        <v>34650</v>
      </c>
      <c r="D25736">
        <v>399800</v>
      </c>
      <c r="E25736" s="32">
        <v>30872</v>
      </c>
      <c r="F25736">
        <v>259</v>
      </c>
      <c r="G25736" s="32">
        <v>3368</v>
      </c>
      <c r="H25736" s="32">
        <v>62</v>
      </c>
    </row>
    <row r="25737" spans="1:8" x14ac:dyDescent="0.55000000000000004">
      <c r="A25737" s="33">
        <v>44455</v>
      </c>
      <c r="B25737" s="1" t="s">
        <v>36</v>
      </c>
      <c r="C25737">
        <v>193906</v>
      </c>
      <c r="D25737">
        <v>3209863</v>
      </c>
      <c r="E25737" s="32">
        <v>175285</v>
      </c>
      <c r="F25737">
        <v>2900</v>
      </c>
      <c r="G25737" s="32">
        <v>13765</v>
      </c>
      <c r="H25737" s="32">
        <v>499</v>
      </c>
    </row>
    <row r="25738" spans="1:8" x14ac:dyDescent="0.55000000000000004">
      <c r="A25738" s="33">
        <v>44455</v>
      </c>
      <c r="B25738" s="1" t="s">
        <v>37</v>
      </c>
      <c r="C25738">
        <v>74674</v>
      </c>
      <c r="D25738">
        <v>701199</v>
      </c>
      <c r="E25738" s="32">
        <v>69123</v>
      </c>
      <c r="F25738">
        <v>1374</v>
      </c>
      <c r="G25738" s="32">
        <v>4178</v>
      </c>
      <c r="H25738" s="32">
        <v>74</v>
      </c>
    </row>
    <row r="25739" spans="1:8" x14ac:dyDescent="0.55000000000000004">
      <c r="A25739" s="33">
        <v>44455</v>
      </c>
      <c r="B25739" s="1" t="s">
        <v>38</v>
      </c>
      <c r="C25739">
        <v>15266</v>
      </c>
      <c r="D25739">
        <v>236172</v>
      </c>
      <c r="E25739" s="32">
        <v>14340</v>
      </c>
      <c r="F25739">
        <v>144</v>
      </c>
      <c r="G25739" s="32">
        <v>782</v>
      </c>
      <c r="H25739" s="32">
        <v>15</v>
      </c>
    </row>
    <row r="25740" spans="1:8" x14ac:dyDescent="0.55000000000000004">
      <c r="A25740" s="33">
        <v>44455</v>
      </c>
      <c r="B25740" s="1" t="s">
        <v>39</v>
      </c>
      <c r="C25740">
        <v>5106</v>
      </c>
      <c r="D25740">
        <v>62272</v>
      </c>
      <c r="E25740" s="32">
        <v>4783</v>
      </c>
      <c r="F25740">
        <v>59</v>
      </c>
      <c r="G25740" s="32">
        <v>162</v>
      </c>
      <c r="H25740" s="32">
        <v>12</v>
      </c>
    </row>
    <row r="25741" spans="1:8" x14ac:dyDescent="0.55000000000000004">
      <c r="A25741" s="33">
        <v>44455</v>
      </c>
      <c r="B25741" s="1" t="s">
        <v>40</v>
      </c>
      <c r="C25741">
        <v>1615</v>
      </c>
      <c r="D25741">
        <v>138729</v>
      </c>
      <c r="E25741" s="32">
        <v>1487</v>
      </c>
      <c r="F25741">
        <v>5</v>
      </c>
      <c r="G25741" s="32">
        <v>101</v>
      </c>
      <c r="H25741" s="32">
        <v>0</v>
      </c>
    </row>
    <row r="25742" spans="1:8" x14ac:dyDescent="0.55000000000000004">
      <c r="A25742" s="33">
        <v>44455</v>
      </c>
      <c r="B25742" s="1" t="s">
        <v>41</v>
      </c>
      <c r="C25742">
        <v>1530</v>
      </c>
      <c r="D25742">
        <v>50282</v>
      </c>
      <c r="E25742" s="32">
        <v>1448</v>
      </c>
      <c r="F25742">
        <v>2</v>
      </c>
      <c r="G25742" s="32">
        <v>80</v>
      </c>
      <c r="H25742" s="32">
        <v>1</v>
      </c>
    </row>
    <row r="25743" spans="1:8" x14ac:dyDescent="0.55000000000000004">
      <c r="A25743" s="33">
        <v>44455</v>
      </c>
      <c r="B25743" s="1" t="s">
        <v>42</v>
      </c>
      <c r="C25743">
        <v>14886</v>
      </c>
      <c r="D25743">
        <v>241401</v>
      </c>
      <c r="E25743" s="32">
        <v>13160</v>
      </c>
      <c r="F25743">
        <v>135</v>
      </c>
      <c r="G25743" s="32">
        <v>1161</v>
      </c>
      <c r="H25743" s="32">
        <v>17</v>
      </c>
    </row>
    <row r="25744" spans="1:8" x14ac:dyDescent="0.55000000000000004">
      <c r="A25744" s="33">
        <v>44455</v>
      </c>
      <c r="B25744" s="1" t="s">
        <v>43</v>
      </c>
      <c r="C25744">
        <v>20973</v>
      </c>
      <c r="D25744">
        <v>821060</v>
      </c>
      <c r="E25744" s="32">
        <v>19649</v>
      </c>
      <c r="F25744">
        <v>190</v>
      </c>
      <c r="G25744" s="32">
        <v>605</v>
      </c>
      <c r="H25744" s="32">
        <v>13</v>
      </c>
    </row>
    <row r="25745" spans="1:8" x14ac:dyDescent="0.55000000000000004">
      <c r="A25745" s="33">
        <v>44455</v>
      </c>
      <c r="B25745" s="1" t="s">
        <v>44</v>
      </c>
      <c r="C25745">
        <v>5469</v>
      </c>
      <c r="D25745">
        <v>173420</v>
      </c>
      <c r="E25745" s="32">
        <v>5174</v>
      </c>
      <c r="F25745">
        <v>88</v>
      </c>
      <c r="G25745" s="32">
        <v>207</v>
      </c>
      <c r="H25745" s="32">
        <v>1</v>
      </c>
    </row>
    <row r="25746" spans="1:8" x14ac:dyDescent="0.55000000000000004">
      <c r="A25746" s="33">
        <v>44455</v>
      </c>
      <c r="B25746" s="1" t="s">
        <v>45</v>
      </c>
      <c r="C25746">
        <v>3157</v>
      </c>
      <c r="D25746">
        <v>97912</v>
      </c>
      <c r="E25746" s="32">
        <v>2877</v>
      </c>
      <c r="F25746">
        <v>64</v>
      </c>
      <c r="G25746" s="32">
        <v>216</v>
      </c>
      <c r="H25746" s="32">
        <v>2</v>
      </c>
    </row>
    <row r="25747" spans="1:8" x14ac:dyDescent="0.55000000000000004">
      <c r="A25747" s="33">
        <v>44455</v>
      </c>
      <c r="B25747" s="1" t="s">
        <v>46</v>
      </c>
      <c r="C25747">
        <v>4606</v>
      </c>
      <c r="D25747">
        <v>122725</v>
      </c>
      <c r="E25747" s="32">
        <v>4445</v>
      </c>
      <c r="F25747">
        <v>34</v>
      </c>
      <c r="G25747" s="32">
        <v>126</v>
      </c>
      <c r="H25747" s="32">
        <v>4</v>
      </c>
    </row>
    <row r="25748" spans="1:8" x14ac:dyDescent="0.55000000000000004">
      <c r="A25748" s="33">
        <v>44455</v>
      </c>
      <c r="B25748" s="1" t="s">
        <v>47</v>
      </c>
      <c r="C25748">
        <v>4992</v>
      </c>
      <c r="D25748">
        <v>139912</v>
      </c>
      <c r="E25748" s="32">
        <v>4741</v>
      </c>
      <c r="F25748">
        <v>81</v>
      </c>
      <c r="G25748" s="32">
        <v>170</v>
      </c>
      <c r="H25748" s="32">
        <v>6</v>
      </c>
    </row>
    <row r="25749" spans="1:8" x14ac:dyDescent="0.55000000000000004">
      <c r="A25749" s="33">
        <v>44455</v>
      </c>
      <c r="B25749" s="1" t="s">
        <v>48</v>
      </c>
      <c r="C25749">
        <v>4016</v>
      </c>
      <c r="D25749">
        <v>89947</v>
      </c>
      <c r="E25749" s="32">
        <v>3797</v>
      </c>
      <c r="F25749">
        <v>31</v>
      </c>
      <c r="G25749" s="32">
        <v>188</v>
      </c>
      <c r="H25749" s="32">
        <v>3</v>
      </c>
    </row>
    <row r="25750" spans="1:8" x14ac:dyDescent="0.55000000000000004">
      <c r="A25750" s="33">
        <v>44455</v>
      </c>
      <c r="B25750" s="1" t="s">
        <v>49</v>
      </c>
      <c r="C25750">
        <v>72633</v>
      </c>
      <c r="D25750">
        <v>1184995</v>
      </c>
      <c r="E25750" s="32">
        <v>66168</v>
      </c>
      <c r="F25750">
        <v>593</v>
      </c>
      <c r="G25750" s="32">
        <v>5640</v>
      </c>
      <c r="H25750" s="32">
        <v>30</v>
      </c>
    </row>
    <row r="25751" spans="1:8" x14ac:dyDescent="0.55000000000000004">
      <c r="A25751" s="33">
        <v>44455</v>
      </c>
      <c r="B25751" s="1" t="s">
        <v>50</v>
      </c>
      <c r="C25751">
        <v>5641</v>
      </c>
      <c r="D25751">
        <v>95526</v>
      </c>
      <c r="E25751" s="32">
        <v>5481</v>
      </c>
      <c r="F25751">
        <v>29</v>
      </c>
      <c r="G25751" s="32">
        <v>179</v>
      </c>
      <c r="H25751" s="32">
        <v>1</v>
      </c>
    </row>
    <row r="25752" spans="1:8" x14ac:dyDescent="0.55000000000000004">
      <c r="A25752" s="33">
        <v>44455</v>
      </c>
      <c r="B25752" s="1" t="s">
        <v>51</v>
      </c>
      <c r="C25752">
        <v>5846</v>
      </c>
      <c r="D25752">
        <v>169573</v>
      </c>
      <c r="E25752" s="32">
        <v>5508</v>
      </c>
      <c r="F25752">
        <v>71</v>
      </c>
      <c r="G25752" s="32">
        <v>268</v>
      </c>
      <c r="H25752" s="32">
        <v>2</v>
      </c>
    </row>
    <row r="25753" spans="1:8" x14ac:dyDescent="0.55000000000000004">
      <c r="A25753" s="33">
        <v>44455</v>
      </c>
      <c r="B25753" s="1" t="s">
        <v>52</v>
      </c>
      <c r="C25753">
        <v>13935</v>
      </c>
      <c r="D25753">
        <v>117223</v>
      </c>
      <c r="E25753" s="32">
        <v>13199</v>
      </c>
      <c r="F25753">
        <v>131</v>
      </c>
      <c r="G25753" s="32">
        <v>605</v>
      </c>
      <c r="H25753" s="32">
        <v>14</v>
      </c>
    </row>
    <row r="25754" spans="1:8" x14ac:dyDescent="0.55000000000000004">
      <c r="A25754" s="33">
        <v>44455</v>
      </c>
      <c r="B25754" s="1" t="s">
        <v>53</v>
      </c>
      <c r="C25754">
        <v>7858</v>
      </c>
      <c r="D25754">
        <v>246281</v>
      </c>
      <c r="E25754" s="32">
        <v>7464</v>
      </c>
      <c r="F25754">
        <v>75</v>
      </c>
      <c r="G25754" s="32">
        <v>319</v>
      </c>
      <c r="H25754" s="32">
        <v>4</v>
      </c>
    </row>
    <row r="25755" spans="1:8" x14ac:dyDescent="0.55000000000000004">
      <c r="A25755" s="33">
        <v>44455</v>
      </c>
      <c r="B25755" s="1" t="s">
        <v>54</v>
      </c>
      <c r="C25755">
        <v>6031</v>
      </c>
      <c r="D25755">
        <v>70935</v>
      </c>
      <c r="E25755" s="32">
        <v>5707</v>
      </c>
      <c r="F25755">
        <v>39</v>
      </c>
      <c r="G25755" s="32">
        <v>269</v>
      </c>
      <c r="H25755" s="32">
        <v>8</v>
      </c>
    </row>
    <row r="25756" spans="1:8" x14ac:dyDescent="0.55000000000000004">
      <c r="A25756" s="33">
        <v>44455</v>
      </c>
      <c r="B25756" s="1" t="s">
        <v>55</v>
      </c>
      <c r="C25756">
        <v>8959</v>
      </c>
      <c r="D25756">
        <v>161993</v>
      </c>
      <c r="E25756" s="32">
        <v>8498</v>
      </c>
      <c r="F25756">
        <v>60</v>
      </c>
      <c r="G25756" s="32">
        <v>431</v>
      </c>
      <c r="H25756" s="32">
        <v>6</v>
      </c>
    </row>
    <row r="25757" spans="1:8" x14ac:dyDescent="0.55000000000000004">
      <c r="A25757" s="33">
        <v>44455</v>
      </c>
      <c r="B25757" s="1" t="s">
        <v>56</v>
      </c>
      <c r="C25757">
        <v>48232</v>
      </c>
      <c r="D25757">
        <v>371869</v>
      </c>
      <c r="E25757" s="32">
        <v>43096</v>
      </c>
      <c r="F25757">
        <v>278</v>
      </c>
      <c r="G25757" s="32">
        <v>4293</v>
      </c>
      <c r="H25757" s="32">
        <v>81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0" t="s">
        <v>146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44456</v>
      </c>
      <c r="B3" s="26" t="s">
        <v>153</v>
      </c>
      <c r="C3" s="26">
        <f>IF(D21="", "", D21)</f>
        <v>1658926</v>
      </c>
      <c r="D3" s="26">
        <f>IF(C21="", "", C21)</f>
        <v>22713582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90597</v>
      </c>
      <c r="I3" s="26" t="str">
        <f t="shared" si="1"/>
        <v/>
      </c>
      <c r="J3" s="26">
        <f t="shared" si="1"/>
        <v>1615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1547904</v>
      </c>
      <c r="N3" s="26">
        <f t="shared" si="2"/>
        <v>17023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44456</v>
      </c>
      <c r="B4" s="26" t="s">
        <v>154</v>
      </c>
      <c r="C4" s="26">
        <f>IF(D22="", "", D22)</f>
        <v>4083</v>
      </c>
      <c r="D4" s="26">
        <f>IF(C22="", "", C22)</f>
        <v>1023731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3928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0" t="s">
        <v>156</v>
      </c>
      <c r="B7" s="120"/>
      <c r="C7" s="120"/>
      <c r="D7" s="120"/>
      <c r="E7" s="120"/>
      <c r="F7" s="120"/>
      <c r="G7" s="120"/>
      <c r="H7" s="120"/>
      <c r="I7" s="120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17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20" t="s">
        <v>361</v>
      </c>
      <c r="B9" s="120"/>
      <c r="C9" s="120"/>
      <c r="D9" s="120"/>
      <c r="E9" s="120"/>
      <c r="F9" s="120"/>
      <c r="G9" s="120"/>
      <c r="H9" s="120"/>
      <c r="I9" s="120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20" t="s">
        <v>157</v>
      </c>
      <c r="D10" s="120"/>
      <c r="E10" s="120" t="s">
        <v>158</v>
      </c>
      <c r="F10" s="120"/>
      <c r="G10" s="120" t="s">
        <v>159</v>
      </c>
      <c r="H10" s="120" t="s">
        <v>160</v>
      </c>
      <c r="I10" s="120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0"/>
      <c r="H11" s="120"/>
      <c r="I11" s="122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22713582</v>
      </c>
      <c r="D12" s="46">
        <v>1658926</v>
      </c>
      <c r="E12" s="46">
        <v>90597</v>
      </c>
      <c r="F12" s="46">
        <v>1615</v>
      </c>
      <c r="G12" s="46">
        <v>1547904</v>
      </c>
      <c r="H12" s="46">
        <v>17023</v>
      </c>
      <c r="I12" s="3"/>
      <c r="J12" s="56"/>
      <c r="K12" s="123" t="s">
        <v>363</v>
      </c>
      <c r="L12" s="123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1023731</v>
      </c>
      <c r="D13" s="46">
        <v>4083</v>
      </c>
      <c r="E13" s="46">
        <v>148</v>
      </c>
      <c r="F13" s="46">
        <v>0</v>
      </c>
      <c r="G13" s="46">
        <v>3928</v>
      </c>
      <c r="H13" s="46">
        <v>7</v>
      </c>
      <c r="I13" s="3"/>
      <c r="J13" s="56"/>
      <c r="K13" s="115" t="s">
        <v>362</v>
      </c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23738142</v>
      </c>
      <c r="D15" s="45">
        <f t="shared" si="3"/>
        <v>1663024</v>
      </c>
      <c r="E15" s="45">
        <f t="shared" si="3"/>
        <v>90745</v>
      </c>
      <c r="F15" s="45">
        <f t="shared" si="3"/>
        <v>1615</v>
      </c>
      <c r="G15" s="45">
        <f t="shared" si="3"/>
        <v>1551847</v>
      </c>
      <c r="H15" s="45">
        <f t="shared" si="3"/>
        <v>17030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20" t="s">
        <v>157</v>
      </c>
      <c r="D18" s="122"/>
      <c r="E18" s="120" t="s">
        <v>169</v>
      </c>
      <c r="F18" s="122"/>
      <c r="G18" s="122"/>
      <c r="H18" s="120" t="s">
        <v>170</v>
      </c>
      <c r="I18" s="122"/>
      <c r="J18" s="122"/>
      <c r="K18" s="122"/>
      <c r="L18" s="122"/>
      <c r="M18" s="122"/>
      <c r="N18" s="122"/>
      <c r="O18" s="122"/>
      <c r="P18" s="122"/>
    </row>
    <row r="19" spans="1:16" x14ac:dyDescent="0.55000000000000004">
      <c r="C19" s="122"/>
      <c r="D19" s="122"/>
      <c r="E19" s="122"/>
      <c r="F19" s="122"/>
      <c r="G19" s="122"/>
      <c r="H19" s="120" t="s">
        <v>158</v>
      </c>
      <c r="I19" s="122"/>
      <c r="J19" s="122"/>
      <c r="K19" s="122"/>
      <c r="L19" s="122"/>
      <c r="M19" s="122"/>
      <c r="N19" s="122"/>
      <c r="O19" s="120" t="s">
        <v>159</v>
      </c>
      <c r="P19" s="120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2"/>
      <c r="P20" s="122"/>
    </row>
    <row r="21" spans="1:16" x14ac:dyDescent="0.55000000000000004">
      <c r="B21" s="26" t="s">
        <v>166</v>
      </c>
      <c r="C21" s="28">
        <f t="shared" ref="C21:D23" si="4">C12</f>
        <v>22713582</v>
      </c>
      <c r="D21" s="28">
        <f t="shared" si="4"/>
        <v>1658926</v>
      </c>
      <c r="E21" s="3"/>
      <c r="F21" s="3"/>
      <c r="G21" s="3"/>
      <c r="H21" s="3"/>
      <c r="I21" s="28">
        <f>E12</f>
        <v>90597</v>
      </c>
      <c r="J21" s="3"/>
      <c r="K21" s="28">
        <f>F12</f>
        <v>1615</v>
      </c>
      <c r="L21" s="3"/>
      <c r="M21" s="3"/>
      <c r="N21" s="16">
        <f>G21</f>
        <v>0</v>
      </c>
      <c r="O21" s="28">
        <f t="shared" ref="O21:P23" si="5">G12</f>
        <v>1547904</v>
      </c>
      <c r="P21" s="28">
        <f t="shared" si="5"/>
        <v>17023</v>
      </c>
    </row>
    <row r="22" spans="1:16" x14ac:dyDescent="0.55000000000000004">
      <c r="B22" s="26" t="s">
        <v>167</v>
      </c>
      <c r="C22" s="28">
        <f t="shared" si="4"/>
        <v>1023731</v>
      </c>
      <c r="D22" s="28">
        <f t="shared" si="4"/>
        <v>4083</v>
      </c>
      <c r="E22" s="3"/>
      <c r="F22" s="3"/>
      <c r="G22" s="3"/>
      <c r="H22" s="3"/>
      <c r="I22" s="28">
        <f>E13</f>
        <v>148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3928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23738142</v>
      </c>
      <c r="D24" s="26">
        <f t="shared" si="6"/>
        <v>1663024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90745</v>
      </c>
      <c r="J24" s="26">
        <f t="shared" si="6"/>
        <v>0</v>
      </c>
      <c r="K24" s="26">
        <f t="shared" si="6"/>
        <v>1615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1551847</v>
      </c>
      <c r="P24" s="26">
        <f t="shared" si="6"/>
        <v>17030</v>
      </c>
    </row>
    <row r="26" spans="1:16" x14ac:dyDescent="0.55000000000000004">
      <c r="F26" s="120" t="s">
        <v>278</v>
      </c>
      <c r="G26" s="122"/>
      <c r="H26" s="122"/>
      <c r="I26" s="122"/>
      <c r="J26" s="122"/>
      <c r="K26" s="122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20" t="s">
        <v>286</v>
      </c>
      <c r="G29" s="120"/>
      <c r="H29" s="120"/>
      <c r="I29" s="120"/>
      <c r="J29" s="120"/>
      <c r="K29" s="120"/>
      <c r="L29" s="120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20" t="s">
        <v>293</v>
      </c>
      <c r="H32" s="120"/>
      <c r="I32" s="120"/>
      <c r="J32" s="120"/>
      <c r="K32" s="120"/>
      <c r="L32" s="120"/>
    </row>
    <row r="33" spans="6:14" x14ac:dyDescent="0.55000000000000004">
      <c r="F33" s="120" t="s">
        <v>288</v>
      </c>
      <c r="G33" s="120"/>
      <c r="H33" s="120"/>
      <c r="I33" s="120"/>
      <c r="J33" s="120"/>
      <c r="K33" s="120"/>
      <c r="L33" s="120"/>
      <c r="M33" s="120"/>
      <c r="N33" s="12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0" t="s">
        <v>177</v>
      </c>
      <c r="B1" s="120"/>
      <c r="C1" s="120"/>
      <c r="D1" s="125"/>
      <c r="E1" s="125"/>
      <c r="F1" s="125"/>
      <c r="G1" s="125"/>
      <c r="H1" s="125"/>
      <c r="I1" s="125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16</v>
      </c>
      <c r="D2" s="124" t="s">
        <v>178</v>
      </c>
      <c r="E2" s="125"/>
      <c r="F2" s="125"/>
      <c r="G2" s="125"/>
      <c r="H2" s="125"/>
      <c r="I2" s="12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44455</v>
      </c>
      <c r="C5" s="30" t="s">
        <v>7</v>
      </c>
      <c r="D5" s="40">
        <f>IFERROR(INT(TRIM(SUBSTITUTE(VLOOKUP($A5&amp;"*",各都道府県の状況!$A:$I,D$3,FALSE), "※5", ""))), "")</f>
        <v>59488</v>
      </c>
      <c r="E5" s="40">
        <f>IFERROR(INT(TRIM(SUBSTITUTE(VLOOKUP($A5&amp;"*",各都道府県の状況!$A:$I,E$3,FALSE), "※5", ""))), "")</f>
        <v>1062425</v>
      </c>
      <c r="F5" s="40">
        <f>IFERROR(INT(TRIM(SUBSTITUTE(VLOOKUP($A5&amp;"*",各都道府県の状況!$A:$I,F$3,FALSE), "※5", ""))), "")</f>
        <v>56698</v>
      </c>
      <c r="G5" s="40">
        <f>IFERROR(INT(TRIM(SUBSTITUTE(VLOOKUP($A5&amp;"*",各都道府県の状況!$A:$I,G$3,FALSE), "※5", ""))), "")</f>
        <v>1465</v>
      </c>
      <c r="H5" s="40">
        <f>IFERROR(INT(TRIM(SUBSTITUTE(VLOOKUP($A5&amp;"*",各都道府県の状況!$A:$I,H$3,FALSE), "※5", ""))), "")</f>
        <v>1403</v>
      </c>
      <c r="I5" s="40">
        <f>IFERROR(INT(TRIM(SUBSTITUTE(VLOOKUP($A5&amp;"*",各都道府県の状況!$A:$I,I$3,FALSE), "※5", ""))), "")</f>
        <v>21</v>
      </c>
      <c r="J5" s="2"/>
    </row>
    <row r="6" spans="1:10" x14ac:dyDescent="0.55000000000000004">
      <c r="A6" s="12" t="s">
        <v>182</v>
      </c>
      <c r="B6" s="13">
        <f t="shared" si="0"/>
        <v>44455</v>
      </c>
      <c r="C6" s="30" t="s">
        <v>11</v>
      </c>
      <c r="D6" s="40">
        <f>IFERROR(INT(TRIM(SUBSTITUTE(VLOOKUP($A6&amp;"*",各都道府県の状況!$A:$I,D$3,FALSE), "※5", ""))), "")</f>
        <v>5308</v>
      </c>
      <c r="E6" s="40">
        <f>IFERROR(INT(TRIM(SUBSTITUTE(VLOOKUP($A6&amp;"*",各都道府県の状況!$A:$I,E$3,FALSE), "※5", ""))), "")</f>
        <v>81378</v>
      </c>
      <c r="F6" s="40">
        <f>IFERROR(INT(TRIM(SUBSTITUTE(VLOOKUP($A6&amp;"*",各都道府県の状況!$A:$I,F$3,FALSE), "※5", ""))), "")</f>
        <v>4826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449</v>
      </c>
      <c r="I6" s="40">
        <f>IFERROR(INT(TRIM(SUBSTITUTE(VLOOKUP($A6&amp;"*",各都道府県の状況!$A:$I,I$3,FALSE), "※5", ""))), "")</f>
        <v>9</v>
      </c>
    </row>
    <row r="7" spans="1:10" x14ac:dyDescent="0.55000000000000004">
      <c r="A7" s="12" t="s">
        <v>183</v>
      </c>
      <c r="B7" s="13">
        <f t="shared" si="0"/>
        <v>44455</v>
      </c>
      <c r="C7" s="30" t="s">
        <v>12</v>
      </c>
      <c r="D7" s="40">
        <f>IFERROR(INT(TRIM(SUBSTITUTE(VLOOKUP($A7&amp;"*",各都道府県の状況!$A:$I,D$3,FALSE), "※5", ""))), "")</f>
        <v>3439</v>
      </c>
      <c r="E7" s="40">
        <f>IFERROR(INT(TRIM(SUBSTITUTE(VLOOKUP($A7&amp;"*",各都道府県の状況!$A:$I,E$3,FALSE), "※5", ""))), "")</f>
        <v>115660</v>
      </c>
      <c r="F7" s="40">
        <f>IFERROR(INT(TRIM(SUBSTITUTE(VLOOKUP($A7&amp;"*",各都道府県の状況!$A:$I,F$3,FALSE), "※5", ""))), "")</f>
        <v>3227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162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44455</v>
      </c>
      <c r="C8" s="30" t="s">
        <v>13</v>
      </c>
      <c r="D8" s="40">
        <f>IFERROR(INT(TRIM(SUBSTITUTE(VLOOKUP($A8&amp;"*",各都道府県の状況!$A:$I,D$3,FALSE), "※5", ""))), "")</f>
        <v>15901</v>
      </c>
      <c r="E8" s="40">
        <f>IFERROR(INT(TRIM(SUBSTITUTE(VLOOKUP($A8&amp;"*",各都道府県の状況!$A:$I,E$3,FALSE), "※5", ""))), "")</f>
        <v>228896</v>
      </c>
      <c r="F8" s="40">
        <f>IFERROR(INT(TRIM(SUBSTITUTE(VLOOKUP($A8&amp;"*",各都道府県の状況!$A:$I,F$3,FALSE), "※5", ""))), "")</f>
        <v>15176</v>
      </c>
      <c r="G8" s="40">
        <f>IFERROR(INT(TRIM(SUBSTITUTE(VLOOKUP($A8&amp;"*",各都道府県の状況!$A:$I,G$3,FALSE), "※5", ""))), "")</f>
        <v>108</v>
      </c>
      <c r="H8" s="40">
        <f>IFERROR(INT(TRIM(SUBSTITUTE(VLOOKUP($A8&amp;"*",各都道府県の状況!$A:$I,H$3,FALSE), "※5", ""))), "")</f>
        <v>589</v>
      </c>
      <c r="I8" s="40">
        <f>IFERROR(INT(TRIM(SUBSTITUTE(VLOOKUP($A8&amp;"*",各都道府県の状況!$A:$I,I$3,FALSE), "※5", ""))), "")</f>
        <v>14</v>
      </c>
    </row>
    <row r="9" spans="1:10" ht="21" customHeight="1" x14ac:dyDescent="0.55000000000000004">
      <c r="A9" s="12" t="s">
        <v>185</v>
      </c>
      <c r="B9" s="13">
        <f t="shared" si="0"/>
        <v>44455</v>
      </c>
      <c r="C9" s="30" t="s">
        <v>14</v>
      </c>
      <c r="D9" s="40">
        <f>IFERROR(INT(TRIM(SUBSTITUTE(VLOOKUP($A9&amp;"*",各都道府県の状況!$A:$I,D$3,FALSE), "※5", ""))), "")</f>
        <v>1808</v>
      </c>
      <c r="E9" s="40">
        <f>IFERROR(INT(TRIM(SUBSTITUTE(VLOOKUP($A9&amp;"*",各都道府県の状況!$A:$I,E$3,FALSE), "※5", ""))), "")</f>
        <v>24783</v>
      </c>
      <c r="F9" s="40">
        <f>IFERROR(INT(TRIM(SUBSTITUTE(VLOOKUP($A9&amp;"*",各都道府県の状況!$A:$I,F$3,FALSE), "※5", ""))), "")</f>
        <v>1696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86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44455</v>
      </c>
      <c r="C10" s="30" t="s">
        <v>15</v>
      </c>
      <c r="D10" s="40">
        <f>IFERROR(INT(TRIM(SUBSTITUTE(VLOOKUP($A10&amp;"*",各都道府県の状況!$A:$I,D$3,FALSE), "※5", ""))), "")</f>
        <v>3450</v>
      </c>
      <c r="E10" s="40">
        <f>IFERROR(INT(TRIM(SUBSTITUTE(VLOOKUP($A10&amp;"*",各都道府県の状況!$A:$I,E$3,FALSE), "※5", ""))), "")</f>
        <v>91380</v>
      </c>
      <c r="F10" s="40">
        <f>IFERROR(INT(TRIM(SUBSTITUTE(VLOOKUP($A10&amp;"*",各都道府県の状況!$A:$I,F$3,FALSE), "※5", ""))), "")</f>
        <v>3239</v>
      </c>
      <c r="G10" s="40">
        <f>IFERROR(INT(TRIM(SUBSTITUTE(VLOOKUP($A10&amp;"*",各都道府県の状況!$A:$I,G$3,FALSE), "※5", ""))), "")</f>
        <v>55</v>
      </c>
      <c r="H10" s="40">
        <f>IFERROR(INT(TRIM(SUBSTITUTE(VLOOKUP($A10&amp;"*",各都道府県の状況!$A:$I,H$3,FALSE), "※5", ""))), "")</f>
        <v>156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44455</v>
      </c>
      <c r="C11" s="30" t="s">
        <v>16</v>
      </c>
      <c r="D11" s="40">
        <f>IFERROR(INT(TRIM(SUBSTITUTE(VLOOKUP($A11&amp;"*",各都道府県の状況!$A:$I,D$3,FALSE), "※5", ""))), "")</f>
        <v>9324</v>
      </c>
      <c r="E11" s="40">
        <f>IFERROR(INT(TRIM(SUBSTITUTE(VLOOKUP($A11&amp;"*",各都道府県の状況!$A:$I,E$3,FALSE), "※5", ""))), "")</f>
        <v>389674</v>
      </c>
      <c r="F11" s="40">
        <f>IFERROR(INT(TRIM(SUBSTITUTE(VLOOKUP($A11&amp;"*",各都道府県の状況!$A:$I,F$3,FALSE), "※5", ""))), "")</f>
        <v>8859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292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44455</v>
      </c>
      <c r="C12" s="30" t="s">
        <v>17</v>
      </c>
      <c r="D12" s="40">
        <f>IFERROR(INT(TRIM(SUBSTITUTE(VLOOKUP($A12&amp;"*",各都道府県の状況!$A:$I,D$3,FALSE), "※5", ""))), "")</f>
        <v>23405</v>
      </c>
      <c r="E12" s="40">
        <f>IFERROR(INT(TRIM(SUBSTITUTE(VLOOKUP($A12&amp;"*",各都道府県の状況!$A:$I,E$3,FALSE), "※5", ""))), "")</f>
        <v>38857</v>
      </c>
      <c r="F12" s="40">
        <f>IFERROR(INT(TRIM(SUBSTITUTE(VLOOKUP($A12&amp;"*",各都道府県の状況!$A:$I,F$3,FALSE), "※5", ""))), "")</f>
        <v>22149</v>
      </c>
      <c r="G12" s="40">
        <f>IFERROR(INT(TRIM(SUBSTITUTE(VLOOKUP($A12&amp;"*",各都道府県の状況!$A:$I,G$3,FALSE), "※5", ""))), "")</f>
        <v>206</v>
      </c>
      <c r="H12" s="40">
        <f>IFERROR(INT(TRIM(SUBSTITUTE(VLOOKUP($A12&amp;"*",各都道府県の状況!$A:$I,H$3,FALSE), "※5", ""))), "")</f>
        <v>1050</v>
      </c>
      <c r="I12" s="40">
        <f>IFERROR(INT(TRIM(SUBSTITUTE(VLOOKUP($A12&amp;"*",各都道府県の状況!$A:$I,I$3,FALSE), "※5", ""))), "")</f>
        <v>22</v>
      </c>
    </row>
    <row r="13" spans="1:10" x14ac:dyDescent="0.55000000000000004">
      <c r="A13" s="12" t="s">
        <v>189</v>
      </c>
      <c r="B13" s="13">
        <f t="shared" si="0"/>
        <v>44455</v>
      </c>
      <c r="C13" s="30" t="s">
        <v>18</v>
      </c>
      <c r="D13" s="40">
        <f>IFERROR(INT(TRIM(SUBSTITUTE(VLOOKUP($A13&amp;"*",各都道府県の状況!$A:$I,D$3,FALSE), "※5", ""))), "")</f>
        <v>14777</v>
      </c>
      <c r="E13" s="40">
        <f>IFERROR(INT(TRIM(SUBSTITUTE(VLOOKUP($A13&amp;"*",各都道府県の状況!$A:$I,E$3,FALSE), "※5", ""))), "")</f>
        <v>430416</v>
      </c>
      <c r="F13" s="40">
        <f>IFERROR(INT(TRIM(SUBSTITUTE(VLOOKUP($A13&amp;"*",各都道府県の状況!$A:$I,F$3,FALSE), "※5", ""))), "")</f>
        <v>13976</v>
      </c>
      <c r="G13" s="40">
        <f>IFERROR(INT(TRIM(SUBSTITUTE(VLOOKUP($A13&amp;"*",各都道府県の状況!$A:$I,G$3,FALSE), "※5", ""))), "")</f>
        <v>107</v>
      </c>
      <c r="H13" s="40">
        <f>IFERROR(INT(TRIM(SUBSTITUTE(VLOOKUP($A13&amp;"*",各都道府県の状況!$A:$I,H$3,FALSE), "※5", ""))), "")</f>
        <v>694</v>
      </c>
      <c r="I13" s="40">
        <f>IFERROR(INT(TRIM(SUBSTITUTE(VLOOKUP($A13&amp;"*",各都道府県の状況!$A:$I,I$3,FALSE), "※5", ""))), "")</f>
        <v>13</v>
      </c>
    </row>
    <row r="14" spans="1:10" x14ac:dyDescent="0.55000000000000004">
      <c r="A14" s="12" t="s">
        <v>190</v>
      </c>
      <c r="B14" s="13">
        <f t="shared" si="0"/>
        <v>44455</v>
      </c>
      <c r="C14" s="30" t="s">
        <v>19</v>
      </c>
      <c r="D14" s="40">
        <f>IFERROR(INT(TRIM(SUBSTITUTE(VLOOKUP($A14&amp;"*",各都道府県の状況!$A:$I,D$3,FALSE), "※5", ""))), "")</f>
        <v>16246</v>
      </c>
      <c r="E14" s="40">
        <f>IFERROR(INT(TRIM(SUBSTITUTE(VLOOKUP($A14&amp;"*",各都道府県の状況!$A:$I,E$3,FALSE), "※5", ""))), "")</f>
        <v>278191</v>
      </c>
      <c r="F14" s="40">
        <f>IFERROR(INT(TRIM(SUBSTITUTE(VLOOKUP($A14&amp;"*",各都道府県の状況!$A:$I,F$3,FALSE), "※5", ""))), "")</f>
        <v>15571</v>
      </c>
      <c r="G14" s="40">
        <f>IFERROR(INT(TRIM(SUBSTITUTE(VLOOKUP($A14&amp;"*",各都道府県の状況!$A:$I,G$3,FALSE), "※5", ""))), "")</f>
        <v>166</v>
      </c>
      <c r="H14" s="40">
        <f>IFERROR(INT(TRIM(SUBSTITUTE(VLOOKUP($A14&amp;"*",各都道府県の状況!$A:$I,H$3,FALSE), "※5", ""))), "")</f>
        <v>509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44455</v>
      </c>
      <c r="C15" s="30" t="s">
        <v>20</v>
      </c>
      <c r="D15" s="40">
        <f>IFERROR(INT(TRIM(SUBSTITUTE(VLOOKUP($A15&amp;"*",各都道府県の状況!$A:$I,D$3,FALSE), "※5", ""))), "")</f>
        <v>112225</v>
      </c>
      <c r="E15" s="40">
        <f>IFERROR(INT(TRIM(SUBSTITUTE(VLOOKUP($A15&amp;"*",各都道府県の状況!$A:$I,E$3,FALSE), "※5", ""))), "")</f>
        <v>1386614</v>
      </c>
      <c r="F15" s="40">
        <f>IFERROR(INT(TRIM(SUBSTITUTE(VLOOKUP($A15&amp;"*",各都道府県の状況!$A:$I,F$3,FALSE), "※5", ""))), "")</f>
        <v>105173</v>
      </c>
      <c r="G15" s="40">
        <f>IFERROR(INT(TRIM(SUBSTITUTE(VLOOKUP($A15&amp;"*",各都道府県の状況!$A:$I,G$3,FALSE), "※5", ""))), "")</f>
        <v>963</v>
      </c>
      <c r="H15" s="40">
        <f>IFERROR(INT(TRIM(SUBSTITUTE(VLOOKUP($A15&amp;"*",各都道府県の状況!$A:$I,H$3,FALSE), "※5", ""))), "")</f>
        <v>6089</v>
      </c>
      <c r="I15" s="40">
        <f>IFERROR(INT(TRIM(SUBSTITUTE(VLOOKUP($A15&amp;"*",各都道府県の状況!$A:$I,I$3,FALSE), "※5", ""))), "")</f>
        <v>105</v>
      </c>
    </row>
    <row r="16" spans="1:10" x14ac:dyDescent="0.55000000000000004">
      <c r="A16" s="12" t="s">
        <v>192</v>
      </c>
      <c r="B16" s="13">
        <f t="shared" si="0"/>
        <v>44455</v>
      </c>
      <c r="C16" s="30" t="s">
        <v>21</v>
      </c>
      <c r="D16" s="40">
        <f>IFERROR(INT(TRIM(SUBSTITUTE(VLOOKUP($A16&amp;"*",各都道府県の状況!$A:$I,D$3,FALSE), "※5", ""))), "")</f>
        <v>97349</v>
      </c>
      <c r="E16" s="40">
        <f>IFERROR(INT(TRIM(SUBSTITUTE(VLOOKUP($A16&amp;"*",各都道府県の状況!$A:$I,E$3,FALSE), "※5", ""))), "")</f>
        <v>1007299</v>
      </c>
      <c r="F16" s="40">
        <f>IFERROR(INT(TRIM(SUBSTITUTE(VLOOKUP($A16&amp;"*",各都道府県の状況!$A:$I,F$3,FALSE), "※5", ""))), "")</f>
        <v>90258</v>
      </c>
      <c r="G16" s="40">
        <f>IFERROR(INT(TRIM(SUBSTITUTE(VLOOKUP($A16&amp;"*",各都道府県の状況!$A:$I,G$3,FALSE), "※5", ""))), "")</f>
        <v>957</v>
      </c>
      <c r="H16" s="40">
        <f>IFERROR(INT(TRIM(SUBSTITUTE(VLOOKUP($A16&amp;"*",各都道府県の状況!$A:$I,H$3,FALSE), "※5", ""))), "")</f>
        <v>6134</v>
      </c>
      <c r="I16" s="40">
        <f>IFERROR(INT(TRIM(SUBSTITUTE(VLOOKUP($A16&amp;"*",各都道府県の状況!$A:$I,I$3,FALSE), "※5", ""))), "")</f>
        <v>68</v>
      </c>
    </row>
    <row r="17" spans="1:9" x14ac:dyDescent="0.55000000000000004">
      <c r="A17" s="12" t="s">
        <v>193</v>
      </c>
      <c r="B17" s="13">
        <f t="shared" si="0"/>
        <v>44455</v>
      </c>
      <c r="C17" s="30" t="s">
        <v>22</v>
      </c>
      <c r="D17" s="40">
        <f>IFERROR(INT(TRIM(SUBSTITUTE(VLOOKUP($A17&amp;"*",各都道府県の状況!$A:$I,D$3,FALSE), "※5", ""))), "")</f>
        <v>369781</v>
      </c>
      <c r="E17" s="40">
        <f>IFERROR(INT(TRIM(SUBSTITUTE(VLOOKUP($A17&amp;"*",各都道府県の状況!$A:$I,E$3,FALSE), "※5", ""))), "")</f>
        <v>3484775</v>
      </c>
      <c r="F17" s="40">
        <f>IFERROR(INT(TRIM(SUBSTITUTE(VLOOKUP($A17&amp;"*",各都道府県の状況!$A:$I,F$3,FALSE), "※5", ""))), "")</f>
        <v>355388</v>
      </c>
      <c r="G17" s="40">
        <f>IFERROR(INT(TRIM(SUBSTITUTE(VLOOKUP($A17&amp;"*",各都道府県の状況!$A:$I,G$3,FALSE), "※5", ""))), "")</f>
        <v>2736</v>
      </c>
      <c r="H17" s="40">
        <f>IFERROR(INT(TRIM(SUBSTITUTE(VLOOKUP($A17&amp;"*",各都道府県の状況!$A:$I,H$3,FALSE), "※5", ""))), "")</f>
        <v>11657</v>
      </c>
      <c r="I17" s="40">
        <f>IFERROR(INT(TRIM(SUBSTITUTE(VLOOKUP($A17&amp;"*",各都道府県の状況!$A:$I,I$3,FALSE), "※5", ""))), "")</f>
        <v>182</v>
      </c>
    </row>
    <row r="18" spans="1:9" x14ac:dyDescent="0.55000000000000004">
      <c r="A18" s="12" t="s">
        <v>194</v>
      </c>
      <c r="B18" s="13">
        <f t="shared" si="0"/>
        <v>44455</v>
      </c>
      <c r="C18" s="30" t="s">
        <v>23</v>
      </c>
      <c r="D18" s="40">
        <f>IFERROR(INT(TRIM(SUBSTITUTE(VLOOKUP($A18&amp;"*",各都道府県の状況!$A:$I,D$3,FALSE), "※5", ""))), "")</f>
        <v>164175</v>
      </c>
      <c r="E18" s="40">
        <f>IFERROR(INT(TRIM(SUBSTITUTE(VLOOKUP($A18&amp;"*",各都道府県の状況!$A:$I,E$3,FALSE), "※5", ""))), "")</f>
        <v>1519123</v>
      </c>
      <c r="F18" s="40">
        <f>IFERROR(INT(TRIM(SUBSTITUTE(VLOOKUP($A18&amp;"*",各都道府県の状況!$A:$I,F$3,FALSE), "※5", ""))), "")</f>
        <v>157422</v>
      </c>
      <c r="G18" s="40">
        <f>IFERROR(INT(TRIM(SUBSTITUTE(VLOOKUP($A18&amp;"*",各都道府県の状況!$A:$I,G$3,FALSE), "※5", ""))), "")</f>
        <v>1208</v>
      </c>
      <c r="H18" s="40">
        <f>IFERROR(INT(TRIM(SUBSTITUTE(VLOOKUP($A18&amp;"*",各都道府県の状況!$A:$I,H$3,FALSE), "※5", ""))), "")</f>
        <v>5545</v>
      </c>
      <c r="I18" s="40">
        <f>IFERROR(INT(TRIM(SUBSTITUTE(VLOOKUP($A18&amp;"*",各都道府県の状況!$A:$I,I$3,FALSE), "※5", ""))), "")</f>
        <v>134</v>
      </c>
    </row>
    <row r="19" spans="1:9" x14ac:dyDescent="0.55000000000000004">
      <c r="A19" s="12" t="s">
        <v>195</v>
      </c>
      <c r="B19" s="13">
        <f t="shared" si="0"/>
        <v>44455</v>
      </c>
      <c r="C19" s="30" t="s">
        <v>24</v>
      </c>
      <c r="D19" s="40">
        <f>IFERROR(INT(TRIM(SUBSTITUTE(VLOOKUP($A19&amp;"*",各都道府県の状況!$A:$I,D$3,FALSE), "※5", ""))), "")</f>
        <v>7504</v>
      </c>
      <c r="E19" s="40">
        <f>IFERROR(INT(TRIM(SUBSTITUTE(VLOOKUP($A19&amp;"*",各都道府県の状況!$A:$I,E$3,FALSE), "※5", ""))), "")</f>
        <v>266732</v>
      </c>
      <c r="F19" s="40">
        <f>IFERROR(INT(TRIM(SUBSTITUTE(VLOOKUP($A19&amp;"*",各都道府県の状況!$A:$I,F$3,FALSE), "※5", ""))), "")</f>
        <v>7037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409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44455</v>
      </c>
      <c r="C20" s="30" t="s">
        <v>25</v>
      </c>
      <c r="D20" s="40">
        <f>IFERROR(INT(TRIM(SUBSTITUTE(VLOOKUP($A20&amp;"*",各都道府県の状況!$A:$I,D$3,FALSE), "※5", ""))), "")</f>
        <v>4716</v>
      </c>
      <c r="E20" s="40">
        <f>IFERROR(INT(TRIM(SUBSTITUTE(VLOOKUP($A20&amp;"*",各都道府県の状況!$A:$I,E$3,FALSE), "※5", ""))), "")</f>
        <v>108306</v>
      </c>
      <c r="F20" s="40">
        <f>IFERROR(INT(TRIM(SUBSTITUTE(VLOOKUP($A20&amp;"*",各都道府県の状況!$A:$I,F$3,FALSE), "※5", ""))), "")</f>
        <v>4519</v>
      </c>
      <c r="G20" s="40">
        <f>IFERROR(INT(TRIM(SUBSTITUTE(VLOOKUP($A20&amp;"*",各都道府県の状況!$A:$I,G$3,FALSE), "※5", ""))), "")</f>
        <v>48</v>
      </c>
      <c r="H20" s="40">
        <f>IFERROR(INT(TRIM(SUBSTITUTE(VLOOKUP($A20&amp;"*",各都道府県の状況!$A:$I,H$3,FALSE), "※5", ""))), "")</f>
        <v>149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44455</v>
      </c>
      <c r="C21" s="30" t="s">
        <v>26</v>
      </c>
      <c r="D21" s="40">
        <f>IFERROR(INT(TRIM(SUBSTITUTE(VLOOKUP($A21&amp;"*",各都道府県の状況!$A:$I,D$3,FALSE), "※5", ""))), "")</f>
        <v>7694</v>
      </c>
      <c r="E21" s="40">
        <f>IFERROR(INT(TRIM(SUBSTITUTE(VLOOKUP($A21&amp;"*",各都道府県の状況!$A:$I,E$3,FALSE), "※5", ""))), "")</f>
        <v>180875</v>
      </c>
      <c r="F21" s="40">
        <f>IFERROR(INT(TRIM(SUBSTITUTE(VLOOKUP($A21&amp;"*",各都道府県の状況!$A:$I,F$3,FALSE), "※5", ""))), "")</f>
        <v>7301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248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44455</v>
      </c>
      <c r="C22" s="30" t="s">
        <v>27</v>
      </c>
      <c r="D22" s="40">
        <f>IFERROR(INT(TRIM(SUBSTITUTE(VLOOKUP($A22&amp;"*",各都道府県の状況!$A:$I,D$3,FALSE), "※5", ""))), "")</f>
        <v>2899</v>
      </c>
      <c r="E22" s="40">
        <f>IFERROR(INT(TRIM(SUBSTITUTE(VLOOKUP($A22&amp;"*",各都道府県の状況!$A:$I,E$3,FALSE), "※5", ""))), "")</f>
        <v>109277</v>
      </c>
      <c r="F22" s="40">
        <f>IFERROR(INT(TRIM(SUBSTITUTE(VLOOKUP($A22&amp;"*",各都道府県の状況!$A:$I,F$3,FALSE), "※5", ""))), "")</f>
        <v>2724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139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44455</v>
      </c>
      <c r="C23" s="30" t="s">
        <v>28</v>
      </c>
      <c r="D23" s="40">
        <f>IFERROR(INT(TRIM(SUBSTITUTE(VLOOKUP($A23&amp;"*",各都道府県の状況!$A:$I,D$3,FALSE), "※5", ""))), "")</f>
        <v>4947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4708</v>
      </c>
      <c r="G23" s="40">
        <f>IFERROR(INT(TRIM(SUBSTITUTE(VLOOKUP($A23&amp;"*",各都道府県の状況!$A:$I,G$3,FALSE), "※5", ""))), "")</f>
        <v>29</v>
      </c>
      <c r="H23" s="40">
        <f>IFERROR(INT(TRIM(SUBSTITUTE(VLOOKUP($A23&amp;"*",各都道府県の状況!$A:$I,H$3,FALSE), "※5", ""))), "")</f>
        <v>211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44455</v>
      </c>
      <c r="C24" s="30" t="s">
        <v>29</v>
      </c>
      <c r="D24" s="40">
        <f>IFERROR(INT(TRIM(SUBSTITUTE(VLOOKUP($A24&amp;"*",各都道府県の状況!$A:$I,D$3,FALSE), "※5", ""))), "")</f>
        <v>8522</v>
      </c>
      <c r="E24" s="40">
        <f>IFERROR(INT(TRIM(SUBSTITUTE(VLOOKUP($A24&amp;"*",各都道府県の状況!$A:$I,E$3,FALSE), "※5", ""))), "")</f>
        <v>295853</v>
      </c>
      <c r="F24" s="40">
        <f>IFERROR(INT(TRIM(SUBSTITUTE(VLOOKUP($A24&amp;"*",各都道府県の状況!$A:$I,F$3,FALSE), "※5", ""))), "")</f>
        <v>8198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270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44455</v>
      </c>
      <c r="C25" s="30" t="s">
        <v>30</v>
      </c>
      <c r="D25" s="40">
        <f>IFERROR(INT(TRIM(SUBSTITUTE(VLOOKUP($A25&amp;"*",各都道府県の状況!$A:$I,D$3,FALSE), "※5", ""))), "")</f>
        <v>18135</v>
      </c>
      <c r="E25" s="40">
        <f>IFERROR(INT(TRIM(SUBSTITUTE(VLOOKUP($A25&amp;"*",各都道府県の状況!$A:$I,E$3,FALSE), "※5", ""))), "")</f>
        <v>383184</v>
      </c>
      <c r="F25" s="40">
        <f>IFERROR(INT(TRIM(SUBSTITUTE(VLOOKUP($A25&amp;"*",各都道府県の状況!$A:$I,F$3,FALSE), "※5", ""))), "")</f>
        <v>17114</v>
      </c>
      <c r="G25" s="40">
        <f>IFERROR(INT(TRIM(SUBSTITUTE(VLOOKUP($A25&amp;"*",各都道府県の状況!$A:$I,G$3,FALSE), "※5", ""))), "")</f>
        <v>208</v>
      </c>
      <c r="H25" s="40">
        <f>IFERROR(INT(TRIM(SUBSTITUTE(VLOOKUP($A25&amp;"*",各都道府県の状況!$A:$I,H$3,FALSE), "※5", ""))), "")</f>
        <v>953</v>
      </c>
      <c r="I25" s="40">
        <f>IFERROR(INT(TRIM(SUBSTITUTE(VLOOKUP($A25&amp;"*",各都道府県の状況!$A:$I,I$3,FALSE), "※5", ""))), "")</f>
        <v>15</v>
      </c>
    </row>
    <row r="26" spans="1:9" x14ac:dyDescent="0.55000000000000004">
      <c r="A26" s="12" t="s">
        <v>202</v>
      </c>
      <c r="B26" s="13">
        <f t="shared" si="0"/>
        <v>44455</v>
      </c>
      <c r="C26" s="30" t="s">
        <v>31</v>
      </c>
      <c r="D26" s="40">
        <f>IFERROR(INT(TRIM(SUBSTITUTE(VLOOKUP($A26&amp;"*",各都道府県の状況!$A:$I,D$3,FALSE), "※5", ""))), "")</f>
        <v>25967</v>
      </c>
      <c r="E26" s="40">
        <f>IFERROR(INT(TRIM(SUBSTITUTE(VLOOKUP($A26&amp;"*",各都道府県の状況!$A:$I,E$3,FALSE), "※5", ""))), "")</f>
        <v>586213</v>
      </c>
      <c r="F26" s="40">
        <f>IFERROR(INT(TRIM(SUBSTITUTE(VLOOKUP($A26&amp;"*",各都道府県の状況!$A:$I,F$3,FALSE), "※5", ""))), "")</f>
        <v>24307</v>
      </c>
      <c r="G26" s="40">
        <f>IFERROR(INT(TRIM(SUBSTITUTE(VLOOKUP($A26&amp;"*",各都道府県の状況!$A:$I,G$3,FALSE), "※5", ""))), "")</f>
        <v>196</v>
      </c>
      <c r="H26" s="40">
        <f>IFERROR(INT(TRIM(SUBSTITUTE(VLOOKUP($A26&amp;"*",各都道府県の状況!$A:$I,H$3,FALSE), "※5", ""))), "")</f>
        <v>1464</v>
      </c>
      <c r="I26" s="40">
        <f>IFERROR(INT(TRIM(SUBSTITUTE(VLOOKUP($A26&amp;"*",各都道府県の状況!$A:$I,I$3,FALSE), "※5", ""))), "")</f>
        <v>14</v>
      </c>
    </row>
    <row r="27" spans="1:9" x14ac:dyDescent="0.55000000000000004">
      <c r="A27" s="12" t="s">
        <v>203</v>
      </c>
      <c r="B27" s="13">
        <f t="shared" si="0"/>
        <v>44455</v>
      </c>
      <c r="C27" s="30" t="s">
        <v>32</v>
      </c>
      <c r="D27" s="40">
        <f>IFERROR(INT(TRIM(SUBSTITUTE(VLOOKUP($A27&amp;"*",各都道府県の状況!$A:$I,D$3,FALSE), "※5", ""))), "")</f>
        <v>101482</v>
      </c>
      <c r="E27" s="40">
        <f>IFERROR(INT(TRIM(SUBSTITUTE(VLOOKUP($A27&amp;"*",各都道府県の状況!$A:$I,E$3,FALSE), "※5", ""))), "")</f>
        <v>1205093</v>
      </c>
      <c r="F27" s="40">
        <f>IFERROR(INT(TRIM(SUBSTITUTE(VLOOKUP($A27&amp;"*",各都道府県の状況!$A:$I,F$3,FALSE), "※5", ""))), "")</f>
        <v>87630</v>
      </c>
      <c r="G27" s="40">
        <f>IFERROR(INT(TRIM(SUBSTITUTE(VLOOKUP($A27&amp;"*",各都道府県の状況!$A:$I,G$3,FALSE), "※5", ""))), "")</f>
        <v>1087</v>
      </c>
      <c r="H27" s="40">
        <f>IFERROR(INT(TRIM(SUBSTITUTE(VLOOKUP($A27&amp;"*",各都道府県の状況!$A:$I,H$3,FALSE), "※5", ""))), "")</f>
        <v>12765</v>
      </c>
      <c r="I27" s="40">
        <f>IFERROR(INT(TRIM(SUBSTITUTE(VLOOKUP($A27&amp;"*",各都道府県の状況!$A:$I,I$3,FALSE), "※5", ""))), "")</f>
        <v>87</v>
      </c>
    </row>
    <row r="28" spans="1:9" x14ac:dyDescent="0.55000000000000004">
      <c r="A28" s="12" t="s">
        <v>204</v>
      </c>
      <c r="B28" s="13">
        <f t="shared" si="0"/>
        <v>44455</v>
      </c>
      <c r="C28" s="30" t="s">
        <v>33</v>
      </c>
      <c r="D28" s="40">
        <f>IFERROR(INT(TRIM(SUBSTITUTE(VLOOKUP($A28&amp;"*",各都道府県の状況!$A:$I,D$3,FALSE), "※5", ""))), "")</f>
        <v>14332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13012</v>
      </c>
      <c r="G28" s="40">
        <f>IFERROR(INT(TRIM(SUBSTITUTE(VLOOKUP($A28&amp;"*",各都道府県の状況!$A:$I,G$3,FALSE), "※5", ""))), "")</f>
        <v>150</v>
      </c>
      <c r="H28" s="40">
        <f>IFERROR(INT(TRIM(SUBSTITUTE(VLOOKUP($A28&amp;"*",各都道府県の状況!$A:$I,H$3,FALSE), "※5", ""))), "")</f>
        <v>1482</v>
      </c>
      <c r="I28" s="40">
        <f>IFERROR(INT(TRIM(SUBSTITUTE(VLOOKUP($A28&amp;"*",各都道府県の状況!$A:$I,I$3,FALSE), "※5", ""))), "")</f>
        <v>21</v>
      </c>
    </row>
    <row r="29" spans="1:9" x14ac:dyDescent="0.55000000000000004">
      <c r="A29" s="12" t="s">
        <v>205</v>
      </c>
      <c r="B29" s="13">
        <f t="shared" si="0"/>
        <v>44455</v>
      </c>
      <c r="C29" s="30" t="s">
        <v>34</v>
      </c>
      <c r="D29" s="40">
        <f>IFERROR(INT(TRIM(SUBSTITUTE(VLOOKUP($A29&amp;"*",各都道府県の状況!$A:$I,D$3,FALSE), "※5", ""))), "")</f>
        <v>11922</v>
      </c>
      <c r="E29" s="40">
        <f>IFERROR(INT(TRIM(SUBSTITUTE(VLOOKUP($A29&amp;"*",各都道府県の状況!$A:$I,E$3,FALSE), "※5", ""))), "")</f>
        <v>231192</v>
      </c>
      <c r="F29" s="40">
        <f>IFERROR(INT(TRIM(SUBSTITUTE(VLOOKUP($A29&amp;"*",各都道府県の状況!$A:$I,F$3,FALSE), "※5", ""))), "")</f>
        <v>11245</v>
      </c>
      <c r="G29" s="40">
        <f>IFERROR(INT(TRIM(SUBSTITUTE(VLOOKUP($A29&amp;"*",各都道府県の状況!$A:$I,G$3,FALSE), "※5", ""))), "")</f>
        <v>98</v>
      </c>
      <c r="H29" s="40">
        <f>IFERROR(INT(TRIM(SUBSTITUTE(VLOOKUP($A29&amp;"*",各都道府県の状況!$A:$I,H$3,FALSE), "※5", ""))), "")</f>
        <v>579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44455</v>
      </c>
      <c r="C30" s="30" t="s">
        <v>35</v>
      </c>
      <c r="D30" s="40">
        <f>IFERROR(INT(TRIM(SUBSTITUTE(VLOOKUP($A30&amp;"*",各都道府県の状況!$A:$I,D$3,FALSE), "※5", ""))), "")</f>
        <v>34650</v>
      </c>
      <c r="E30" s="40">
        <f>IFERROR(INT(TRIM(SUBSTITUTE(VLOOKUP($A30&amp;"*",各都道府県の状況!$A:$I,E$3,FALSE), "※5", ""))), "")</f>
        <v>399800</v>
      </c>
      <c r="F30" s="40">
        <f>IFERROR(INT(TRIM(SUBSTITUTE(VLOOKUP($A30&amp;"*",各都道府県の状況!$A:$I,F$3,FALSE), "※5", ""))), "")</f>
        <v>30872</v>
      </c>
      <c r="G30" s="40">
        <f>IFERROR(INT(TRIM(SUBSTITUTE(VLOOKUP($A30&amp;"*",各都道府県の状況!$A:$I,G$3,FALSE), "※5", ""))), "")</f>
        <v>259</v>
      </c>
      <c r="H30" s="40">
        <f>IFERROR(INT(TRIM(SUBSTITUTE(VLOOKUP($A30&amp;"*",各都道府県の状況!$A:$I,H$3,FALSE), "※5", ""))), "")</f>
        <v>3368</v>
      </c>
      <c r="I30" s="40">
        <f>IFERROR(INT(TRIM(SUBSTITUTE(VLOOKUP($A30&amp;"*",各都道府県の状況!$A:$I,I$3,FALSE), "※5", ""))), "")</f>
        <v>62</v>
      </c>
    </row>
    <row r="31" spans="1:9" x14ac:dyDescent="0.55000000000000004">
      <c r="A31" s="12" t="s">
        <v>207</v>
      </c>
      <c r="B31" s="13">
        <f t="shared" si="0"/>
        <v>44455</v>
      </c>
      <c r="C31" s="30" t="s">
        <v>36</v>
      </c>
      <c r="D31" s="40">
        <f>IFERROR(INT(TRIM(SUBSTITUTE(VLOOKUP($A31&amp;"*",各都道府県の状況!$A:$I,D$3,FALSE), "※5", ""))), "")</f>
        <v>193906</v>
      </c>
      <c r="E31" s="40">
        <f>IFERROR(INT(TRIM(SUBSTITUTE(VLOOKUP($A31&amp;"*",各都道府県の状況!$A:$I,E$3,FALSE), "※5", ""))), "")</f>
        <v>3209863</v>
      </c>
      <c r="F31" s="40">
        <f>IFERROR(INT(TRIM(SUBSTITUTE(VLOOKUP($A31&amp;"*",各都道府県の状況!$A:$I,F$3,FALSE), "※5", ""))), "")</f>
        <v>175285</v>
      </c>
      <c r="G31" s="40">
        <f>IFERROR(INT(TRIM(SUBSTITUTE(VLOOKUP($A31&amp;"*",各都道府県の状況!$A:$I,G$3,FALSE), "※5", ""))), "")</f>
        <v>2900</v>
      </c>
      <c r="H31" s="40">
        <f>IFERROR(INT(TRIM(SUBSTITUTE(VLOOKUP($A31&amp;"*",各都道府県の状況!$A:$I,H$3,FALSE), "※5", ""))), "")</f>
        <v>13765</v>
      </c>
      <c r="I31" s="40">
        <f>IFERROR(INT(TRIM(SUBSTITUTE(VLOOKUP($A31&amp;"*",各都道府県の状況!$A:$I,I$3,FALSE), "※5", ""))), "")</f>
        <v>499</v>
      </c>
    </row>
    <row r="32" spans="1:9" x14ac:dyDescent="0.55000000000000004">
      <c r="A32" s="12" t="s">
        <v>208</v>
      </c>
      <c r="B32" s="13">
        <f t="shared" si="0"/>
        <v>44455</v>
      </c>
      <c r="C32" s="30" t="s">
        <v>37</v>
      </c>
      <c r="D32" s="40">
        <f>IFERROR(INT(TRIM(SUBSTITUTE(VLOOKUP($A32&amp;"*",各都道府県の状況!$A:$I,D$3,FALSE), "※5", ""))), "")</f>
        <v>74674</v>
      </c>
      <c r="E32" s="40">
        <f>IFERROR(INT(TRIM(SUBSTITUTE(VLOOKUP($A32&amp;"*",各都道府県の状況!$A:$I,E$3,FALSE), "※5", ""))), "")</f>
        <v>701199</v>
      </c>
      <c r="F32" s="40">
        <f>IFERROR(INT(TRIM(SUBSTITUTE(VLOOKUP($A32&amp;"*",各都道府県の状況!$A:$I,F$3,FALSE), "※5", ""))), "")</f>
        <v>69123</v>
      </c>
      <c r="G32" s="40">
        <f>IFERROR(INT(TRIM(SUBSTITUTE(VLOOKUP($A32&amp;"*",各都道府県の状況!$A:$I,G$3,FALSE), "※5", ""))), "")</f>
        <v>1374</v>
      </c>
      <c r="H32" s="40">
        <f>IFERROR(INT(TRIM(SUBSTITUTE(VLOOKUP($A32&amp;"*",各都道府県の状況!$A:$I,H$3,FALSE), "※5", ""))), "")</f>
        <v>4178</v>
      </c>
      <c r="I32" s="40">
        <f>IFERROR(INT(TRIM(SUBSTITUTE(VLOOKUP($A32&amp;"*",各都道府県の状況!$A:$I,I$3,FALSE), "※5", ""))), "")</f>
        <v>74</v>
      </c>
    </row>
    <row r="33" spans="1:9" x14ac:dyDescent="0.55000000000000004">
      <c r="A33" s="12" t="s">
        <v>209</v>
      </c>
      <c r="B33" s="13">
        <f t="shared" si="0"/>
        <v>44455</v>
      </c>
      <c r="C33" s="30" t="s">
        <v>38</v>
      </c>
      <c r="D33" s="40">
        <f>IFERROR(INT(TRIM(SUBSTITUTE(VLOOKUP($A33&amp;"*",各都道府県の状況!$A:$I,D$3,FALSE), "※5", ""))), "")</f>
        <v>15266</v>
      </c>
      <c r="E33" s="40">
        <f>IFERROR(INT(TRIM(SUBSTITUTE(VLOOKUP($A33&amp;"*",各都道府県の状況!$A:$I,E$3,FALSE), "※5", ""))), "")</f>
        <v>236172</v>
      </c>
      <c r="F33" s="40">
        <f>IFERROR(INT(TRIM(SUBSTITUTE(VLOOKUP($A33&amp;"*",各都道府県の状況!$A:$I,F$3,FALSE), "※5", ""))), "")</f>
        <v>14340</v>
      </c>
      <c r="G33" s="40">
        <f>IFERROR(INT(TRIM(SUBSTITUTE(VLOOKUP($A33&amp;"*",各都道府県の状況!$A:$I,G$3,FALSE), "※5", ""))), "")</f>
        <v>144</v>
      </c>
      <c r="H33" s="40">
        <f>IFERROR(INT(TRIM(SUBSTITUTE(VLOOKUP($A33&amp;"*",各都道府県の状況!$A:$I,H$3,FALSE), "※5", ""))), "")</f>
        <v>782</v>
      </c>
      <c r="I33" s="40">
        <f>IFERROR(INT(TRIM(SUBSTITUTE(VLOOKUP($A33&amp;"*",各都道府県の状況!$A:$I,I$3,FALSE), "※5", ""))), "")</f>
        <v>15</v>
      </c>
    </row>
    <row r="34" spans="1:9" x14ac:dyDescent="0.55000000000000004">
      <c r="A34" s="12" t="s">
        <v>210</v>
      </c>
      <c r="B34" s="13">
        <f t="shared" si="0"/>
        <v>44455</v>
      </c>
      <c r="C34" s="30" t="s">
        <v>39</v>
      </c>
      <c r="D34" s="40">
        <f>IFERROR(INT(TRIM(SUBSTITUTE(VLOOKUP($A34&amp;"*",各都道府県の状況!$A:$I,D$3,FALSE), "※5", ""))), "")</f>
        <v>5106</v>
      </c>
      <c r="E34" s="40">
        <f>IFERROR(INT(TRIM(SUBSTITUTE(VLOOKUP($A34&amp;"*",各都道府県の状況!$A:$I,E$3,FALSE), "※5", ""))), "")</f>
        <v>62272</v>
      </c>
      <c r="F34" s="40">
        <f>IFERROR(INT(TRIM(SUBSTITUTE(VLOOKUP($A34&amp;"*",各都道府県の状況!$A:$I,F$3,FALSE), "※5", ""))), "")</f>
        <v>4783</v>
      </c>
      <c r="G34" s="40">
        <f>IFERROR(INT(TRIM(SUBSTITUTE(VLOOKUP($A34&amp;"*",各都道府県の状況!$A:$I,G$3,FALSE), "※5", ""))), "")</f>
        <v>59</v>
      </c>
      <c r="H34" s="40">
        <f>IFERROR(INT(TRIM(SUBSTITUTE(VLOOKUP($A34&amp;"*",各都道府県の状況!$A:$I,H$3,FALSE), "※5", ""))), "")</f>
        <v>162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44455</v>
      </c>
      <c r="C35" s="30" t="s">
        <v>40</v>
      </c>
      <c r="D35" s="40">
        <f>IFERROR(INT(TRIM(SUBSTITUTE(VLOOKUP($A35&amp;"*",各都道府県の状況!$A:$I,D$3,FALSE), "※5", ""))), "")</f>
        <v>1615</v>
      </c>
      <c r="E35" s="40">
        <f>IFERROR(INT(TRIM(SUBSTITUTE(VLOOKUP($A35&amp;"*",各都道府県の状況!$A:$I,E$3,FALSE), "※5", ""))), "")</f>
        <v>138729</v>
      </c>
      <c r="F35" s="40">
        <f>IFERROR(INT(TRIM(SUBSTITUTE(VLOOKUP($A35&amp;"*",各都道府県の状況!$A:$I,F$3,FALSE), "※5", ""))), "")</f>
        <v>1487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101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44455</v>
      </c>
      <c r="C36" s="30" t="s">
        <v>41</v>
      </c>
      <c r="D36" s="40">
        <f>IFERROR(INT(TRIM(SUBSTITUTE(VLOOKUP($A36&amp;"*",各都道府県の状況!$A:$I,D$3,FALSE), "※5", ""))), "")</f>
        <v>1530</v>
      </c>
      <c r="E36" s="40">
        <f>IFERROR(INT(TRIM(SUBSTITUTE(VLOOKUP($A36&amp;"*",各都道府県の状況!$A:$I,E$3,FALSE), "※5", ""))), "")</f>
        <v>50282</v>
      </c>
      <c r="F36" s="40">
        <f>IFERROR(INT(TRIM(SUBSTITUTE(VLOOKUP($A36&amp;"*",各都道府県の状況!$A:$I,F$3,FALSE), "※5", ""))), "")</f>
        <v>1448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44455</v>
      </c>
      <c r="C37" s="30" t="s">
        <v>42</v>
      </c>
      <c r="D37" s="40">
        <f>IFERROR(INT(TRIM(SUBSTITUTE(VLOOKUP($A37&amp;"*",各都道府県の状況!$A:$I,D$3,FALSE), "※5", ""))), "")</f>
        <v>14886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13160</v>
      </c>
      <c r="G37" s="40">
        <f>IFERROR(INT(TRIM(SUBSTITUTE(VLOOKUP($A37&amp;"*",各都道府県の状況!$A:$I,G$3,FALSE), "※5", ""))), "")</f>
        <v>135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44455</v>
      </c>
      <c r="C38" s="30" t="s">
        <v>43</v>
      </c>
      <c r="D38" s="40">
        <f>IFERROR(INT(TRIM(SUBSTITUTE(VLOOKUP($A38&amp;"*",各都道府県の状況!$A:$I,D$3,FALSE), "※5", ""))), "")</f>
        <v>20973</v>
      </c>
      <c r="E38" s="40">
        <f>IFERROR(INT(TRIM(SUBSTITUTE(VLOOKUP($A38&amp;"*",各都道府県の状況!$A:$I,E$3,FALSE), "※5", ""))), "")</f>
        <v>821060</v>
      </c>
      <c r="F38" s="40">
        <f>IFERROR(INT(TRIM(SUBSTITUTE(VLOOKUP($A38&amp;"*",各都道府県の状況!$A:$I,F$3,FALSE), "※5", ""))), "")</f>
        <v>19649</v>
      </c>
      <c r="G38" s="40">
        <f>IFERROR(INT(TRIM(SUBSTITUTE(VLOOKUP($A38&amp;"*",各都道府県の状況!$A:$I,G$3,FALSE), "※5", ""))), "")</f>
        <v>190</v>
      </c>
      <c r="H38" s="40">
        <f>IFERROR(INT(TRIM(SUBSTITUTE(VLOOKUP($A38&amp;"*",各都道府県の状況!$A:$I,H$3,FALSE), "※5", ""))), "")</f>
        <v>605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44455</v>
      </c>
      <c r="C39" s="30" t="s">
        <v>44</v>
      </c>
      <c r="D39" s="40">
        <f>IFERROR(INT(TRIM(SUBSTITUTE(VLOOKUP($A39&amp;"*",各都道府県の状況!$A:$I,D$3,FALSE), "※5", ""))), "")</f>
        <v>5469</v>
      </c>
      <c r="E39" s="40">
        <f>IFERROR(INT(TRIM(SUBSTITUTE(VLOOKUP($A39&amp;"*",各都道府県の状況!$A:$I,E$3,FALSE), "※5", ""))), "")</f>
        <v>173420</v>
      </c>
      <c r="F39" s="40">
        <f>IFERROR(INT(TRIM(SUBSTITUTE(VLOOKUP($A39&amp;"*",各都道府県の状況!$A:$I,F$3,FALSE), "※5", ""))), "")</f>
        <v>5174</v>
      </c>
      <c r="G39" s="40">
        <f>IFERROR(INT(TRIM(SUBSTITUTE(VLOOKUP($A39&amp;"*",各都道府県の状況!$A:$I,G$3,FALSE), "※5", ""))), "")</f>
        <v>88</v>
      </c>
      <c r="H39" s="40">
        <f>IFERROR(INT(TRIM(SUBSTITUTE(VLOOKUP($A39&amp;"*",各都道府県の状況!$A:$I,H$3,FALSE), "※5", ""))), "")</f>
        <v>207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44455</v>
      </c>
      <c r="C40" s="30" t="s">
        <v>45</v>
      </c>
      <c r="D40" s="40">
        <f>IFERROR(INT(TRIM(SUBSTITUTE(VLOOKUP($A40&amp;"*",各都道府県の状況!$A:$I,D$3,FALSE), "※5", ""))), "")</f>
        <v>3157</v>
      </c>
      <c r="E40" s="40">
        <f>IFERROR(INT(TRIM(SUBSTITUTE(VLOOKUP($A40&amp;"*",各都道府県の状況!$A:$I,E$3,FALSE), "※5", ""))), "")</f>
        <v>97912</v>
      </c>
      <c r="F40" s="40">
        <f>IFERROR(INT(TRIM(SUBSTITUTE(VLOOKUP($A40&amp;"*",各都道府県の状況!$A:$I,F$3,FALSE), "※5", ""))), "")</f>
        <v>2877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216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44455</v>
      </c>
      <c r="C41" s="30" t="s">
        <v>46</v>
      </c>
      <c r="D41" s="40">
        <f>IFERROR(INT(TRIM(SUBSTITUTE(VLOOKUP($A41&amp;"*",各都道府県の状況!$A:$I,D$3,FALSE), "※5", ""))), "")</f>
        <v>4606</v>
      </c>
      <c r="E41" s="40">
        <f>IFERROR(INT(TRIM(SUBSTITUTE(VLOOKUP($A41&amp;"*",各都道府県の状況!$A:$I,E$3,FALSE), "※5", ""))), "")</f>
        <v>122725</v>
      </c>
      <c r="F41" s="40">
        <f>IFERROR(INT(TRIM(SUBSTITUTE(VLOOKUP($A41&amp;"*",各都道府県の状況!$A:$I,F$3,FALSE), "※5", ""))), "")</f>
        <v>4445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126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44455</v>
      </c>
      <c r="C42" s="30" t="s">
        <v>47</v>
      </c>
      <c r="D42" s="40">
        <f>IFERROR(INT(TRIM(SUBSTITUTE(VLOOKUP($A42&amp;"*",各都道府県の状況!$A:$I,D$3,FALSE), "※5", ""))), "")</f>
        <v>4992</v>
      </c>
      <c r="E42" s="40">
        <f>IFERROR(INT(TRIM(SUBSTITUTE(VLOOKUP($A42&amp;"*",各都道府県の状況!$A:$I,E$3,FALSE), "※5", ""))), "")</f>
        <v>139912</v>
      </c>
      <c r="F42" s="40">
        <f>IFERROR(INT(TRIM(SUBSTITUTE(VLOOKUP($A42&amp;"*",各都道府県の状況!$A:$I,F$3,FALSE), "※5", ""))), "")</f>
        <v>4741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170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44455</v>
      </c>
      <c r="C43" s="30" t="s">
        <v>48</v>
      </c>
      <c r="D43" s="40">
        <f>IFERROR(INT(TRIM(SUBSTITUTE(VLOOKUP($A43&amp;"*",各都道府県の状況!$A:$I,D$3,FALSE), "※5", ""))), "")</f>
        <v>4016</v>
      </c>
      <c r="E43" s="40">
        <f>IFERROR(INT(TRIM(SUBSTITUTE(VLOOKUP($A43&amp;"*",各都道府県の状況!$A:$I,E$3,FALSE), "※5", ""))), "")</f>
        <v>89947</v>
      </c>
      <c r="F43" s="40">
        <f>IFERROR(INT(TRIM(SUBSTITUTE(VLOOKUP($A43&amp;"*",各都道府県の状況!$A:$I,F$3,FALSE), "※5", ""))), "")</f>
        <v>3797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188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44455</v>
      </c>
      <c r="C44" s="30" t="s">
        <v>49</v>
      </c>
      <c r="D44" s="40">
        <f>IFERROR(INT(TRIM(SUBSTITUTE(VLOOKUP($A44&amp;"*",各都道府県の状況!$A:$I,D$3,FALSE), "※5", ""))), "")</f>
        <v>72633</v>
      </c>
      <c r="E44" s="40">
        <f>IFERROR(INT(TRIM(SUBSTITUTE(VLOOKUP($A44&amp;"*",各都道府県の状況!$A:$I,E$3,FALSE), "※5", ""))), "")</f>
        <v>1184995</v>
      </c>
      <c r="F44" s="40">
        <f>IFERROR(INT(TRIM(SUBSTITUTE(VLOOKUP($A44&amp;"*",各都道府県の状況!$A:$I,F$3,FALSE), "※5", ""))), "")</f>
        <v>66168</v>
      </c>
      <c r="G44" s="40">
        <f>IFERROR(INT(TRIM(SUBSTITUTE(VLOOKUP($A44&amp;"*",各都道府県の状況!$A:$I,G$3,FALSE), "※5", ""))), "")</f>
        <v>593</v>
      </c>
      <c r="H44" s="40">
        <f>IFERROR(INT(TRIM(SUBSTITUTE(VLOOKUP($A44&amp;"*",各都道府県の状況!$A:$I,H$3,FALSE), "※5", ""))), "")</f>
        <v>5640</v>
      </c>
      <c r="I44" s="40">
        <f>IFERROR(INT(TRIM(SUBSTITUTE(VLOOKUP($A44&amp;"*",各都道府県の状況!$A:$I,I$3,FALSE), "※5", ""))), "")</f>
        <v>30</v>
      </c>
    </row>
    <row r="45" spans="1:9" x14ac:dyDescent="0.55000000000000004">
      <c r="A45" s="12" t="s">
        <v>221</v>
      </c>
      <c r="B45" s="13">
        <f t="shared" si="0"/>
        <v>44455</v>
      </c>
      <c r="C45" s="30" t="s">
        <v>50</v>
      </c>
      <c r="D45" s="40">
        <f>IFERROR(INT(TRIM(SUBSTITUTE(VLOOKUP($A45&amp;"*",各都道府県の状況!$A:$I,D$3,FALSE), "※5", ""))), "")</f>
        <v>5641</v>
      </c>
      <c r="E45" s="40">
        <f>IFERROR(INT(TRIM(SUBSTITUTE(VLOOKUP($A45&amp;"*",各都道府県の状況!$A:$I,E$3,FALSE), "※5", ""))), "")</f>
        <v>95526</v>
      </c>
      <c r="F45" s="40">
        <f>IFERROR(INT(TRIM(SUBSTITUTE(VLOOKUP($A45&amp;"*",各都道府県の状況!$A:$I,F$3,FALSE), "※5", ""))), "")</f>
        <v>5481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179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44455</v>
      </c>
      <c r="C46" s="30" t="s">
        <v>51</v>
      </c>
      <c r="D46" s="40">
        <f>IFERROR(INT(TRIM(SUBSTITUTE(VLOOKUP($A46&amp;"*",各都道府県の状況!$A:$I,D$3,FALSE), "※5", ""))), "")</f>
        <v>5846</v>
      </c>
      <c r="E46" s="40">
        <f>IFERROR(INT(TRIM(SUBSTITUTE(VLOOKUP($A46&amp;"*",各都道府県の状況!$A:$I,E$3,FALSE), "※5", ""))), "")</f>
        <v>169573</v>
      </c>
      <c r="F46" s="40">
        <f>IFERROR(INT(TRIM(SUBSTITUTE(VLOOKUP($A46&amp;"*",各都道府県の状況!$A:$I,F$3,FALSE), "※5", ""))), "")</f>
        <v>5508</v>
      </c>
      <c r="G46" s="40">
        <f>IFERROR(INT(TRIM(SUBSTITUTE(VLOOKUP($A46&amp;"*",各都道府県の状況!$A:$I,G$3,FALSE), "※5", ""))), "")</f>
        <v>71</v>
      </c>
      <c r="H46" s="40">
        <f>IFERROR(INT(TRIM(SUBSTITUTE(VLOOKUP($A46&amp;"*",各都道府県の状況!$A:$I,H$3,FALSE), "※5", ""))), "")</f>
        <v>268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44455</v>
      </c>
      <c r="C47" s="30" t="s">
        <v>52</v>
      </c>
      <c r="D47" s="40">
        <f>IFERROR(INT(TRIM(SUBSTITUTE(VLOOKUP($A47&amp;"*",各都道府県の状況!$A:$I,D$3,FALSE), "※5", ""))), "")</f>
        <v>13935</v>
      </c>
      <c r="E47" s="40">
        <f>IFERROR(INT(TRIM(SUBSTITUTE(VLOOKUP($A47&amp;"*",各都道府県の状況!$A:$I,E$3,FALSE), "※5", ""))), "")</f>
        <v>117223</v>
      </c>
      <c r="F47" s="40">
        <f>IFERROR(INT(TRIM(SUBSTITUTE(VLOOKUP($A47&amp;"*",各都道府県の状況!$A:$I,F$3,FALSE), "※5", ""))), "")</f>
        <v>13199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605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44455</v>
      </c>
      <c r="C48" s="30" t="s">
        <v>53</v>
      </c>
      <c r="D48" s="40">
        <f>IFERROR(INT(TRIM(SUBSTITUTE(VLOOKUP($A48&amp;"*",各都道府県の状況!$A:$I,D$3,FALSE), "※5", ""))), "")</f>
        <v>7858</v>
      </c>
      <c r="E48" s="40">
        <f>IFERROR(INT(TRIM(SUBSTITUTE(VLOOKUP($A48&amp;"*",各都道府県の状況!$A:$I,E$3,FALSE), "※5", ""))), "")</f>
        <v>246281</v>
      </c>
      <c r="F48" s="40">
        <f>IFERROR(INT(TRIM(SUBSTITUTE(VLOOKUP($A48&amp;"*",各都道府県の状況!$A:$I,F$3,FALSE), "※5", ""))), "")</f>
        <v>7464</v>
      </c>
      <c r="G48" s="40">
        <f>IFERROR(INT(TRIM(SUBSTITUTE(VLOOKUP($A48&amp;"*",各都道府県の状況!$A:$I,G$3,FALSE), "※5", ""))), "")</f>
        <v>75</v>
      </c>
      <c r="H48" s="40">
        <f>IFERROR(INT(TRIM(SUBSTITUTE(VLOOKUP($A48&amp;"*",各都道府県の状況!$A:$I,H$3,FALSE), "※5", ""))), "")</f>
        <v>319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44455</v>
      </c>
      <c r="C49" s="30" t="s">
        <v>54</v>
      </c>
      <c r="D49" s="40">
        <f>IFERROR(INT(TRIM(SUBSTITUTE(VLOOKUP($A49&amp;"*",各都道府県の状況!$A:$I,D$3,FALSE), "※5", ""))), "")</f>
        <v>6031</v>
      </c>
      <c r="E49" s="40">
        <f>IFERROR(INT(TRIM(SUBSTITUTE(VLOOKUP($A49&amp;"*",各都道府県の状況!$A:$I,E$3,FALSE), "※5", ""))), "")</f>
        <v>70935</v>
      </c>
      <c r="F49" s="40">
        <f>IFERROR(INT(TRIM(SUBSTITUTE(VLOOKUP($A49&amp;"*",各都道府県の状況!$A:$I,F$3,FALSE), "※5", ""))), "")</f>
        <v>5707</v>
      </c>
      <c r="G49" s="40">
        <f>IFERROR(INT(TRIM(SUBSTITUTE(VLOOKUP($A49&amp;"*",各都道府県の状況!$A:$I,G$3,FALSE), "※5", ""))), "")</f>
        <v>39</v>
      </c>
      <c r="H49" s="40">
        <f>IFERROR(INT(TRIM(SUBSTITUTE(VLOOKUP($A49&amp;"*",各都道府県の状況!$A:$I,H$3,FALSE), "※5", ""))), "")</f>
        <v>269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44455</v>
      </c>
      <c r="C50" s="30" t="s">
        <v>55</v>
      </c>
      <c r="D50" s="40">
        <f>IFERROR(INT(TRIM(SUBSTITUTE(VLOOKUP($A50&amp;"*",各都道府県の状況!$A:$I,D$3,FALSE), "※5", ""))), "")</f>
        <v>8959</v>
      </c>
      <c r="E50" s="40">
        <f>IFERROR(INT(TRIM(SUBSTITUTE(VLOOKUP($A50&amp;"*",各都道府県の状況!$A:$I,E$3,FALSE), "※5", ""))), "")</f>
        <v>161993</v>
      </c>
      <c r="F50" s="40">
        <f>IFERROR(INT(TRIM(SUBSTITUTE(VLOOKUP($A50&amp;"*",各都道府県の状況!$A:$I,F$3,FALSE), "※5", ""))), "")</f>
        <v>8498</v>
      </c>
      <c r="G50" s="40">
        <f>IFERROR(INT(TRIM(SUBSTITUTE(VLOOKUP($A50&amp;"*",各都道府県の状況!$A:$I,G$3,FALSE), "※5", ""))), "")</f>
        <v>60</v>
      </c>
      <c r="H50" s="40">
        <f>IFERROR(INT(TRIM(SUBSTITUTE(VLOOKUP($A50&amp;"*",各都道府県の状況!$A:$I,H$3,FALSE), "※5", ""))), "")</f>
        <v>431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44455</v>
      </c>
      <c r="C51" s="30" t="s">
        <v>56</v>
      </c>
      <c r="D51" s="40">
        <f>IFERROR(INT(TRIM(SUBSTITUTE(VLOOKUP($A51&amp;"*",各都道府県の状況!$A:$I,D$3,FALSE), "※5", ""))), "")</f>
        <v>48232</v>
      </c>
      <c r="E51" s="40">
        <f>IFERROR(INT(TRIM(SUBSTITUTE(VLOOKUP($A51&amp;"*",各都道府県の状況!$A:$I,E$3,FALSE), "※5", ""))), "")</f>
        <v>371869</v>
      </c>
      <c r="F51" s="40">
        <f>IFERROR(INT(TRIM(SUBSTITUTE(VLOOKUP($A51&amp;"*",各都道府県の状況!$A:$I,F$3,FALSE), "※5", ""))), "")</f>
        <v>43096</v>
      </c>
      <c r="G51" s="40">
        <f>IFERROR(INT(TRIM(SUBSTITUTE(VLOOKUP($A51&amp;"*",各都道府県の状況!$A:$I,G$3,FALSE), "※5", ""))), "")</f>
        <v>278</v>
      </c>
      <c r="H51" s="40">
        <f>IFERROR(INT(TRIM(SUBSTITUTE(VLOOKUP($A51&amp;"*",各都道府県の状況!$A:$I,H$3,FALSE), "※5", ""))), "")</f>
        <v>4293</v>
      </c>
      <c r="I51" s="40">
        <f>IFERROR(INT(TRIM(SUBSTITUTE(VLOOKUP($A51&amp;"*",各都道府県の状況!$A:$I,I$3,FALSE), "※5", ""))), "")</f>
        <v>81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31" t="s">
        <v>353</v>
      </c>
      <c r="D4" s="133" t="s">
        <v>354</v>
      </c>
      <c r="E4" s="135" t="s">
        <v>355</v>
      </c>
      <c r="F4" s="136"/>
      <c r="G4" s="137" t="s">
        <v>356</v>
      </c>
      <c r="H4" s="137" t="s">
        <v>357</v>
      </c>
      <c r="I4" s="19"/>
    </row>
    <row r="5" spans="1:9" ht="13.25" customHeight="1" x14ac:dyDescent="0.55000000000000004">
      <c r="B5" s="130"/>
      <c r="C5" s="132"/>
      <c r="D5" s="134"/>
      <c r="E5" s="106" t="s">
        <v>358</v>
      </c>
      <c r="F5" s="107" t="s">
        <v>359</v>
      </c>
      <c r="G5" s="138"/>
      <c r="H5" s="138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59488</v>
      </c>
      <c r="D6" s="108">
        <v>1062425</v>
      </c>
      <c r="E6" s="108">
        <v>1403</v>
      </c>
      <c r="F6" s="109">
        <v>21</v>
      </c>
      <c r="G6" s="108">
        <v>56698</v>
      </c>
      <c r="H6" s="108">
        <v>1465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5308</v>
      </c>
      <c r="D7" s="108">
        <v>81378</v>
      </c>
      <c r="E7" s="109">
        <v>449</v>
      </c>
      <c r="F7" s="109">
        <v>9</v>
      </c>
      <c r="G7" s="108">
        <v>4826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3439</v>
      </c>
      <c r="D8" s="108">
        <v>115660</v>
      </c>
      <c r="E8" s="109">
        <v>162</v>
      </c>
      <c r="F8" s="109">
        <v>1</v>
      </c>
      <c r="G8" s="108">
        <v>3227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15901</v>
      </c>
      <c r="D9" s="108">
        <v>228896</v>
      </c>
      <c r="E9" s="109">
        <v>589</v>
      </c>
      <c r="F9" s="109">
        <v>14</v>
      </c>
      <c r="G9" s="108">
        <v>15176</v>
      </c>
      <c r="H9" s="109">
        <v>108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1808</v>
      </c>
      <c r="D10" s="108">
        <v>24783</v>
      </c>
      <c r="E10" s="109">
        <v>86</v>
      </c>
      <c r="F10" s="109">
        <v>2</v>
      </c>
      <c r="G10" s="108">
        <v>1696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3450</v>
      </c>
      <c r="D11" s="108">
        <v>91380</v>
      </c>
      <c r="E11" s="109">
        <v>156</v>
      </c>
      <c r="F11" s="109">
        <v>3</v>
      </c>
      <c r="G11" s="108">
        <v>3239</v>
      </c>
      <c r="H11" s="109">
        <v>55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9324</v>
      </c>
      <c r="D12" s="108">
        <v>389674</v>
      </c>
      <c r="E12" s="109">
        <v>292</v>
      </c>
      <c r="F12" s="109">
        <v>7</v>
      </c>
      <c r="G12" s="108">
        <v>8859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23405</v>
      </c>
      <c r="D13" s="108">
        <v>38857</v>
      </c>
      <c r="E13" s="108">
        <v>1050</v>
      </c>
      <c r="F13" s="109">
        <v>22</v>
      </c>
      <c r="G13" s="108">
        <v>22149</v>
      </c>
      <c r="H13" s="109">
        <v>206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14777</v>
      </c>
      <c r="D14" s="108">
        <v>430416</v>
      </c>
      <c r="E14" s="109">
        <v>694</v>
      </c>
      <c r="F14" s="109">
        <v>13</v>
      </c>
      <c r="G14" s="108">
        <v>13976</v>
      </c>
      <c r="H14" s="109">
        <v>107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16246</v>
      </c>
      <c r="D15" s="108">
        <v>278191</v>
      </c>
      <c r="E15" s="109">
        <v>509</v>
      </c>
      <c r="F15" s="109">
        <v>16</v>
      </c>
      <c r="G15" s="108">
        <v>15571</v>
      </c>
      <c r="H15" s="109">
        <v>166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112225</v>
      </c>
      <c r="D16" s="108">
        <v>1386614</v>
      </c>
      <c r="E16" s="108">
        <v>6089</v>
      </c>
      <c r="F16" s="109">
        <v>105</v>
      </c>
      <c r="G16" s="108">
        <v>105173</v>
      </c>
      <c r="H16" s="109">
        <v>963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97349</v>
      </c>
      <c r="D17" s="108">
        <v>1007299</v>
      </c>
      <c r="E17" s="108">
        <v>6134</v>
      </c>
      <c r="F17" s="109">
        <v>68</v>
      </c>
      <c r="G17" s="108">
        <v>90258</v>
      </c>
      <c r="H17" s="109">
        <v>957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369781</v>
      </c>
      <c r="D18" s="108">
        <v>3484775</v>
      </c>
      <c r="E18" s="108">
        <v>11657</v>
      </c>
      <c r="F18" s="109">
        <v>182</v>
      </c>
      <c r="G18" s="108">
        <v>355388</v>
      </c>
      <c r="H18" s="108">
        <v>2736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164175</v>
      </c>
      <c r="D19" s="108">
        <v>1519123</v>
      </c>
      <c r="E19" s="108">
        <v>5545</v>
      </c>
      <c r="F19" s="109">
        <v>134</v>
      </c>
      <c r="G19" s="108">
        <v>157422</v>
      </c>
      <c r="H19" s="108">
        <v>1208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7504</v>
      </c>
      <c r="D20" s="108">
        <v>266732</v>
      </c>
      <c r="E20" s="109">
        <v>409</v>
      </c>
      <c r="F20" s="109">
        <v>8</v>
      </c>
      <c r="G20" s="108">
        <v>7037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4716</v>
      </c>
      <c r="D21" s="108">
        <v>108306</v>
      </c>
      <c r="E21" s="109">
        <v>149</v>
      </c>
      <c r="F21" s="109">
        <v>7</v>
      </c>
      <c r="G21" s="108">
        <v>4519</v>
      </c>
      <c r="H21" s="109">
        <v>48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7694</v>
      </c>
      <c r="D22" s="108">
        <v>180875</v>
      </c>
      <c r="E22" s="109">
        <v>248</v>
      </c>
      <c r="F22" s="109">
        <v>2</v>
      </c>
      <c r="G22" s="108">
        <v>7301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2899</v>
      </c>
      <c r="D23" s="108">
        <v>109277</v>
      </c>
      <c r="E23" s="109">
        <v>139</v>
      </c>
      <c r="F23" s="109">
        <v>0</v>
      </c>
      <c r="G23" s="108">
        <v>2724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4947</v>
      </c>
      <c r="D24" s="108">
        <v>101838</v>
      </c>
      <c r="E24" s="109">
        <v>211</v>
      </c>
      <c r="F24" s="109">
        <v>1</v>
      </c>
      <c r="G24" s="108">
        <v>4708</v>
      </c>
      <c r="H24" s="109">
        <v>29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8522</v>
      </c>
      <c r="D25" s="108">
        <v>295853</v>
      </c>
      <c r="E25" s="109">
        <v>270</v>
      </c>
      <c r="F25" s="109">
        <v>2</v>
      </c>
      <c r="G25" s="108">
        <v>8198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18135</v>
      </c>
      <c r="D26" s="108">
        <v>383184</v>
      </c>
      <c r="E26" s="109">
        <v>953</v>
      </c>
      <c r="F26" s="109">
        <v>15</v>
      </c>
      <c r="G26" s="108">
        <v>17114</v>
      </c>
      <c r="H26" s="109">
        <v>208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25967</v>
      </c>
      <c r="D27" s="108">
        <v>586213</v>
      </c>
      <c r="E27" s="108">
        <v>1464</v>
      </c>
      <c r="F27" s="109">
        <v>14</v>
      </c>
      <c r="G27" s="108">
        <v>24307</v>
      </c>
      <c r="H27" s="109">
        <v>196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101482</v>
      </c>
      <c r="D28" s="108">
        <v>1205093</v>
      </c>
      <c r="E28" s="108">
        <v>12765</v>
      </c>
      <c r="F28" s="109">
        <v>87</v>
      </c>
      <c r="G28" s="108">
        <v>87630</v>
      </c>
      <c r="H28" s="108">
        <v>1087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14332</v>
      </c>
      <c r="D29" s="108">
        <v>202459</v>
      </c>
      <c r="E29" s="108">
        <v>1482</v>
      </c>
      <c r="F29" s="109">
        <v>21</v>
      </c>
      <c r="G29" s="108">
        <v>13012</v>
      </c>
      <c r="H29" s="109">
        <v>150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11922</v>
      </c>
      <c r="D30" s="108">
        <v>231192</v>
      </c>
      <c r="E30" s="109">
        <v>579</v>
      </c>
      <c r="F30" s="109">
        <v>6</v>
      </c>
      <c r="G30" s="108">
        <v>11245</v>
      </c>
      <c r="H30" s="109">
        <v>98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34650</v>
      </c>
      <c r="D31" s="108">
        <v>399800</v>
      </c>
      <c r="E31" s="108">
        <v>3368</v>
      </c>
      <c r="F31" s="109">
        <v>62</v>
      </c>
      <c r="G31" s="108">
        <v>30872</v>
      </c>
      <c r="H31" s="109">
        <v>259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193906</v>
      </c>
      <c r="D32" s="108">
        <v>3209863</v>
      </c>
      <c r="E32" s="108">
        <v>13765</v>
      </c>
      <c r="F32" s="109">
        <v>499</v>
      </c>
      <c r="G32" s="108">
        <v>175285</v>
      </c>
      <c r="H32" s="108">
        <v>2900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74674</v>
      </c>
      <c r="D33" s="108">
        <v>701199</v>
      </c>
      <c r="E33" s="108">
        <v>4178</v>
      </c>
      <c r="F33" s="109">
        <v>74</v>
      </c>
      <c r="G33" s="108">
        <v>69123</v>
      </c>
      <c r="H33" s="108">
        <v>1374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15266</v>
      </c>
      <c r="D34" s="108">
        <v>236172</v>
      </c>
      <c r="E34" s="109">
        <v>782</v>
      </c>
      <c r="F34" s="109">
        <v>15</v>
      </c>
      <c r="G34" s="108">
        <v>14340</v>
      </c>
      <c r="H34" s="109">
        <v>144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5106</v>
      </c>
      <c r="D35" s="108">
        <v>62272</v>
      </c>
      <c r="E35" s="109">
        <v>162</v>
      </c>
      <c r="F35" s="109">
        <v>12</v>
      </c>
      <c r="G35" s="108">
        <v>4783</v>
      </c>
      <c r="H35" s="109">
        <v>59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1615</v>
      </c>
      <c r="D36" s="108">
        <v>138729</v>
      </c>
      <c r="E36" s="109">
        <v>101</v>
      </c>
      <c r="F36" s="109">
        <v>0</v>
      </c>
      <c r="G36" s="108">
        <v>1487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1530</v>
      </c>
      <c r="D37" s="108">
        <v>50282</v>
      </c>
      <c r="E37" s="109">
        <v>80</v>
      </c>
      <c r="F37" s="109">
        <v>1</v>
      </c>
      <c r="G37" s="108">
        <v>1448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14886</v>
      </c>
      <c r="D38" s="108">
        <v>241401</v>
      </c>
      <c r="E38" s="108">
        <v>1161</v>
      </c>
      <c r="F38" s="109">
        <v>17</v>
      </c>
      <c r="G38" s="108">
        <v>13160</v>
      </c>
      <c r="H38" s="109">
        <v>135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20973</v>
      </c>
      <c r="D39" s="108">
        <v>821060</v>
      </c>
      <c r="E39" s="109">
        <v>605</v>
      </c>
      <c r="F39" s="109">
        <v>13</v>
      </c>
      <c r="G39" s="108">
        <v>19649</v>
      </c>
      <c r="H39" s="109">
        <v>190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5469</v>
      </c>
      <c r="D40" s="108">
        <v>173420</v>
      </c>
      <c r="E40" s="109">
        <v>207</v>
      </c>
      <c r="F40" s="109">
        <v>1</v>
      </c>
      <c r="G40" s="108">
        <v>5174</v>
      </c>
      <c r="H40" s="109">
        <v>88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3157</v>
      </c>
      <c r="D41" s="108">
        <v>97912</v>
      </c>
      <c r="E41" s="109">
        <v>216</v>
      </c>
      <c r="F41" s="109">
        <v>2</v>
      </c>
      <c r="G41" s="108">
        <v>2877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4606</v>
      </c>
      <c r="D42" s="108">
        <v>122725</v>
      </c>
      <c r="E42" s="109">
        <v>126</v>
      </c>
      <c r="F42" s="109">
        <v>4</v>
      </c>
      <c r="G42" s="108">
        <v>4445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4992</v>
      </c>
      <c r="D43" s="108">
        <v>139912</v>
      </c>
      <c r="E43" s="109">
        <v>170</v>
      </c>
      <c r="F43" s="109">
        <v>6</v>
      </c>
      <c r="G43" s="108">
        <v>4741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4016</v>
      </c>
      <c r="D44" s="108">
        <v>89947</v>
      </c>
      <c r="E44" s="109">
        <v>188</v>
      </c>
      <c r="F44" s="109">
        <v>3</v>
      </c>
      <c r="G44" s="108">
        <v>3797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72633</v>
      </c>
      <c r="D45" s="108">
        <v>1184995</v>
      </c>
      <c r="E45" s="108">
        <v>5640</v>
      </c>
      <c r="F45" s="109">
        <v>30</v>
      </c>
      <c r="G45" s="108">
        <v>66168</v>
      </c>
      <c r="H45" s="109">
        <v>593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5641</v>
      </c>
      <c r="D46" s="108">
        <v>95526</v>
      </c>
      <c r="E46" s="109">
        <v>179</v>
      </c>
      <c r="F46" s="109">
        <v>1</v>
      </c>
      <c r="G46" s="108">
        <v>5481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5846</v>
      </c>
      <c r="D47" s="108">
        <v>169573</v>
      </c>
      <c r="E47" s="109">
        <v>268</v>
      </c>
      <c r="F47" s="109">
        <v>2</v>
      </c>
      <c r="G47" s="108">
        <v>5508</v>
      </c>
      <c r="H47" s="109">
        <v>71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13935</v>
      </c>
      <c r="D48" s="108">
        <v>117223</v>
      </c>
      <c r="E48" s="109">
        <v>605</v>
      </c>
      <c r="F48" s="109">
        <v>14</v>
      </c>
      <c r="G48" s="108">
        <v>13199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7858</v>
      </c>
      <c r="D49" s="108">
        <v>246281</v>
      </c>
      <c r="E49" s="109">
        <v>319</v>
      </c>
      <c r="F49" s="109">
        <v>4</v>
      </c>
      <c r="G49" s="108">
        <v>7464</v>
      </c>
      <c r="H49" s="109">
        <v>75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6031</v>
      </c>
      <c r="D50" s="108">
        <v>70935</v>
      </c>
      <c r="E50" s="109">
        <v>269</v>
      </c>
      <c r="F50" s="109">
        <v>8</v>
      </c>
      <c r="G50" s="108">
        <v>5707</v>
      </c>
      <c r="H50" s="109">
        <v>39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8959</v>
      </c>
      <c r="D51" s="108">
        <v>161993</v>
      </c>
      <c r="E51" s="109">
        <v>431</v>
      </c>
      <c r="F51" s="109">
        <v>6</v>
      </c>
      <c r="G51" s="108">
        <v>8498</v>
      </c>
      <c r="H51" s="109">
        <v>60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48232</v>
      </c>
      <c r="D52" s="108">
        <v>371869</v>
      </c>
      <c r="E52" s="108">
        <v>4293</v>
      </c>
      <c r="F52" s="109">
        <v>81</v>
      </c>
      <c r="G52" s="108">
        <v>43096</v>
      </c>
      <c r="H52" s="109">
        <v>278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1658926</v>
      </c>
      <c r="D54" s="108">
        <v>22713582</v>
      </c>
      <c r="E54" s="108">
        <v>90597</v>
      </c>
      <c r="F54" s="108">
        <v>1615</v>
      </c>
      <c r="G54" s="108">
        <v>1547904</v>
      </c>
      <c r="H54" s="108">
        <v>17023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64" sqref="A6:C164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40" t="s">
        <v>292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</row>
    <row r="2" spans="1:17" x14ac:dyDescent="0.55000000000000004">
      <c r="A2" s="120" t="s">
        <v>315</v>
      </c>
      <c r="B2" s="120"/>
      <c r="C2" s="120"/>
      <c r="D2" s="141" t="s">
        <v>342</v>
      </c>
      <c r="E2" s="141"/>
      <c r="F2" s="141"/>
      <c r="G2" s="141"/>
      <c r="H2" s="141"/>
      <c r="I2" s="141"/>
      <c r="J2" s="141"/>
      <c r="K2" s="141"/>
      <c r="L2" s="141"/>
      <c r="M2" s="120" t="s">
        <v>346</v>
      </c>
      <c r="N2" s="120"/>
      <c r="O2" s="120"/>
      <c r="P2" s="120"/>
      <c r="Q2" s="120"/>
    </row>
    <row r="3" spans="1:17" x14ac:dyDescent="0.55000000000000004">
      <c r="A3" s="87"/>
      <c r="D3" s="139" t="s">
        <v>345</v>
      </c>
      <c r="E3" s="139"/>
      <c r="F3" s="139"/>
      <c r="G3" s="139"/>
      <c r="H3" s="139"/>
      <c r="I3" s="139"/>
      <c r="J3" s="142" t="s">
        <v>344</v>
      </c>
      <c r="K3" s="142"/>
      <c r="L3" s="142"/>
      <c r="M3" s="142"/>
      <c r="N3" s="142" t="s">
        <v>340</v>
      </c>
      <c r="O3" s="142"/>
      <c r="P3" s="120" t="s">
        <v>343</v>
      </c>
      <c r="Q3" s="120"/>
    </row>
    <row r="4" spans="1:17" x14ac:dyDescent="0.55000000000000004">
      <c r="A4" s="120"/>
      <c r="B4" s="120"/>
      <c r="C4" s="120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3" t="s">
        <v>282</v>
      </c>
      <c r="G5" s="143"/>
      <c r="H5" s="143" t="s">
        <v>312</v>
      </c>
      <c r="I5" s="143"/>
      <c r="J5" s="143" t="s">
        <v>282</v>
      </c>
      <c r="K5" s="143"/>
      <c r="L5" s="143" t="s">
        <v>312</v>
      </c>
      <c r="M5" s="143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31640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4790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17930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4034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14757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5188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25594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8957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40131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10435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7729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7729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9443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9443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98801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34076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151106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52484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189327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63139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189284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60650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204643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56654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36580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36580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25779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25779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283289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61612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252511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80442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281138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87133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20727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20727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293071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65404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41493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41493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26998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26998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7713</v>
      </c>
      <c r="C28" s="50">
        <f t="shared" si="2"/>
        <v>873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7713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873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8706</v>
      </c>
      <c r="C29" s="50">
        <f t="shared" si="2"/>
        <v>743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8706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743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10149</v>
      </c>
      <c r="C30" s="50">
        <f t="shared" si="2"/>
        <v>928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10149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317357</v>
      </c>
      <c r="C31" s="50">
        <f t="shared" si="2"/>
        <v>71563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48379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8627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147606</v>
      </c>
      <c r="C32" s="50">
        <f t="shared" si="2"/>
        <v>54311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50441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11132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62780</v>
      </c>
      <c r="C33" s="50">
        <f t="shared" si="2"/>
        <v>8008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62780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8008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75068</v>
      </c>
      <c r="C34" s="50">
        <f t="shared" si="2"/>
        <v>9050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75068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9050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262296</v>
      </c>
      <c r="C35" s="50">
        <f t="shared" si="2"/>
        <v>98544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107041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30295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223579</v>
      </c>
      <c r="C36" s="50">
        <f t="shared" si="2"/>
        <v>125314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133292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46863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246442</v>
      </c>
      <c r="C37" s="50">
        <f t="shared" si="2"/>
        <v>154564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163483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55803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252626</v>
      </c>
      <c r="C38" s="50">
        <f t="shared" si="2"/>
        <v>180522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159197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54812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236832</v>
      </c>
      <c r="C39" s="50">
        <f t="shared" si="2"/>
        <v>193972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137339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50587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138364</v>
      </c>
      <c r="C40" s="50">
        <f t="shared" si="2"/>
        <v>35202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138364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35202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187297</v>
      </c>
      <c r="C41" s="50">
        <f t="shared" si="2"/>
        <v>23643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187297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23643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345000</v>
      </c>
      <c r="C42" s="50">
        <f t="shared" si="2"/>
        <v>269807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211157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54084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349534</v>
      </c>
      <c r="C43" s="50">
        <f t="shared" si="2"/>
        <v>224674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254957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69007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397310</v>
      </c>
      <c r="C44" s="50">
        <f t="shared" si="2"/>
        <v>254023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309147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74320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404135</v>
      </c>
      <c r="C45" s="50">
        <f t="shared" si="2"/>
        <v>136524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322713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27413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380188</v>
      </c>
      <c r="C46" s="50">
        <f t="shared" si="2"/>
        <v>209845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280270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60742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285514</v>
      </c>
      <c r="C47" s="50">
        <f t="shared" si="2"/>
        <v>44174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285514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44174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325709</v>
      </c>
      <c r="C48" s="50">
        <f t="shared" si="2"/>
        <v>26637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325709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26637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585576</v>
      </c>
      <c r="C49" s="50">
        <f t="shared" si="2"/>
        <v>204156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438999</v>
      </c>
      <c r="K49" s="98">
        <f>IFERROR(VLOOKUP($D49, V一般接種!$A:$G, K$4, FALSE), 0)</f>
        <v>9817</v>
      </c>
      <c r="L49" s="98">
        <f>IFERROR(VLOOKUP($D49, V一般接種!$A:$G, L$4, FALSE), 0)</f>
        <v>0</v>
      </c>
      <c r="M49" s="98">
        <f>IFERROR(VLOOKUP($D49, V一般接種!$A:$G, M$4, FALSE), 0)</f>
        <v>10327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606237</v>
      </c>
      <c r="C50" s="50">
        <f t="shared" si="2"/>
        <v>63206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508891</v>
      </c>
      <c r="K50" s="98">
        <f>IFERROR(VLOOKUP($D50, V一般接種!$A:$G, K$4, FALSE), 0)</f>
        <v>9756</v>
      </c>
      <c r="L50" s="98">
        <f>IFERROR(VLOOKUP($D50, V一般接種!$A:$G, L$4, FALSE), 0)</f>
        <v>0</v>
      </c>
      <c r="M50" s="98">
        <f>IFERROR(VLOOKUP($D50, V一般接種!$A:$G, M$4, FALSE), 0)</f>
        <v>11144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668214</v>
      </c>
      <c r="C51" s="50">
        <f t="shared" si="2"/>
        <v>61972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563331</v>
      </c>
      <c r="K51" s="98">
        <f>IFERROR(VLOOKUP($D51, V一般接種!$A:$G, K$4, FALSE), 0)</f>
        <v>11468</v>
      </c>
      <c r="L51" s="98">
        <f>IFERROR(VLOOKUP($D51, V一般接種!$A:$G, L$4, FALSE), 0)</f>
        <v>0</v>
      </c>
      <c r="M51" s="98">
        <f>IFERROR(VLOOKUP($D51, V一般接種!$A:$G, M$4, FALSE), 0)</f>
        <v>12798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639282</v>
      </c>
      <c r="C52" s="50">
        <f t="shared" si="2"/>
        <v>107033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542631</v>
      </c>
      <c r="K52" s="98">
        <f>IFERROR(VLOOKUP($D52, V一般接種!$A:$G, K$4, FALSE), 0)</f>
        <v>12394</v>
      </c>
      <c r="L52" s="98">
        <f>IFERROR(VLOOKUP($D52, V一般接種!$A:$G, L$4, FALSE), 0)</f>
        <v>0</v>
      </c>
      <c r="M52" s="98">
        <f>IFERROR(VLOOKUP($D52, V一般接種!$A:$G, M$4, FALSE), 0)</f>
        <v>46141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618675</v>
      </c>
      <c r="C53" s="50">
        <f t="shared" si="2"/>
        <v>123978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516686</v>
      </c>
      <c r="K53" s="98">
        <f>IFERROR(VLOOKUP($D53, V一般接種!$A:$G, K$4, FALSE), 0)</f>
        <v>14248</v>
      </c>
      <c r="L53" s="98">
        <f>IFERROR(VLOOKUP($D53, V一般接種!$A:$G, L$4, FALSE), 0)</f>
        <v>0</v>
      </c>
      <c r="M53" s="98">
        <f>IFERROR(VLOOKUP($D53, V一般接種!$A:$G, M$4, FALSE), 0)</f>
        <v>47203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473497</v>
      </c>
      <c r="C54" s="50">
        <f t="shared" si="2"/>
        <v>59954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457969</v>
      </c>
      <c r="K54" s="98">
        <f>IFERROR(VLOOKUP($D54, V一般接種!$A:$G, K$4, FALSE), 0)</f>
        <v>15528</v>
      </c>
      <c r="L54" s="98">
        <f>IFERROR(VLOOKUP($D54, V一般接種!$A:$G, L$4, FALSE), 0)</f>
        <v>0</v>
      </c>
      <c r="M54" s="98">
        <f>IFERROR(VLOOKUP($D54, V一般接種!$A:$G, M$4, FALSE), 0)</f>
        <v>59954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462900</v>
      </c>
      <c r="C55" s="50">
        <f t="shared" si="2"/>
        <v>66534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446937</v>
      </c>
      <c r="K55" s="98">
        <f>IFERROR(VLOOKUP($D55, V一般接種!$A:$G, K$4, FALSE), 0)</f>
        <v>15963</v>
      </c>
      <c r="L55" s="98">
        <f>IFERROR(VLOOKUP($D55, V一般接種!$A:$G, L$4, FALSE), 0)</f>
        <v>0</v>
      </c>
      <c r="M55" s="98">
        <f>IFERROR(VLOOKUP($D55, V一般接種!$A:$G, M$4, FALSE), 0)</f>
        <v>66534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666588</v>
      </c>
      <c r="C56" s="50">
        <f t="shared" si="2"/>
        <v>237681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516237</v>
      </c>
      <c r="K56" s="98">
        <f>IFERROR(VLOOKUP($D56, V一般接種!$A:$G, K$4, FALSE), 0)</f>
        <v>18346</v>
      </c>
      <c r="L56" s="98">
        <f>IFERROR(VLOOKUP($D56, V一般接種!$A:$G, L$4, FALSE), 0)</f>
        <v>0</v>
      </c>
      <c r="M56" s="98">
        <f>IFERROR(VLOOKUP($D56, V一般接種!$A:$G, M$4, FALSE), 0)</f>
        <v>96431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712830</v>
      </c>
      <c r="C57" s="50">
        <f t="shared" si="2"/>
        <v>211030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627212</v>
      </c>
      <c r="K57" s="98">
        <f>IFERROR(VLOOKUP($D57, V一般接種!$A:$G, K$4, FALSE), 0)</f>
        <v>19231</v>
      </c>
      <c r="L57" s="98">
        <f>IFERROR(VLOOKUP($D57, V一般接種!$A:$G, L$4, FALSE), 0)</f>
        <v>0</v>
      </c>
      <c r="M57" s="98">
        <f>IFERROR(VLOOKUP($D57, V一般接種!$A:$G, M$4, FALSE), 0)</f>
        <v>118360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739253</v>
      </c>
      <c r="C58" s="50">
        <f t="shared" si="2"/>
        <v>232976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648122</v>
      </c>
      <c r="K58" s="98">
        <f>IFERROR(VLOOKUP($D58, V一般接種!$A:$G, K$4, FALSE), 0)</f>
        <v>19675</v>
      </c>
      <c r="L58" s="98">
        <f>IFERROR(VLOOKUP($D58, V一般接種!$A:$G, L$4, FALSE), 0)</f>
        <v>0</v>
      </c>
      <c r="M58" s="98">
        <f>IFERROR(VLOOKUP($D58, V一般接種!$A:$G, M$4, FALSE), 0)</f>
        <v>145306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731144</v>
      </c>
      <c r="C59" s="50">
        <f t="shared" si="2"/>
        <v>226066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651309</v>
      </c>
      <c r="K59" s="98">
        <f>IFERROR(VLOOKUP($D59, V一般接種!$A:$G, K$4, FALSE), 0)</f>
        <v>20069</v>
      </c>
      <c r="L59" s="98">
        <f>IFERROR(VLOOKUP($D59, V一般接種!$A:$G, L$4, FALSE), 0)</f>
        <v>0</v>
      </c>
      <c r="M59" s="98">
        <f>IFERROR(VLOOKUP($D59, V一般接種!$A:$G, M$4, FALSE), 0)</f>
        <v>142675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717467</v>
      </c>
      <c r="C60" s="50">
        <f t="shared" si="2"/>
        <v>218217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633663</v>
      </c>
      <c r="K60" s="98">
        <f>IFERROR(VLOOKUP($D60, V一般接種!$A:$G, K$4, FALSE), 0)</f>
        <v>20241</v>
      </c>
      <c r="L60" s="98">
        <f>IFERROR(VLOOKUP($D60, V一般接種!$A:$G, L$4, FALSE), 0)</f>
        <v>0</v>
      </c>
      <c r="M60" s="98">
        <f>IFERROR(VLOOKUP($D60, V一般接種!$A:$G, M$4, FALSE), 0)</f>
        <v>122577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616735</v>
      </c>
      <c r="C61" s="50">
        <f t="shared" si="2"/>
        <v>127949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596357</v>
      </c>
      <c r="K61" s="98">
        <f>IFERROR(VLOOKUP($D61, V一般接種!$A:$G, K$4, FALSE), 0)</f>
        <v>20378</v>
      </c>
      <c r="L61" s="98">
        <f>IFERROR(VLOOKUP($D61, V一般接種!$A:$G, L$4, FALSE), 0)</f>
        <v>0</v>
      </c>
      <c r="M61" s="98">
        <f>IFERROR(VLOOKUP($D61, V一般接種!$A:$G, M$4, FALSE), 0)</f>
        <v>127949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563280</v>
      </c>
      <c r="C62" s="50">
        <f t="shared" si="2"/>
        <v>179825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540426</v>
      </c>
      <c r="K62" s="98">
        <f>IFERROR(VLOOKUP($D62, V一般接種!$A:$G, K$4, FALSE), 0)</f>
        <v>22854</v>
      </c>
      <c r="L62" s="98">
        <f>IFERROR(VLOOKUP($D62, V一般接種!$A:$G, L$4, FALSE), 0)</f>
        <v>0</v>
      </c>
      <c r="M62" s="98">
        <f>IFERROR(VLOOKUP($D62, V一般接種!$A:$G, M$4, FALSE), 0)</f>
        <v>179825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770429</v>
      </c>
      <c r="C63" s="50">
        <f t="shared" si="2"/>
        <v>323480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634693</v>
      </c>
      <c r="K63" s="98">
        <f>IFERROR(VLOOKUP($D63, V一般接種!$A:$G, K$4, FALSE), 0)</f>
        <v>29155</v>
      </c>
      <c r="L63" s="98">
        <f>IFERROR(VLOOKUP($D63, V一般接種!$A:$G, L$4, FALSE), 0)</f>
        <v>0</v>
      </c>
      <c r="M63" s="98">
        <f>IFERROR(VLOOKUP($D63, V一般接種!$A:$G, M$4, FALSE), 0)</f>
        <v>190724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794558</v>
      </c>
      <c r="C64" s="50">
        <f t="shared" si="2"/>
        <v>321591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692584</v>
      </c>
      <c r="K64" s="98">
        <f>IFERROR(VLOOKUP($D64, V一般接種!$A:$G, K$4, FALSE), 0)</f>
        <v>29295</v>
      </c>
      <c r="L64" s="98">
        <f>IFERROR(VLOOKUP($D64, V一般接種!$A:$G, L$4, FALSE), 0)</f>
        <v>0</v>
      </c>
      <c r="M64" s="98">
        <f>IFERROR(VLOOKUP($D64, V一般接種!$A:$G, M$4, FALSE), 0)</f>
        <v>232348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774456</v>
      </c>
      <c r="C65" s="50">
        <f t="shared" si="2"/>
        <v>384940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676803</v>
      </c>
      <c r="K65" s="98">
        <f>IFERROR(VLOOKUP($D65, V一般接種!$A:$G, K$4, FALSE), 0)</f>
        <v>28912</v>
      </c>
      <c r="L65" s="98">
        <f>IFERROR(VLOOKUP($D65, V一般接種!$A:$G, L$4, FALSE), 0)</f>
        <v>0</v>
      </c>
      <c r="M65" s="98">
        <f>IFERROR(VLOOKUP($D65, V一般接種!$A:$G, M$4, FALSE), 0)</f>
        <v>286297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744536</v>
      </c>
      <c r="C66" s="50">
        <f t="shared" si="2"/>
        <v>384962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660932</v>
      </c>
      <c r="K66" s="98">
        <f>IFERROR(VLOOKUP($D66, V一般接種!$A:$G, K$4, FALSE), 0)</f>
        <v>29635</v>
      </c>
      <c r="L66" s="98">
        <f>IFERROR(VLOOKUP($D66, V一般接種!$A:$G, L$4, FALSE), 0)</f>
        <v>0</v>
      </c>
      <c r="M66" s="98">
        <f>IFERROR(VLOOKUP($D66, V一般接種!$A:$G, M$4, FALSE), 0)</f>
        <v>302340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757518</v>
      </c>
      <c r="C67" s="50">
        <f t="shared" si="2"/>
        <v>357587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666010</v>
      </c>
      <c r="K67" s="98">
        <f>IFERROR(VLOOKUP($D67, V一般接種!$A:$G, K$4, FALSE), 0)</f>
        <v>35005</v>
      </c>
      <c r="L67" s="98">
        <f>IFERROR(VLOOKUP($D67, V一般接種!$A:$G, L$4, FALSE), 0)</f>
        <v>0</v>
      </c>
      <c r="M67" s="98">
        <f>IFERROR(VLOOKUP($D67, V一般接種!$A:$G, M$4, FALSE), 0)</f>
        <v>266107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656343</v>
      </c>
      <c r="C68" s="50">
        <f t="shared" si="2"/>
        <v>273877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622867</v>
      </c>
      <c r="K68" s="98">
        <f>IFERROR(VLOOKUP($D68, V一般接種!$A:$G, K$4, FALSE), 0)</f>
        <v>33476</v>
      </c>
      <c r="L68" s="98">
        <f>IFERROR(VLOOKUP($D68, V一般接種!$A:$G, L$4, FALSE), 0)</f>
        <v>0</v>
      </c>
      <c r="M68" s="98">
        <f>IFERROR(VLOOKUP($D68, V一般接種!$A:$G, M$4, FALSE), 0)</f>
        <v>273877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600169</v>
      </c>
      <c r="C69" s="50">
        <f t="shared" si="2"/>
        <v>316135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562285</v>
      </c>
      <c r="K69" s="98">
        <f>IFERROR(VLOOKUP($D69, V一般接種!$A:$G, K$4, FALSE), 0)</f>
        <v>37884</v>
      </c>
      <c r="L69" s="98">
        <f>IFERROR(VLOOKUP($D69, V一般接種!$A:$G, L$4, FALSE), 0)</f>
        <v>0</v>
      </c>
      <c r="M69" s="98">
        <f>IFERROR(VLOOKUP($D69, V一般接種!$A:$G, M$4, FALSE), 0)</f>
        <v>316135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692051</v>
      </c>
      <c r="C70" s="50">
        <f t="shared" si="2"/>
        <v>537923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569363</v>
      </c>
      <c r="K70" s="98">
        <f>IFERROR(VLOOKUP($D70, V一般接種!$A:$G, K$4, FALSE), 0)</f>
        <v>31259</v>
      </c>
      <c r="L70" s="98">
        <f>IFERROR(VLOOKUP($D70, V一般接種!$A:$G, L$4, FALSE), 0)</f>
        <v>0</v>
      </c>
      <c r="M70" s="98">
        <f>IFERROR(VLOOKUP($D70, V一般接種!$A:$G, M$4, FALSE), 0)</f>
        <v>414387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694057</v>
      </c>
      <c r="C71" s="50">
        <f t="shared" si="2"/>
        <v>552681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617044</v>
      </c>
      <c r="K71" s="98">
        <f>IFERROR(VLOOKUP($D71, V一般接種!$A:$G, K$4, FALSE), 0)</f>
        <v>33598</v>
      </c>
      <c r="L71" s="98">
        <f>IFERROR(VLOOKUP($D71, V一般接種!$A:$G, L$4, FALSE), 0)</f>
        <v>0</v>
      </c>
      <c r="M71" s="98">
        <f>IFERROR(VLOOKUP($D71, V一般接種!$A:$G, M$4, FALSE), 0)</f>
        <v>480733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677758</v>
      </c>
      <c r="C72" s="50">
        <f t="shared" ref="C72:C135" si="5">IF($D72="", "", H72+I72+L72+M72+O72-Q72)</f>
        <v>604652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596124</v>
      </c>
      <c r="K72" s="98">
        <f>IFERROR(VLOOKUP($D72, V一般接種!$A:$G, K$4, FALSE), 0)</f>
        <v>34940</v>
      </c>
      <c r="L72" s="98">
        <f>IFERROR(VLOOKUP($D72, V一般接種!$A:$G, L$4, FALSE), 0)</f>
        <v>0</v>
      </c>
      <c r="M72" s="98">
        <f>IFERROR(VLOOKUP($D72, V一般接種!$A:$G, M$4, FALSE), 0)</f>
        <v>532611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688729</v>
      </c>
      <c r="C73" s="50">
        <f t="shared" si="5"/>
        <v>596524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602201</v>
      </c>
      <c r="K73" s="98">
        <f>IFERROR(VLOOKUP($D73, V一般接種!$A:$G, K$4, FALSE), 0)</f>
        <v>34991</v>
      </c>
      <c r="L73" s="98">
        <f>IFERROR(VLOOKUP($D73, V一般接種!$A:$G, L$4, FALSE), 0)</f>
        <v>0</v>
      </c>
      <c r="M73" s="98">
        <f>IFERROR(VLOOKUP($D73, V一般接種!$A:$G, M$4, FALSE), 0)</f>
        <v>518731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670827</v>
      </c>
      <c r="C74" s="50">
        <f t="shared" si="5"/>
        <v>569155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584802</v>
      </c>
      <c r="K74" s="98">
        <f>IFERROR(VLOOKUP($D74, V一般接種!$A:$G, K$4, FALSE), 0)</f>
        <v>33768</v>
      </c>
      <c r="L74" s="98">
        <f>IFERROR(VLOOKUP($D74, V一般接種!$A:$G, L$4, FALSE), 0)</f>
        <v>0</v>
      </c>
      <c r="M74" s="98">
        <f>IFERROR(VLOOKUP($D74, V一般接種!$A:$G, M$4, FALSE), 0)</f>
        <v>495464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656736</v>
      </c>
      <c r="C75" s="50">
        <f t="shared" si="5"/>
        <v>440103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614589</v>
      </c>
      <c r="K75" s="98">
        <f>IFERROR(VLOOKUP($D75, V一般接種!$A:$G, K$4, FALSE), 0)</f>
        <v>42147</v>
      </c>
      <c r="L75" s="98">
        <f>IFERROR(VLOOKUP($D75, V一般接種!$A:$G, L$4, FALSE), 0)</f>
        <v>0</v>
      </c>
      <c r="M75" s="98">
        <f>IFERROR(VLOOKUP($D75, V一般接種!$A:$G, M$4, FALSE), 0)</f>
        <v>440103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656742</v>
      </c>
      <c r="C76" s="50">
        <f t="shared" si="5"/>
        <v>438483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611158</v>
      </c>
      <c r="K76" s="98">
        <f>IFERROR(VLOOKUP($D76, V一般接種!$A:$G, K$4, FALSE), 0)</f>
        <v>45584</v>
      </c>
      <c r="L76" s="98">
        <f>IFERROR(VLOOKUP($D76, V一般接種!$A:$G, L$4, FALSE), 0)</f>
        <v>0</v>
      </c>
      <c r="M76" s="98">
        <f>IFERROR(VLOOKUP($D76, V一般接種!$A:$G, M$4, FALSE), 0)</f>
        <v>438483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750366</v>
      </c>
      <c r="C77" s="50">
        <f t="shared" si="5"/>
        <v>622909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595213</v>
      </c>
      <c r="K77" s="98">
        <f>IFERROR(VLOOKUP($D77, V一般接種!$A:$G, K$4, FALSE), 0)</f>
        <v>80156</v>
      </c>
      <c r="L77" s="98">
        <f>IFERROR(VLOOKUP($D77, V一般接種!$A:$G, L$4, FALSE), 0)</f>
        <v>0</v>
      </c>
      <c r="M77" s="98">
        <f>IFERROR(VLOOKUP($D77, V一般接種!$A:$G, M$4, FALSE), 0)</f>
        <v>499126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752185</v>
      </c>
      <c r="C78" s="50">
        <f t="shared" si="5"/>
        <v>651483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616673</v>
      </c>
      <c r="K78" s="98">
        <f>IFERROR(VLOOKUP($D78, V一般接種!$A:$G, K$4, FALSE), 0)</f>
        <v>89093</v>
      </c>
      <c r="L78" s="98">
        <f>IFERROR(VLOOKUP($D78, V一般接種!$A:$G, L$4, FALSE), 0)</f>
        <v>0</v>
      </c>
      <c r="M78" s="98">
        <f>IFERROR(VLOOKUP($D78, V一般接種!$A:$G, M$4, FALSE), 0)</f>
        <v>603767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762993</v>
      </c>
      <c r="C79" s="50">
        <f t="shared" si="5"/>
        <v>683586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619334</v>
      </c>
      <c r="K79" s="98">
        <f>IFERROR(VLOOKUP($D79, V一般接種!$A:$G, K$4, FALSE), 0)</f>
        <v>92005</v>
      </c>
      <c r="L79" s="98">
        <f>IFERROR(VLOOKUP($D79, V一般接種!$A:$G, L$4, FALSE), 0)</f>
        <v>0</v>
      </c>
      <c r="M79" s="98">
        <f>IFERROR(VLOOKUP($D79, V一般接種!$A:$G, M$4, FALSE), 0)</f>
        <v>623754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739952</v>
      </c>
      <c r="C80" s="50">
        <f t="shared" si="5"/>
        <v>690237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606170</v>
      </c>
      <c r="K80" s="98">
        <f>IFERROR(VLOOKUP($D80, V一般接種!$A:$G, K$4, FALSE), 0)</f>
        <v>88400</v>
      </c>
      <c r="L80" s="98">
        <f>IFERROR(VLOOKUP($D80, V一般接種!$A:$G, L$4, FALSE), 0)</f>
        <v>0</v>
      </c>
      <c r="M80" s="98">
        <f>IFERROR(VLOOKUP($D80, V一般接種!$A:$G, M$4, FALSE), 0)</f>
        <v>626198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733785</v>
      </c>
      <c r="C81" s="50">
        <f t="shared" si="5"/>
        <v>693739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583992</v>
      </c>
      <c r="K81" s="98">
        <f>IFERROR(VLOOKUP($D81, V一般接種!$A:$G, K$4, FALSE), 0)</f>
        <v>96498</v>
      </c>
      <c r="L81" s="98">
        <f>IFERROR(VLOOKUP($D81, V一般接種!$A:$G, L$4, FALSE), 0)</f>
        <v>0</v>
      </c>
      <c r="M81" s="98">
        <f>IFERROR(VLOOKUP($D81, V一般接種!$A:$G, M$4, FALSE), 0)</f>
        <v>618679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724540</v>
      </c>
      <c r="C82" s="50">
        <f t="shared" si="5"/>
        <v>583026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633476</v>
      </c>
      <c r="K82" s="98">
        <f>IFERROR(VLOOKUP($D82, V一般接種!$A:$G, K$4, FALSE), 0)</f>
        <v>91064</v>
      </c>
      <c r="L82" s="98">
        <f>IFERROR(VLOOKUP($D82, V一般接種!$A:$G, L$4, FALSE), 0)</f>
        <v>0</v>
      </c>
      <c r="M82" s="98">
        <f>IFERROR(VLOOKUP($D82, V一般接種!$A:$G, M$4, FALSE), 0)</f>
        <v>583026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756522</v>
      </c>
      <c r="C83" s="50">
        <f t="shared" si="5"/>
        <v>535953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664536</v>
      </c>
      <c r="K83" s="98">
        <f>IFERROR(VLOOKUP($D83, V一般接種!$A:$G, K$4, FALSE), 0)</f>
        <v>91986</v>
      </c>
      <c r="L83" s="98">
        <f>IFERROR(VLOOKUP($D83, V一般接種!$A:$G, L$4, FALSE), 0)</f>
        <v>0</v>
      </c>
      <c r="M83" s="98">
        <f>IFERROR(VLOOKUP($D83, V一般接種!$A:$G, M$4, FALSE), 0)</f>
        <v>535953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755398</v>
      </c>
      <c r="C84" s="50">
        <f t="shared" si="5"/>
        <v>700910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557838</v>
      </c>
      <c r="K84" s="98">
        <f>IFERROR(VLOOKUP($D84, V一般接種!$A:$G, K$4, FALSE), 0)</f>
        <v>118451</v>
      </c>
      <c r="L84" s="98">
        <f>IFERROR(VLOOKUP($D84, V一般接種!$A:$G, L$4, FALSE), 0)</f>
        <v>0</v>
      </c>
      <c r="M84" s="98">
        <f>IFERROR(VLOOKUP($D84, V一般接種!$A:$G, M$4, FALSE), 0)</f>
        <v>620364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762111</v>
      </c>
      <c r="C85" s="50">
        <f t="shared" si="5"/>
        <v>734701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596891</v>
      </c>
      <c r="K85" s="98">
        <f>IFERROR(VLOOKUP($D85, V一般接種!$A:$G, K$4, FALSE), 0)</f>
        <v>125784</v>
      </c>
      <c r="L85" s="98">
        <f>IFERROR(VLOOKUP($D85, V一般接種!$A:$G, L$4, FALSE), 0)</f>
        <v>0</v>
      </c>
      <c r="M85" s="98">
        <f>IFERROR(VLOOKUP($D85, V一般接種!$A:$G, M$4, FALSE), 0)</f>
        <v>679656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797434</v>
      </c>
      <c r="C86" s="50">
        <f t="shared" si="5"/>
        <v>722629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614234</v>
      </c>
      <c r="K86" s="98">
        <f>IFERROR(VLOOKUP($D86, V一般接種!$A:$G, K$4, FALSE), 0)</f>
        <v>151099</v>
      </c>
      <c r="L86" s="98">
        <f>IFERROR(VLOOKUP($D86, V一般接種!$A:$G, L$4, FALSE), 0)</f>
        <v>0</v>
      </c>
      <c r="M86" s="98">
        <f>IFERROR(VLOOKUP($D86, V一般接種!$A:$G, M$4, FALSE), 0)</f>
        <v>675551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607542</v>
      </c>
      <c r="C87" s="50">
        <f t="shared" si="5"/>
        <v>697257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408436</v>
      </c>
      <c r="K87" s="98">
        <f>IFERROR(VLOOKUP($D87, V一般接種!$A:$G, K$4, FALSE), 0)</f>
        <v>162171</v>
      </c>
      <c r="L87" s="98">
        <f>IFERROR(VLOOKUP($D87, V一般接種!$A:$G, L$4, FALSE), 0)</f>
        <v>0</v>
      </c>
      <c r="M87" s="98">
        <f>IFERROR(VLOOKUP($D87, V一般接種!$A:$G, M$4, FALSE), 0)</f>
        <v>639395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551066</v>
      </c>
      <c r="C88" s="50">
        <f t="shared" si="5"/>
        <v>706523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348425</v>
      </c>
      <c r="K88" s="98">
        <f>IFERROR(VLOOKUP($D88, V一般接種!$A:$G, K$4, FALSE), 0)</f>
        <v>176257</v>
      </c>
      <c r="L88" s="98">
        <f>IFERROR(VLOOKUP($D88, V一般接種!$A:$G, L$4, FALSE), 0)</f>
        <v>0</v>
      </c>
      <c r="M88" s="98">
        <f>IFERROR(VLOOKUP($D88, V一般接種!$A:$G, M$4, FALSE), 0)</f>
        <v>651083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821278</v>
      </c>
      <c r="C89" s="50">
        <f t="shared" si="5"/>
        <v>602811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670275</v>
      </c>
      <c r="K89" s="98">
        <f>IFERROR(VLOOKUP($D89, V一般接種!$A:$G, K$4, FALSE), 0)</f>
        <v>151003</v>
      </c>
      <c r="L89" s="98">
        <f>IFERROR(VLOOKUP($D89, V一般接種!$A:$G, L$4, FALSE), 0)</f>
        <v>0</v>
      </c>
      <c r="M89" s="98">
        <f>IFERROR(VLOOKUP($D89, V一般接種!$A:$G, M$4, FALSE), 0)</f>
        <v>602811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800120</v>
      </c>
      <c r="C90" s="50">
        <f t="shared" si="5"/>
        <v>535915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672433</v>
      </c>
      <c r="K90" s="98">
        <f>IFERROR(VLOOKUP($D90, V一般接種!$A:$G, K$4, FALSE), 0)</f>
        <v>127687</v>
      </c>
      <c r="L90" s="98">
        <f>IFERROR(VLOOKUP($D90, V一般接種!$A:$G, L$4, FALSE), 0)</f>
        <v>0</v>
      </c>
      <c r="M90" s="98">
        <f>IFERROR(VLOOKUP($D90, V一般接種!$A:$G, M$4, FALSE), 0)</f>
        <v>535915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925064</v>
      </c>
      <c r="C91" s="50">
        <f t="shared" si="5"/>
        <v>644913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667471</v>
      </c>
      <c r="K91" s="98">
        <f>IFERROR(VLOOKUP($D91, V一般接種!$A:$G, K$4, FALSE), 0)</f>
        <v>193915</v>
      </c>
      <c r="L91" s="98">
        <f>IFERROR(VLOOKUP($D91, V一般接種!$A:$G, L$4, FALSE), 0)</f>
        <v>0</v>
      </c>
      <c r="M91" s="98">
        <f>IFERROR(VLOOKUP($D91, V一般接種!$A:$G, M$4, FALSE), 0)</f>
        <v>563502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956151</v>
      </c>
      <c r="C92" s="50">
        <f t="shared" si="5"/>
        <v>658446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706511</v>
      </c>
      <c r="K92" s="98">
        <f>IFERROR(VLOOKUP($D92, V一般接種!$A:$G, K$4, FALSE), 0)</f>
        <v>203049</v>
      </c>
      <c r="L92" s="98">
        <f>IFERROR(VLOOKUP($D92, V一般接種!$A:$G, L$4, FALSE), 0)</f>
        <v>0</v>
      </c>
      <c r="M92" s="98">
        <f>IFERROR(VLOOKUP($D92, V一般接種!$A:$G, M$4, FALSE), 0)</f>
        <v>605272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975293</v>
      </c>
      <c r="C93" s="50">
        <f t="shared" si="5"/>
        <v>633806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737237</v>
      </c>
      <c r="K93" s="98">
        <f>IFERROR(VLOOKUP($D93, V一般接種!$A:$G, K$4, FALSE), 0)</f>
        <v>207091</v>
      </c>
      <c r="L93" s="98">
        <f>IFERROR(VLOOKUP($D93, V一般接種!$A:$G, L$4, FALSE), 0)</f>
        <v>0</v>
      </c>
      <c r="M93" s="98">
        <f>IFERROR(VLOOKUP($D93, V一般接種!$A:$G, M$4, FALSE), 0)</f>
        <v>588118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973398</v>
      </c>
      <c r="C94" s="50">
        <f t="shared" si="5"/>
        <v>631289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710957</v>
      </c>
      <c r="K94" s="98">
        <f>IFERROR(VLOOKUP($D94, V一般接種!$A:$G, K$4, FALSE), 0)</f>
        <v>225705</v>
      </c>
      <c r="L94" s="98">
        <f>IFERROR(VLOOKUP($D94, V一般接種!$A:$G, L$4, FALSE), 0)</f>
        <v>0</v>
      </c>
      <c r="M94" s="98">
        <f>IFERROR(VLOOKUP($D94, V一般接種!$A:$G, M$4, FALSE), 0)</f>
        <v>584685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977024</v>
      </c>
      <c r="C95" s="50">
        <f t="shared" si="5"/>
        <v>628340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707117</v>
      </c>
      <c r="K95" s="98">
        <f>IFERROR(VLOOKUP($D95, V一般接種!$A:$G, K$4, FALSE), 0)</f>
        <v>237948</v>
      </c>
      <c r="L95" s="98">
        <f>IFERROR(VLOOKUP($D95, V一般接種!$A:$G, L$4, FALSE), 0)</f>
        <v>0</v>
      </c>
      <c r="M95" s="98">
        <f>IFERROR(VLOOKUP($D95, V一般接種!$A:$G, M$4, FALSE), 0)</f>
        <v>581987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967401</v>
      </c>
      <c r="C96" s="50">
        <f t="shared" si="5"/>
        <v>607425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758090</v>
      </c>
      <c r="K96" s="98">
        <f>IFERROR(VLOOKUP($D96, V一般接種!$A:$G, K$4, FALSE), 0)</f>
        <v>209311</v>
      </c>
      <c r="L96" s="98">
        <f>IFERROR(VLOOKUP($D96, V一般接種!$A:$G, L$4, FALSE), 0)</f>
        <v>0</v>
      </c>
      <c r="M96" s="98">
        <f>IFERROR(VLOOKUP($D96, V一般接種!$A:$G, M$4, FALSE), 0)</f>
        <v>607425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718026</v>
      </c>
      <c r="C97" s="50">
        <f t="shared" si="5"/>
        <v>617155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558765</v>
      </c>
      <c r="K97" s="98">
        <f>IFERROR(VLOOKUP($D97, V一般接種!$A:$G, K$4, FALSE), 0)</f>
        <v>159261</v>
      </c>
      <c r="L97" s="98">
        <f>IFERROR(VLOOKUP($D97, V一般接種!$A:$G, L$4, FALSE), 0)</f>
        <v>0</v>
      </c>
      <c r="M97" s="98">
        <f>IFERROR(VLOOKUP($D97, V一般接種!$A:$G, M$4, FALSE), 0)</f>
        <v>617155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812570</v>
      </c>
      <c r="C98" s="50">
        <f t="shared" si="5"/>
        <v>671049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564653</v>
      </c>
      <c r="K98" s="98">
        <f>IFERROR(VLOOKUP($D98, V一般接種!$A:$G, K$4, FALSE), 0)</f>
        <v>178202</v>
      </c>
      <c r="L98" s="98">
        <f>IFERROR(VLOOKUP($D98, V一般接種!$A:$G, L$4, FALSE), 0)</f>
        <v>0</v>
      </c>
      <c r="M98" s="98">
        <f>IFERROR(VLOOKUP($D98, V一般接種!$A:$G, M$4, FALSE), 0)</f>
        <v>599180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841114</v>
      </c>
      <c r="C99" s="50">
        <f t="shared" si="5"/>
        <v>655068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599426</v>
      </c>
      <c r="K99" s="98">
        <f>IFERROR(VLOOKUP($D99, V一般接種!$A:$G, K$4, FALSE), 0)</f>
        <v>206582</v>
      </c>
      <c r="L99" s="98">
        <f>IFERROR(VLOOKUP($D99, V一般接種!$A:$G, L$4, FALSE), 0)</f>
        <v>0</v>
      </c>
      <c r="M99" s="98">
        <f>IFERROR(VLOOKUP($D99, V一般接種!$A:$G, M$4, FALSE), 0)</f>
        <v>616729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820353</v>
      </c>
      <c r="C100" s="50">
        <f t="shared" si="5"/>
        <v>662403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598535</v>
      </c>
      <c r="K100" s="98">
        <f>IFERROR(VLOOKUP($D100, V一般接種!$A:$G, K$4, FALSE), 0)</f>
        <v>199464</v>
      </c>
      <c r="L100" s="98">
        <f>IFERROR(VLOOKUP($D100, V一般接種!$A:$G, L$4, FALSE), 0)</f>
        <v>0</v>
      </c>
      <c r="M100" s="98">
        <f>IFERROR(VLOOKUP($D100, V一般接種!$A:$G, M$4, FALSE), 0)</f>
        <v>622600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802908</v>
      </c>
      <c r="C101" s="50">
        <f t="shared" si="5"/>
        <v>637548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583741</v>
      </c>
      <c r="K101" s="98">
        <f>IFERROR(VLOOKUP($D101, V一般接種!$A:$G, K$4, FALSE), 0)</f>
        <v>194071</v>
      </c>
      <c r="L101" s="98">
        <f>IFERROR(VLOOKUP($D101, V一般接種!$A:$G, L$4, FALSE), 0)</f>
        <v>0</v>
      </c>
      <c r="M101" s="98">
        <f>IFERROR(VLOOKUP($D101, V一般接種!$A:$G, M$4, FALSE), 0)</f>
        <v>604357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836598</v>
      </c>
      <c r="C102" s="50">
        <f t="shared" si="5"/>
        <v>627816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605091</v>
      </c>
      <c r="K102" s="98">
        <f>IFERROR(VLOOKUP($D102, V一般接種!$A:$G, K$4, FALSE), 0)</f>
        <v>203239</v>
      </c>
      <c r="L102" s="98">
        <f>IFERROR(VLOOKUP($D102, V一般接種!$A:$G, L$4, FALSE), 0)</f>
        <v>0</v>
      </c>
      <c r="M102" s="98">
        <f>IFERROR(VLOOKUP($D102, V一般接種!$A:$G, M$4, FALSE), 0)</f>
        <v>590630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778352</v>
      </c>
      <c r="C103" s="50">
        <f t="shared" si="5"/>
        <v>634028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621038</v>
      </c>
      <c r="K103" s="98">
        <f>IFERROR(VLOOKUP($D103, V一般接種!$A:$G, K$4, FALSE), 0)</f>
        <v>157314</v>
      </c>
      <c r="L103" s="98">
        <f>IFERROR(VLOOKUP($D103, V一般接種!$A:$G, L$4, FALSE), 0)</f>
        <v>0</v>
      </c>
      <c r="M103" s="98">
        <f>IFERROR(VLOOKUP($D103, V一般接種!$A:$G, M$4, FALSE), 0)</f>
        <v>634028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584440</v>
      </c>
      <c r="C104" s="50">
        <f t="shared" si="5"/>
        <v>650624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457658</v>
      </c>
      <c r="K104" s="98">
        <f>IFERROR(VLOOKUP($D104, V一般接種!$A:$G, K$4, FALSE), 0)</f>
        <v>126782</v>
      </c>
      <c r="L104" s="98">
        <f>IFERROR(VLOOKUP($D104, V一般接種!$A:$G, L$4, FALSE), 0)</f>
        <v>0</v>
      </c>
      <c r="M104" s="98">
        <f>IFERROR(VLOOKUP($D104, V一般接種!$A:$G, M$4, FALSE), 0)</f>
        <v>650624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492541</v>
      </c>
      <c r="C105" s="50">
        <f t="shared" si="5"/>
        <v>628138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271871</v>
      </c>
      <c r="K105" s="98">
        <f>IFERROR(VLOOKUP($D105, V一般接種!$A:$G, K$4, FALSE), 0)</f>
        <v>176473</v>
      </c>
      <c r="L105" s="98">
        <f>IFERROR(VLOOKUP($D105, V一般接種!$A:$G, L$4, FALSE), 0)</f>
        <v>0</v>
      </c>
      <c r="M105" s="98">
        <f>IFERROR(VLOOKUP($D105, V一般接種!$A:$G, M$4, FALSE), 0)</f>
        <v>560167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751149</v>
      </c>
      <c r="C106" s="50">
        <f t="shared" si="5"/>
        <v>641539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525634</v>
      </c>
      <c r="K106" s="98">
        <f>IFERROR(VLOOKUP($D106, V一般接種!$A:$G, K$4, FALSE), 0)</f>
        <v>184984</v>
      </c>
      <c r="L106" s="98">
        <f>IFERROR(VLOOKUP($D106, V一般接種!$A:$G, L$4, FALSE), 0)</f>
        <v>0</v>
      </c>
      <c r="M106" s="98">
        <f>IFERROR(VLOOKUP($D106, V一般接種!$A:$G, M$4, FALSE), 0)</f>
        <v>608499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683573</v>
      </c>
      <c r="C107" s="50">
        <f t="shared" si="5"/>
        <v>687080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487677</v>
      </c>
      <c r="K107" s="98">
        <f>IFERROR(VLOOKUP($D107, V一般接種!$A:$G, K$4, FALSE), 0)</f>
        <v>191906</v>
      </c>
      <c r="L107" s="98">
        <f>IFERROR(VLOOKUP($D107, V一般接種!$A:$G, L$4, FALSE), 0)</f>
        <v>0</v>
      </c>
      <c r="M107" s="98">
        <f>IFERROR(VLOOKUP($D107, V一般接種!$A:$G, M$4, FALSE), 0)</f>
        <v>644204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288937</v>
      </c>
      <c r="C108" s="50">
        <f t="shared" si="5"/>
        <v>272925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184429</v>
      </c>
      <c r="K108" s="98">
        <f>IFERROR(VLOOKUP($D108, V一般接種!$A:$G, K$4, FALSE), 0)</f>
        <v>104508</v>
      </c>
      <c r="L108" s="98">
        <f>IFERROR(VLOOKUP($D108, V一般接種!$A:$G, L$4, FALSE), 0)</f>
        <v>0</v>
      </c>
      <c r="M108" s="98">
        <f>IFERROR(VLOOKUP($D108, V一般接種!$A:$G, M$4, FALSE), 0)</f>
        <v>272925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225951</v>
      </c>
      <c r="C109" s="50">
        <f t="shared" si="5"/>
        <v>193168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125901</v>
      </c>
      <c r="K109" s="98">
        <f>IFERROR(VLOOKUP($D109, V一般接種!$A:$G, K$4, FALSE), 0)</f>
        <v>100050</v>
      </c>
      <c r="L109" s="98">
        <f>IFERROR(VLOOKUP($D109, V一般接種!$A:$G, L$4, FALSE), 0)</f>
        <v>0</v>
      </c>
      <c r="M109" s="98">
        <f>IFERROR(VLOOKUP($D109, V一般接種!$A:$G, M$4, FALSE), 0)</f>
        <v>193168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436180</v>
      </c>
      <c r="C110" s="50">
        <f t="shared" si="5"/>
        <v>729026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299047</v>
      </c>
      <c r="K110" s="98">
        <f>IFERROR(VLOOKUP($D110, V一般接種!$A:$G, K$4, FALSE), 0)</f>
        <v>137133</v>
      </c>
      <c r="L110" s="98">
        <f>IFERROR(VLOOKUP($D110, V一般接種!$A:$G, L$4, FALSE), 0)</f>
        <v>0</v>
      </c>
      <c r="M110" s="98">
        <f>IFERROR(VLOOKUP($D110, V一般接種!$A:$G, M$4, FALSE), 0)</f>
        <v>729026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390291</v>
      </c>
      <c r="C111" s="50">
        <f t="shared" si="5"/>
        <v>677828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267909</v>
      </c>
      <c r="K111" s="98">
        <f>IFERROR(VLOOKUP($D111, V一般接種!$A:$G, K$4, FALSE), 0)</f>
        <v>122382</v>
      </c>
      <c r="L111" s="98">
        <f>IFERROR(VLOOKUP($D111, V一般接種!$A:$G, L$4, FALSE), 0)</f>
        <v>0</v>
      </c>
      <c r="M111" s="98">
        <f>IFERROR(VLOOKUP($D111, V一般接種!$A:$G, M$4, FALSE), 0)</f>
        <v>677828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543909</v>
      </c>
      <c r="C112" s="50">
        <f t="shared" si="5"/>
        <v>766687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363284</v>
      </c>
      <c r="K112" s="98">
        <f>IFERROR(VLOOKUP($D112, V一般接種!$A:$G, K$4, FALSE), 0)</f>
        <v>154395</v>
      </c>
      <c r="L112" s="98">
        <f>IFERROR(VLOOKUP($D112, V一般接種!$A:$G, L$4, FALSE), 0)</f>
        <v>0</v>
      </c>
      <c r="M112" s="98">
        <f>IFERROR(VLOOKUP($D112, V一般接種!$A:$G, M$4, FALSE), 0)</f>
        <v>723772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585582</v>
      </c>
      <c r="C113" s="50">
        <f t="shared" si="5"/>
        <v>764765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430720</v>
      </c>
      <c r="K113" s="98">
        <f>IFERROR(VLOOKUP($D113, V一般接種!$A:$G, K$4, FALSE), 0)</f>
        <v>138339</v>
      </c>
      <c r="L113" s="98">
        <f>IFERROR(VLOOKUP($D113, V一般接種!$A:$G, L$4, FALSE), 0)</f>
        <v>0</v>
      </c>
      <c r="M113" s="98">
        <f>IFERROR(VLOOKUP($D113, V一般接種!$A:$G, M$4, FALSE), 0)</f>
        <v>738567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573015</v>
      </c>
      <c r="C114" s="50">
        <f t="shared" si="5"/>
        <v>773719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425118</v>
      </c>
      <c r="K114" s="98">
        <f>IFERROR(VLOOKUP($D114, V一般接種!$A:$G, K$4, FALSE), 0)</f>
        <v>136097</v>
      </c>
      <c r="L114" s="98">
        <f>IFERROR(VLOOKUP($D114, V一般接種!$A:$G, L$4, FALSE), 0)</f>
        <v>0</v>
      </c>
      <c r="M114" s="98">
        <f>IFERROR(VLOOKUP($D114, V一般接種!$A:$G, M$4, FALSE), 0)</f>
        <v>755272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572381</v>
      </c>
      <c r="C115" s="50">
        <f t="shared" si="5"/>
        <v>758499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422018</v>
      </c>
      <c r="K115" s="98">
        <f>IFERROR(VLOOKUP($D115, V一般接種!$A:$G, K$4, FALSE), 0)</f>
        <v>141266</v>
      </c>
      <c r="L115" s="98">
        <f>IFERROR(VLOOKUP($D115, V一般接種!$A:$G, L$4, FALSE), 0)</f>
        <v>0</v>
      </c>
      <c r="M115" s="98">
        <f>IFERROR(VLOOKUP($D115, V一般接種!$A:$G, M$4, FALSE), 0)</f>
        <v>737224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603898</v>
      </c>
      <c r="C116" s="50">
        <f t="shared" si="5"/>
        <v>763800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452644</v>
      </c>
      <c r="K116" s="98">
        <f>IFERROR(VLOOKUP($D116, V一般接種!$A:$G, K$4, FALSE), 0)</f>
        <v>139794</v>
      </c>
      <c r="L116" s="98">
        <f>IFERROR(VLOOKUP($D116, V一般接種!$A:$G, L$4, FALSE), 0)</f>
        <v>0</v>
      </c>
      <c r="M116" s="98">
        <f>IFERROR(VLOOKUP($D116, V一般接種!$A:$G, M$4, FALSE), 0)</f>
        <v>734672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611827</v>
      </c>
      <c r="C117" s="50">
        <f t="shared" si="5"/>
        <v>786353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493814</v>
      </c>
      <c r="K117" s="98">
        <f>IFERROR(VLOOKUP($D117, V一般接種!$A:$G, K$4, FALSE), 0)</f>
        <v>118013</v>
      </c>
      <c r="L117" s="98">
        <f>IFERROR(VLOOKUP($D117, V一般接種!$A:$G, L$4, FALSE), 0)</f>
        <v>0</v>
      </c>
      <c r="M117" s="98">
        <f>IFERROR(VLOOKUP($D117, V一般接種!$A:$G, M$4, FALSE), 0)</f>
        <v>786353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437502</v>
      </c>
      <c r="C118" s="50">
        <f t="shared" si="5"/>
        <v>1058177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429948</v>
      </c>
      <c r="K118" s="98">
        <f>IFERROR(VLOOKUP($D118, V一般接種!$A:$G, K$4, FALSE), 0)</f>
        <v>105209</v>
      </c>
      <c r="L118" s="98">
        <f>IFERROR(VLOOKUP($D118, V一般接種!$A:$G, L$4, FALSE), 0)</f>
        <v>0</v>
      </c>
      <c r="M118" s="98">
        <f>IFERROR(VLOOKUP($D118, V一般接種!$A:$G, M$4, FALSE), 0)</f>
        <v>531762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539971</v>
      </c>
      <c r="C119" s="50">
        <f t="shared" si="5"/>
        <v>558667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432637</v>
      </c>
      <c r="K119" s="98">
        <f>IFERROR(VLOOKUP($D119, V一般接種!$A:$G, K$4, FALSE), 0)</f>
        <v>107334</v>
      </c>
      <c r="L119" s="98">
        <f>IFERROR(VLOOKUP($D119, V一般接種!$A:$G, L$4, FALSE), 0)</f>
        <v>0</v>
      </c>
      <c r="M119" s="98">
        <f>IFERROR(VLOOKUP($D119, V一般接種!$A:$G, M$4, FALSE), 0)</f>
        <v>558667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557322</v>
      </c>
      <c r="C120" s="50">
        <f t="shared" si="5"/>
        <v>591725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453894</v>
      </c>
      <c r="K120" s="98">
        <f>IFERROR(VLOOKUP($D120, V一般接種!$A:$G, K$4, FALSE), 0)</f>
        <v>103428</v>
      </c>
      <c r="L120" s="98">
        <f>IFERROR(VLOOKUP($D120, V一般接種!$A:$G, L$4, FALSE), 0)</f>
        <v>0</v>
      </c>
      <c r="M120" s="98">
        <f>IFERROR(VLOOKUP($D120, V一般接種!$A:$G, M$4, FALSE), 0)</f>
        <v>591725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547793</v>
      </c>
      <c r="C121" s="50">
        <f t="shared" si="5"/>
        <v>587521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449859</v>
      </c>
      <c r="K121" s="98">
        <f>IFERROR(VLOOKUP($D121, V一般接種!$A:$G, K$4, FALSE), 0)</f>
        <v>97934</v>
      </c>
      <c r="L121" s="98">
        <f>IFERROR(VLOOKUP($D121, V一般接種!$A:$G, L$4, FALSE), 0)</f>
        <v>0</v>
      </c>
      <c r="M121" s="98">
        <f>IFERROR(VLOOKUP($D121, V一般接種!$A:$G, M$4, FALSE), 0)</f>
        <v>587521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537553</v>
      </c>
      <c r="C122" s="50">
        <f t="shared" si="5"/>
        <v>576275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436043</v>
      </c>
      <c r="K122" s="98">
        <f>IFERROR(VLOOKUP($D122, V一般接種!$A:$G, K$4, FALSE), 0)</f>
        <v>101510</v>
      </c>
      <c r="L122" s="98">
        <f>IFERROR(VLOOKUP($D122, V一般接種!$A:$G, L$4, FALSE), 0)</f>
        <v>0</v>
      </c>
      <c r="M122" s="98">
        <f>IFERROR(VLOOKUP($D122, V一般接種!$A:$G, M$4, FALSE), 0)</f>
        <v>576275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556170</v>
      </c>
      <c r="C123" s="50">
        <f t="shared" si="5"/>
        <v>608028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461968</v>
      </c>
      <c r="K123" s="98">
        <f>IFERROR(VLOOKUP($D123, V一般接種!$A:$G, K$4, FALSE), 0)</f>
        <v>94202</v>
      </c>
      <c r="L123" s="98">
        <f>IFERROR(VLOOKUP($D123, V一般接種!$A:$G, L$4, FALSE), 0)</f>
        <v>0</v>
      </c>
      <c r="M123" s="98">
        <f>IFERROR(VLOOKUP($D123, V一般接種!$A:$G, M$4, FALSE), 0)</f>
        <v>608028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680845</v>
      </c>
      <c r="C124" s="50">
        <f t="shared" si="5"/>
        <v>624580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577560</v>
      </c>
      <c r="K124" s="98">
        <f>IFERROR(VLOOKUP($D124, V一般接種!$A:$G, K$4, FALSE), 0)</f>
        <v>103285</v>
      </c>
      <c r="L124" s="98">
        <f>IFERROR(VLOOKUP($D124, V一般接種!$A:$G, L$4, FALSE), 0)</f>
        <v>0</v>
      </c>
      <c r="M124" s="98">
        <f>IFERROR(VLOOKUP($D124, V一般接種!$A:$G, M$4, FALSE), 0)</f>
        <v>624580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-3898900</v>
      </c>
      <c r="C125" s="50">
        <f t="shared" si="5"/>
        <v>-313281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489546</v>
      </c>
      <c r="K125" s="98">
        <f>IFERROR(VLOOKUP($D125, V一般接種!$A:$G, K$4, FALSE), 0)</f>
        <v>106595</v>
      </c>
      <c r="L125" s="98">
        <f>IFERROR(VLOOKUP($D125, V一般接種!$A:$G, L$4, FALSE), 0)</f>
        <v>0</v>
      </c>
      <c r="M125" s="98">
        <f>IFERROR(VLOOKUP($D125, V一般接種!$A:$G, M$4, FALSE), 0)</f>
        <v>438937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161640</v>
      </c>
      <c r="C126" s="50">
        <f t="shared" si="5"/>
        <v>101061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102240</v>
      </c>
      <c r="K126" s="98">
        <f>IFERROR(VLOOKUP($D126, V一般接種!$A:$G, K$4, FALSE), 0)</f>
        <v>59400</v>
      </c>
      <c r="L126" s="98">
        <f>IFERROR(VLOOKUP($D126, V一般接種!$A:$G, L$4, FALSE), 0)</f>
        <v>0</v>
      </c>
      <c r="M126" s="98">
        <f>IFERROR(VLOOKUP($D126, V一般接種!$A:$G, M$4, FALSE), 0)</f>
        <v>101061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469537</v>
      </c>
      <c r="C127" s="50">
        <f t="shared" si="5"/>
        <v>568434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388157</v>
      </c>
      <c r="K127" s="98">
        <f>IFERROR(VLOOKUP($D127, V一般接種!$A:$G, K$4, FALSE), 0)</f>
        <v>81380</v>
      </c>
      <c r="L127" s="98">
        <f>IFERROR(VLOOKUP($D127, V一般接種!$A:$G, L$4, FALSE), 0)</f>
        <v>0</v>
      </c>
      <c r="M127" s="98">
        <f>IFERROR(VLOOKUP($D127, V一般接種!$A:$G, M$4, FALSE), 0)</f>
        <v>568434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481195</v>
      </c>
      <c r="C128" s="50">
        <f t="shared" si="5"/>
        <v>493991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400973</v>
      </c>
      <c r="K128" s="98">
        <f>IFERROR(VLOOKUP($D128, V一般接種!$A:$G, K$4, FALSE), 0)</f>
        <v>80222</v>
      </c>
      <c r="L128" s="98">
        <f>IFERROR(VLOOKUP($D128, V一般接種!$A:$G, L$4, FALSE), 0)</f>
        <v>0</v>
      </c>
      <c r="M128" s="98">
        <f>IFERROR(VLOOKUP($D128, V一般接種!$A:$G, M$4, FALSE), 0)</f>
        <v>493991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472527</v>
      </c>
      <c r="C129" s="50">
        <f t="shared" si="5"/>
        <v>224407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394225</v>
      </c>
      <c r="K129" s="98">
        <f>IFERROR(VLOOKUP($D129, V一般接種!$A:$G, K$4, FALSE), 0)</f>
        <v>78302</v>
      </c>
      <c r="L129" s="98">
        <f>IFERROR(VLOOKUP($D129, V一般接種!$A:$G, L$4, FALSE), 0)</f>
        <v>0</v>
      </c>
      <c r="M129" s="98">
        <f>IFERROR(VLOOKUP($D129, V一般接種!$A:$G, M$4, FALSE), 0)</f>
        <v>224407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330566</v>
      </c>
      <c r="C130" s="50">
        <f t="shared" si="5"/>
        <v>134518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261940</v>
      </c>
      <c r="K130" s="98">
        <f>IFERROR(VLOOKUP($D130, V一般接種!$A:$G, K$4, FALSE), 0)</f>
        <v>68626</v>
      </c>
      <c r="L130" s="98">
        <f>IFERROR(VLOOKUP($D130, V一般接種!$A:$G, L$4, FALSE), 0)</f>
        <v>0</v>
      </c>
      <c r="M130" s="98">
        <f>IFERROR(VLOOKUP($D130, V一般接種!$A:$G, M$4, FALSE), 0)</f>
        <v>134518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346052</v>
      </c>
      <c r="C131" s="50">
        <f t="shared" si="5"/>
        <v>250130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265609</v>
      </c>
      <c r="K131" s="98">
        <f>IFERROR(VLOOKUP($D131, V一般接種!$A:$G, K$4, FALSE), 0)</f>
        <v>80443</v>
      </c>
      <c r="L131" s="98">
        <f>IFERROR(VLOOKUP($D131, V一般接種!$A:$G, L$4, FALSE), 0)</f>
        <v>0</v>
      </c>
      <c r="M131" s="98">
        <f>IFERROR(VLOOKUP($D131, V一般接種!$A:$G, M$4, FALSE), 0)</f>
        <v>250130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-7105010</v>
      </c>
      <c r="C132" s="50">
        <f t="shared" si="5"/>
        <v>-2492634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275831</v>
      </c>
      <c r="K132" s="98">
        <f>IFERROR(VLOOKUP($D132, V一般接種!$A:$G, K$4, FALSE), 0)</f>
        <v>85076</v>
      </c>
      <c r="L132" s="98">
        <f>IFERROR(VLOOKUP($D132, V一般接種!$A:$G, L$4, FALSE), 0)</f>
        <v>0</v>
      </c>
      <c r="M132" s="98">
        <f>IFERROR(VLOOKUP($D132, V一般接種!$A:$G, M$4, FALSE), 0)</f>
        <v>243444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418197</v>
      </c>
      <c r="C133" s="50">
        <f t="shared" si="5"/>
        <v>358632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347766</v>
      </c>
      <c r="K133" s="98">
        <f>IFERROR(VLOOKUP($D133, V一般接種!$A:$G, K$4, FALSE), 0)</f>
        <v>70431</v>
      </c>
      <c r="L133" s="98">
        <f>IFERROR(VLOOKUP($D133, V一般接種!$A:$G, L$4, FALSE), 0)</f>
        <v>0</v>
      </c>
      <c r="M133" s="98">
        <f>IFERROR(VLOOKUP($D133, V一般接種!$A:$G, M$4, FALSE), 0)</f>
        <v>358632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526614</v>
      </c>
      <c r="C134" s="50">
        <f t="shared" si="5"/>
        <v>443970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450107</v>
      </c>
      <c r="K134" s="98">
        <f>IFERROR(VLOOKUP($D134, V一般接種!$A:$G, K$4, FALSE), 0)</f>
        <v>76507</v>
      </c>
      <c r="L134" s="98">
        <f>IFERROR(VLOOKUP($D134, V一般接種!$A:$G, L$4, FALSE), 0)</f>
        <v>1</v>
      </c>
      <c r="M134" s="98">
        <f>IFERROR(VLOOKUP($D134, V一般接種!$A:$G, M$4, FALSE), 0)</f>
        <v>443969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552179</v>
      </c>
      <c r="C135" s="50">
        <f t="shared" si="5"/>
        <v>431668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474047</v>
      </c>
      <c r="K135" s="98">
        <f>IFERROR(VLOOKUP($D135, V一般接種!$A:$G, K$4, FALSE), 0)</f>
        <v>78132</v>
      </c>
      <c r="L135" s="98">
        <f>IFERROR(VLOOKUP($D135, V一般接種!$A:$G, L$4, FALSE), 0)</f>
        <v>0</v>
      </c>
      <c r="M135" s="98">
        <f>IFERROR(VLOOKUP($D135, V一般接種!$A:$G, M$4, FALSE), 0)</f>
        <v>431668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549943</v>
      </c>
      <c r="C136" s="50">
        <f t="shared" ref="C136:C199" si="8">IF($D136="", "", H136+I136+L136+M136+O136-Q136)</f>
        <v>420241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461991</v>
      </c>
      <c r="K136" s="98">
        <f>IFERROR(VLOOKUP($D136, V一般接種!$A:$G, K$4, FALSE), 0)</f>
        <v>87952</v>
      </c>
      <c r="L136" s="98">
        <f>IFERROR(VLOOKUP($D136, V一般接種!$A:$G, L$4, FALSE), 0)</f>
        <v>1</v>
      </c>
      <c r="M136" s="98">
        <f>IFERROR(VLOOKUP($D136, V一般接種!$A:$G, M$4, FALSE), 0)</f>
        <v>420240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580402</v>
      </c>
      <c r="C137" s="50">
        <f t="shared" si="8"/>
        <v>465401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501862</v>
      </c>
      <c r="K137" s="98">
        <f>IFERROR(VLOOKUP($D137, V一般接種!$A:$G, K$4, FALSE), 0)</f>
        <v>78540</v>
      </c>
      <c r="L137" s="98">
        <f>IFERROR(VLOOKUP($D137, V一般接種!$A:$G, L$4, FALSE), 0)</f>
        <v>0</v>
      </c>
      <c r="M137" s="98">
        <f>IFERROR(VLOOKUP($D137, V一般接種!$A:$G, M$4, FALSE), 0)</f>
        <v>465401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690599</v>
      </c>
      <c r="C138" s="50">
        <f t="shared" si="8"/>
        <v>524552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595568</v>
      </c>
      <c r="K138" s="98">
        <f>IFERROR(VLOOKUP($D138, V一般接種!$A:$G, K$4, FALSE), 0)</f>
        <v>95031</v>
      </c>
      <c r="L138" s="98">
        <f>IFERROR(VLOOKUP($D138, V一般接種!$A:$G, L$4, FALSE), 0)</f>
        <v>42</v>
      </c>
      <c r="M138" s="98">
        <f>IFERROR(VLOOKUP($D138, V一般接種!$A:$G, M$4, FALSE), 0)</f>
        <v>524510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-10565795</v>
      </c>
      <c r="C139" s="50">
        <f t="shared" si="8"/>
        <v>-5384509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508914</v>
      </c>
      <c r="K139" s="98">
        <f>IFERROR(VLOOKUP($D139, V一般接種!$A:$G, K$4, FALSE), 0)</f>
        <v>101033</v>
      </c>
      <c r="L139" s="98">
        <f>IFERROR(VLOOKUP($D139, V一般接種!$A:$G, L$4, FALSE), 0)</f>
        <v>0</v>
      </c>
      <c r="M139" s="98">
        <f>IFERROR(VLOOKUP($D139, V一般接種!$A:$G, M$4, FALSE), 0)</f>
        <v>441723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521312</v>
      </c>
      <c r="C140" s="50">
        <f t="shared" si="8"/>
        <v>435364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432923</v>
      </c>
      <c r="K140" s="98">
        <f>IFERROR(VLOOKUP($D140, V一般接種!$A:$G, K$4, FALSE), 0)</f>
        <v>88389</v>
      </c>
      <c r="L140" s="98">
        <f>IFERROR(VLOOKUP($D140, V一般接種!$A:$G, L$4, FALSE), 0)</f>
        <v>989</v>
      </c>
      <c r="M140" s="98">
        <f>IFERROR(VLOOKUP($D140, V一般接種!$A:$G, M$4, FALSE), 0)</f>
        <v>434375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580157</v>
      </c>
      <c r="C141" s="50">
        <f t="shared" si="8"/>
        <v>451366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469429</v>
      </c>
      <c r="K141" s="98">
        <f>IFERROR(VLOOKUP($D141, V一般接種!$A:$G, K$4, FALSE), 0)</f>
        <v>110728</v>
      </c>
      <c r="L141" s="98">
        <f>IFERROR(VLOOKUP($D141, V一般接種!$A:$G, L$4, FALSE), 0)</f>
        <v>975</v>
      </c>
      <c r="M141" s="98">
        <f>IFERROR(VLOOKUP($D141, V一般接種!$A:$G, M$4, FALSE), 0)</f>
        <v>450391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571237</v>
      </c>
      <c r="C142" s="50">
        <f t="shared" si="8"/>
        <v>445877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466304</v>
      </c>
      <c r="K142" s="98">
        <f>IFERROR(VLOOKUP($D142, V一般接種!$A:$G, K$4, FALSE), 0)</f>
        <v>104933</v>
      </c>
      <c r="L142" s="98">
        <f>IFERROR(VLOOKUP($D142, V一般接種!$A:$G, L$4, FALSE), 0)</f>
        <v>1951</v>
      </c>
      <c r="M142" s="98">
        <f>IFERROR(VLOOKUP($D142, V一般接種!$A:$G, M$4, FALSE), 0)</f>
        <v>443926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540878</v>
      </c>
      <c r="C143" s="50">
        <f t="shared" si="8"/>
        <v>430656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454188</v>
      </c>
      <c r="K143" s="98">
        <f>IFERROR(VLOOKUP($D143, V一般接種!$A:$G, K$4, FALSE), 0)</f>
        <v>86690</v>
      </c>
      <c r="L143" s="98">
        <f>IFERROR(VLOOKUP($D143, V一般接種!$A:$G, L$4, FALSE), 0)</f>
        <v>2009</v>
      </c>
      <c r="M143" s="98">
        <f>IFERROR(VLOOKUP($D143, V一般接種!$A:$G, M$4, FALSE), 0)</f>
        <v>428647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605357</v>
      </c>
      <c r="C144" s="50">
        <f t="shared" si="8"/>
        <v>475376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506923</v>
      </c>
      <c r="K144" s="98">
        <f>IFERROR(VLOOKUP($D144, V一般接種!$A:$G, K$4, FALSE), 0)</f>
        <v>98434</v>
      </c>
      <c r="L144" s="98">
        <f>IFERROR(VLOOKUP($D144, V一般接種!$A:$G, L$4, FALSE), 0)</f>
        <v>978</v>
      </c>
      <c r="M144" s="98">
        <f>IFERROR(VLOOKUP($D144, V一般接種!$A:$G, M$4, FALSE), 0)</f>
        <v>474398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697435</v>
      </c>
      <c r="C145" s="50">
        <f t="shared" si="8"/>
        <v>590494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574057</v>
      </c>
      <c r="K145" s="98">
        <f>IFERROR(VLOOKUP($D145, V一般接種!$A:$G, K$4, FALSE), 0)</f>
        <v>123378</v>
      </c>
      <c r="L145" s="98">
        <f>IFERROR(VLOOKUP($D145, V一般接種!$A:$G, L$4, FALSE), 0)</f>
        <v>539</v>
      </c>
      <c r="M145" s="98">
        <f>IFERROR(VLOOKUP($D145, V一般接種!$A:$G, M$4, FALSE), 0)</f>
        <v>589955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-14287747</v>
      </c>
      <c r="C146" s="50">
        <f t="shared" si="8"/>
        <v>-9136182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465281</v>
      </c>
      <c r="K146" s="98">
        <f>IFERROR(VLOOKUP($D146, V一般接種!$A:$G, K$4, FALSE), 0)</f>
        <v>112081</v>
      </c>
      <c r="L146" s="98">
        <f>IFERROR(VLOOKUP($D146, V一般接種!$A:$G, L$4, FALSE), 0)</f>
        <v>1127</v>
      </c>
      <c r="M146" s="98">
        <f>IFERROR(VLOOKUP($D146, V一般接種!$A:$G, M$4, FALSE), 0)</f>
        <v>495253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356234</v>
      </c>
      <c r="C147" s="50">
        <f t="shared" si="8"/>
        <v>137104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245232</v>
      </c>
      <c r="K147" s="98">
        <f>IFERROR(VLOOKUP($D147, V一般接種!$A:$G, K$4, FALSE), 0)</f>
        <v>111002</v>
      </c>
      <c r="L147" s="98">
        <f>IFERROR(VLOOKUP($D147, V一般接種!$A:$G, L$4, FALSE), 0)</f>
        <v>1319</v>
      </c>
      <c r="M147" s="98">
        <f>IFERROR(VLOOKUP($D147, V一般接種!$A:$G, M$4, FALSE), 0)</f>
        <v>135785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603540</v>
      </c>
      <c r="C148" s="50">
        <f t="shared" si="8"/>
        <v>382677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489093</v>
      </c>
      <c r="K148" s="98">
        <f>IFERROR(VLOOKUP($D148, V一般接種!$A:$G, K$4, FALSE), 0)</f>
        <v>114447</v>
      </c>
      <c r="L148" s="98">
        <f>IFERROR(VLOOKUP($D148, V一般接種!$A:$G, L$4, FALSE), 0)</f>
        <v>1601</v>
      </c>
      <c r="M148" s="98">
        <f>IFERROR(VLOOKUP($D148, V一般接種!$A:$G, M$4, FALSE), 0)</f>
        <v>381076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583451</v>
      </c>
      <c r="C149" s="50">
        <f t="shared" si="8"/>
        <v>360461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468237</v>
      </c>
      <c r="K149" s="98">
        <f>IFERROR(VLOOKUP($D149, V一般接種!$A:$G, K$4, FALSE), 0)</f>
        <v>115214</v>
      </c>
      <c r="L149" s="98">
        <f>IFERROR(VLOOKUP($D149, V一般接種!$A:$G, L$4, FALSE), 0)</f>
        <v>1676</v>
      </c>
      <c r="M149" s="98">
        <f>IFERROR(VLOOKUP($D149, V一般接種!$A:$G, M$4, FALSE), 0)</f>
        <v>358785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372942</v>
      </c>
      <c r="C150" s="50">
        <f t="shared" si="8"/>
        <v>360924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250420</v>
      </c>
      <c r="K150" s="98">
        <f>IFERROR(VLOOKUP($D150, V一般接種!$A:$G, K$4, FALSE), 0)</f>
        <v>122522</v>
      </c>
      <c r="L150" s="98">
        <f>IFERROR(VLOOKUP($D150, V一般接種!$A:$G, L$4, FALSE), 0)</f>
        <v>1835</v>
      </c>
      <c r="M150" s="98">
        <f>IFERROR(VLOOKUP($D150, V一般接種!$A:$G, M$4, FALSE), 0)</f>
        <v>359089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663393</v>
      </c>
      <c r="C151" s="50">
        <f t="shared" si="8"/>
        <v>274296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536893</v>
      </c>
      <c r="K151" s="98">
        <f>IFERROR(VLOOKUP($D151, V一般接種!$A:$G, K$4, FALSE), 0)</f>
        <v>126500</v>
      </c>
      <c r="L151" s="98">
        <f>IFERROR(VLOOKUP($D151, V一般接種!$A:$G, L$4, FALSE), 0)</f>
        <v>1449</v>
      </c>
      <c r="M151" s="98">
        <f>IFERROR(VLOOKUP($D151, V一般接種!$A:$G, M$4, FALSE), 0)</f>
        <v>272847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879544</v>
      </c>
      <c r="C152" s="50">
        <f t="shared" si="8"/>
        <v>317913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727741</v>
      </c>
      <c r="K152" s="98">
        <f>IFERROR(VLOOKUP($D152, V一般接種!$A:$G, K$4, FALSE), 0)</f>
        <v>151803</v>
      </c>
      <c r="L152" s="98">
        <f>IFERROR(VLOOKUP($D152, V一般接種!$A:$G, L$4, FALSE), 0)</f>
        <v>1229</v>
      </c>
      <c r="M152" s="98">
        <f>IFERROR(VLOOKUP($D152, V一般接種!$A:$G, M$4, FALSE), 0)</f>
        <v>316684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-18504587</v>
      </c>
      <c r="C153" s="50">
        <f t="shared" si="8"/>
        <v>-12992133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583038</v>
      </c>
      <c r="K153" s="98">
        <f>IFERROR(VLOOKUP($D153, V一般接種!$A:$G, K$4, FALSE), 0)</f>
        <v>138211</v>
      </c>
      <c r="L153" s="98">
        <f>IFERROR(VLOOKUP($D153, V一般接種!$A:$G, L$4, FALSE), 0)</f>
        <v>1011</v>
      </c>
      <c r="M153" s="98">
        <f>IFERROR(VLOOKUP($D153, V一般接種!$A:$G, M$4, FALSE), 0)</f>
        <v>275861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27367290</v>
      </c>
      <c r="Q153" s="98">
        <f>SUMIF(V重複!$C:$C, 'Conv-vaccine'!$D153, V重複!G:G)</f>
        <v>19489626</v>
      </c>
    </row>
    <row r="154" spans="1:17" x14ac:dyDescent="0.55000000000000004">
      <c r="A154" s="95">
        <f t="shared" si="6"/>
        <v>44445</v>
      </c>
      <c r="B154" s="50">
        <f t="shared" si="7"/>
        <v>545407</v>
      </c>
      <c r="C154" s="50">
        <f t="shared" si="8"/>
        <v>318765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425756</v>
      </c>
      <c r="K154" s="98">
        <f>IFERROR(VLOOKUP($D154, V一般接種!$A:$G, K$4, FALSE), 0)</f>
        <v>119651</v>
      </c>
      <c r="L154" s="98">
        <f>IFERROR(VLOOKUP($D154, V一般接種!$A:$G, L$4, FALSE), 0)</f>
        <v>1327</v>
      </c>
      <c r="M154" s="98">
        <f>IFERROR(VLOOKUP($D154, V一般接種!$A:$G, M$4, FALSE), 0)</f>
        <v>317438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554426</v>
      </c>
      <c r="C155" s="50">
        <f t="shared" si="8"/>
        <v>400622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431159</v>
      </c>
      <c r="K155" s="98">
        <f>IFERROR(VLOOKUP($D155, V一般接種!$A:$G, K$4, FALSE), 0)</f>
        <v>123267</v>
      </c>
      <c r="L155" s="98">
        <f>IFERROR(VLOOKUP($D155, V一般接種!$A:$G, L$4, FALSE), 0)</f>
        <v>1554</v>
      </c>
      <c r="M155" s="98">
        <f>IFERROR(VLOOKUP($D155, V一般接種!$A:$G, M$4, FALSE), 0)</f>
        <v>399068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521363</v>
      </c>
      <c r="C156" s="50">
        <f t="shared" si="8"/>
        <v>422375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403678</v>
      </c>
      <c r="K156" s="98">
        <f>IFERROR(VLOOKUP($D156, V一般接種!$A:$G, K$4, FALSE), 0)</f>
        <v>117685</v>
      </c>
      <c r="L156" s="98">
        <f>IFERROR(VLOOKUP($D156, V一般接種!$A:$G, L$4, FALSE), 0)</f>
        <v>1498</v>
      </c>
      <c r="M156" s="98">
        <f>IFERROR(VLOOKUP($D156, V一般接種!$A:$G, M$4, FALSE), 0)</f>
        <v>420877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495737</v>
      </c>
      <c r="C157" s="50">
        <f t="shared" si="8"/>
        <v>405861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378738</v>
      </c>
      <c r="K157" s="98">
        <f>IFERROR(VLOOKUP($D157, V一般接種!$A:$G, K$4, FALSE), 0)</f>
        <v>116999</v>
      </c>
      <c r="L157" s="98">
        <f>IFERROR(VLOOKUP($D157, V一般接種!$A:$G, L$4, FALSE), 0)</f>
        <v>1658</v>
      </c>
      <c r="M157" s="98">
        <f>IFERROR(VLOOKUP($D157, V一般接種!$A:$G, M$4, FALSE), 0)</f>
        <v>404203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533001</v>
      </c>
      <c r="C158" s="50">
        <f t="shared" si="8"/>
        <v>455159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407270</v>
      </c>
      <c r="K158" s="98">
        <f>IFERROR(VLOOKUP($D158, V一般接種!$A:$G, K$4, FALSE), 0)</f>
        <v>125731</v>
      </c>
      <c r="L158" s="98">
        <f>IFERROR(VLOOKUP($D158, V一般接種!$A:$G, L$4, FALSE), 0)</f>
        <v>1530</v>
      </c>
      <c r="M158" s="98">
        <f>IFERROR(VLOOKUP($D158, V一般接種!$A:$G, M$4, FALSE), 0)</f>
        <v>453629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660048</v>
      </c>
      <c r="C159" s="50">
        <f t="shared" si="8"/>
        <v>553738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517651</v>
      </c>
      <c r="K159" s="98">
        <f>IFERROR(VLOOKUP($D159, V一般接種!$A:$G, K$4, FALSE), 0)</f>
        <v>142397</v>
      </c>
      <c r="L159" s="98">
        <f>IFERROR(VLOOKUP($D159, V一般接種!$A:$G, L$4, FALSE), 0)</f>
        <v>1400</v>
      </c>
      <c r="M159" s="98">
        <f>IFERROR(VLOOKUP($D159, V一般接種!$A:$G, M$4, FALSE), 0)</f>
        <v>552338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-9926310</v>
      </c>
      <c r="C160" s="50">
        <f t="shared" si="8"/>
        <v>-6529479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410972</v>
      </c>
      <c r="K160" s="98">
        <f>IFERROR(VLOOKUP($D160, V一般接種!$A:$G, K$4, FALSE), 0)</f>
        <v>111415</v>
      </c>
      <c r="L160" s="98">
        <f>IFERROR(VLOOKUP($D160, V一般接種!$A:$G, L$4, FALSE), 0)</f>
        <v>1324</v>
      </c>
      <c r="M160" s="98">
        <f>IFERROR(VLOOKUP($D160, V一般接種!$A:$G, M$4, FALSE), 0)</f>
        <v>452706</v>
      </c>
      <c r="N160" s="98">
        <f>SUMIF(V職域接種!$C:$C, 'Conv-vaccine'!$D160, V職域接種!F:F)</f>
        <v>8914497</v>
      </c>
      <c r="O160" s="98">
        <f>SUMIF(V職域接種!$C:$C, 'Conv-vaccine'!$D160, V職域接種!G:G)</f>
        <v>6485722</v>
      </c>
      <c r="P160" s="98">
        <f>SUMIF(V重複!$C:$C, 'Conv-vaccine'!$D160, V重複!F:F)</f>
        <v>19363194</v>
      </c>
      <c r="Q160" s="98">
        <f>SUMIF(V重複!$C:$C, 'Conv-vaccine'!$D160, V重複!G:G)</f>
        <v>13469231</v>
      </c>
    </row>
    <row r="161" spans="1:17" x14ac:dyDescent="0.55000000000000004">
      <c r="A161" s="95">
        <f t="shared" si="6"/>
        <v>44452</v>
      </c>
      <c r="B161" s="50">
        <f t="shared" si="7"/>
        <v>406366</v>
      </c>
      <c r="C161" s="50">
        <f t="shared" si="8"/>
        <v>353673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325384</v>
      </c>
      <c r="K161" s="98">
        <f>IFERROR(VLOOKUP($D161, V一般接種!$A:$G, K$4, FALSE), 0)</f>
        <v>80982</v>
      </c>
      <c r="L161" s="98">
        <f>IFERROR(VLOOKUP($D161, V一般接種!$A:$G, L$4, FALSE), 0)</f>
        <v>2070</v>
      </c>
      <c r="M161" s="98">
        <f>IFERROR(VLOOKUP($D161, V一般接種!$A:$G, M$4, FALSE), 0)</f>
        <v>351603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402455</v>
      </c>
      <c r="C162" s="50">
        <f t="shared" si="8"/>
        <v>356706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329546</v>
      </c>
      <c r="K162" s="98">
        <f>IFERROR(VLOOKUP($D162, V一般接種!$A:$G, K$4, FALSE), 0)</f>
        <v>72909</v>
      </c>
      <c r="L162" s="98">
        <f>IFERROR(VLOOKUP($D162, V一般接種!$A:$G, L$4, FALSE), 0)</f>
        <v>1669</v>
      </c>
      <c r="M162" s="98">
        <f>IFERROR(VLOOKUP($D162, V一般接種!$A:$G, M$4, FALSE), 0)</f>
        <v>355037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356197</v>
      </c>
      <c r="C163" s="50">
        <f t="shared" si="8"/>
        <v>328289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294964</v>
      </c>
      <c r="K163" s="98">
        <f>IFERROR(VLOOKUP($D163, V一般接種!$A:$G, K$4, FALSE), 0)</f>
        <v>61233</v>
      </c>
      <c r="L163" s="98">
        <f>IFERROR(VLOOKUP($D163, V一般接種!$A:$G, L$4, FALSE), 0)</f>
        <v>1381</v>
      </c>
      <c r="M163" s="98">
        <f>IFERROR(VLOOKUP($D163, V一般接種!$A:$G, M$4, FALSE), 0)</f>
        <v>326908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261633</v>
      </c>
      <c r="C164" s="50">
        <f t="shared" si="8"/>
        <v>257207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219093</v>
      </c>
      <c r="K164" s="98">
        <f>IFERROR(VLOOKUP($D164, V一般接種!$A:$G, K$4, FALSE), 0)</f>
        <v>42540</v>
      </c>
      <c r="L164" s="98">
        <f>IFERROR(VLOOKUP($D164, V一般接種!$A:$G, L$4, FALSE), 0)</f>
        <v>1181</v>
      </c>
      <c r="M164" s="98">
        <f>IFERROR(VLOOKUP($D164, V一般接種!$A:$G, M$4, FALSE), 0)</f>
        <v>256026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7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TEXT(MAX(A3:A164)+1,"m月d日") &amp; "公表時点）"</f>
        <v>（9月17日公表時点）</v>
      </c>
    </row>
    <row r="3" spans="1:15" x14ac:dyDescent="0.55000000000000004">
      <c r="A3" s="146" t="s">
        <v>323</v>
      </c>
      <c r="B3" s="146" t="s">
        <v>297</v>
      </c>
      <c r="C3" s="146" t="s">
        <v>298</v>
      </c>
      <c r="D3" s="147" t="s">
        <v>324</v>
      </c>
      <c r="E3" s="147"/>
      <c r="F3" s="147"/>
      <c r="G3" s="147"/>
      <c r="H3" s="147"/>
      <c r="I3" s="147"/>
      <c r="J3" s="147" t="s">
        <v>325</v>
      </c>
      <c r="K3" s="147"/>
      <c r="L3" s="147"/>
      <c r="M3" s="147"/>
      <c r="N3" s="147"/>
      <c r="O3" s="147"/>
    </row>
    <row r="4" spans="1:15" x14ac:dyDescent="0.55000000000000004">
      <c r="A4" s="146"/>
      <c r="B4" s="146"/>
      <c r="C4" s="146"/>
      <c r="D4" s="145" t="s">
        <v>299</v>
      </c>
      <c r="E4" s="145"/>
      <c r="F4" s="145"/>
      <c r="G4" s="145" t="s">
        <v>300</v>
      </c>
      <c r="H4" s="145"/>
      <c r="I4" s="145"/>
      <c r="J4" s="145" t="s">
        <v>299</v>
      </c>
      <c r="K4" s="145"/>
      <c r="L4" s="145"/>
      <c r="M4" s="145" t="s">
        <v>300</v>
      </c>
      <c r="N4" s="145"/>
      <c r="O4" s="145"/>
    </row>
    <row r="5" spans="1:15" x14ac:dyDescent="0.55000000000000004">
      <c r="A5" s="146"/>
      <c r="B5" s="146"/>
      <c r="C5" s="146"/>
      <c r="D5" s="116" t="s">
        <v>301</v>
      </c>
      <c r="E5" s="116" t="s">
        <v>302</v>
      </c>
      <c r="F5" s="116" t="s">
        <v>351</v>
      </c>
      <c r="G5" s="116" t="s">
        <v>301</v>
      </c>
      <c r="H5" s="116" t="s">
        <v>302</v>
      </c>
      <c r="I5" s="116" t="s">
        <v>351</v>
      </c>
      <c r="J5" s="116" t="s">
        <v>301</v>
      </c>
      <c r="K5" s="116" t="s">
        <v>302</v>
      </c>
      <c r="L5" s="116" t="s">
        <v>351</v>
      </c>
      <c r="M5" s="116" t="s">
        <v>301</v>
      </c>
      <c r="N5" s="116" t="s">
        <v>302</v>
      </c>
      <c r="O5" s="116" t="s">
        <v>351</v>
      </c>
    </row>
    <row r="6" spans="1:15" x14ac:dyDescent="0.55000000000000004">
      <c r="A6" s="144" t="s">
        <v>287</v>
      </c>
      <c r="B6" s="145"/>
      <c r="C6" s="62">
        <f t="shared" ref="C6" ca="1" si="0">SUM(D6:I6)</f>
        <v>133378862</v>
      </c>
      <c r="D6" s="62">
        <f ca="1">SUM(OFFSET(D$6,1,0,MAX($A$6:$A164)-DATE(2021,4,12)+1,1))</f>
        <v>62231625</v>
      </c>
      <c r="E6" s="62">
        <f ca="1">SUM(OFFSET(E$6,1,0,MAX($A$6:$A164)-DATE(2021,4,12)+1,1))</f>
        <v>11558258</v>
      </c>
      <c r="F6" s="62">
        <f ca="1">SUM(OFFSET(F$6,1,0,MAX($A$6:$A164)-DATE(2021,4,12)+1,1))</f>
        <v>35324</v>
      </c>
      <c r="G6" s="62">
        <f ca="1">SUM(OFFSET(G$6,1,0,MAX($A$6:$A164)-DATE(2021,4,12)+1,1))</f>
        <v>51518282</v>
      </c>
      <c r="H6" s="62">
        <f ca="1">SUM(OFFSET(H$6,1,0,MAX($A$6:$A164)-DATE(2021,4,12)+1,1))</f>
        <v>8035322</v>
      </c>
      <c r="I6" s="62">
        <f ca="1">SUM(OFFSET(I$6,1,0,MAX($A$6:$A164)-DATE(2021,4,12)+1,1))</f>
        <v>51</v>
      </c>
      <c r="J6" s="62">
        <f ca="1">SUM(OFFSET(J$6,1,0,MAX($A$6:$A164)-DATE(2021,4,12)+1,1))</f>
        <v>31282082</v>
      </c>
      <c r="K6" s="62">
        <f ca="1">SUM(OFFSET(K$6,1,0,MAX($A$6:$A164)-DATE(2021,4,12)+1,1))</f>
        <v>882862</v>
      </c>
      <c r="L6" s="62">
        <f ca="1">SUM(OFFSET(L$6,1,0,MAX($A$6:$A164)-DATE(2021,4,12)+1,1))</f>
        <v>1661</v>
      </c>
      <c r="M6" s="62">
        <f ca="1">SUM(OFFSET(M$6,1,0,MAX($A$6:$A164)-DATE(2021,4,12)+1,1))</f>
        <v>30750171</v>
      </c>
      <c r="N6" s="62">
        <f ca="1">SUM(OFFSET(N$6,1,0,MAX($A$6:$A164)-DATE(2021,4,12)+1,1))</f>
        <v>858388</v>
      </c>
      <c r="O6" s="62">
        <f ca="1">SUM(OFFSET(O$6,1,0,MAX($A$6:$A164)-DATE(2021,4,12)+1,1))</f>
        <v>9</v>
      </c>
    </row>
    <row r="7" spans="1:15" x14ac:dyDescent="0.55000000000000004">
      <c r="A7" s="118">
        <v>44455</v>
      </c>
      <c r="B7" s="105" t="str">
        <f t="shared" ref="B7:B70" si="1">"(" &amp; TEXT(A7,"aaa") &amp; ")"</f>
        <v>(木)</v>
      </c>
      <c r="C7" s="62">
        <f>SUM(D7:I7)</f>
        <v>573824</v>
      </c>
      <c r="D7" s="62">
        <v>219093</v>
      </c>
      <c r="E7" s="62">
        <v>42540</v>
      </c>
      <c r="F7" s="62">
        <v>1181</v>
      </c>
      <c r="G7" s="62">
        <v>256026</v>
      </c>
      <c r="H7" s="62">
        <v>54971</v>
      </c>
      <c r="I7" s="62">
        <v>13</v>
      </c>
      <c r="J7" s="62">
        <v>6337</v>
      </c>
      <c r="K7" s="62">
        <v>320</v>
      </c>
      <c r="L7" s="62">
        <v>68</v>
      </c>
      <c r="M7" s="62">
        <v>10185</v>
      </c>
      <c r="N7" s="62">
        <v>432</v>
      </c>
      <c r="O7" s="62">
        <v>2</v>
      </c>
    </row>
    <row r="8" spans="1:15" x14ac:dyDescent="0.55000000000000004">
      <c r="A8" s="118">
        <v>44454</v>
      </c>
      <c r="B8" s="105" t="str">
        <f t="shared" si="1"/>
        <v>(水)</v>
      </c>
      <c r="C8" s="62">
        <f>SUM(D8:I8)</f>
        <v>741227</v>
      </c>
      <c r="D8" s="62">
        <v>294964</v>
      </c>
      <c r="E8" s="62">
        <v>61233</v>
      </c>
      <c r="F8" s="62">
        <v>1381</v>
      </c>
      <c r="G8" s="62">
        <v>326908</v>
      </c>
      <c r="H8" s="62">
        <v>56740</v>
      </c>
      <c r="I8" s="62">
        <v>1</v>
      </c>
      <c r="J8" s="62">
        <v>8997</v>
      </c>
      <c r="K8" s="62">
        <v>540</v>
      </c>
      <c r="L8" s="62">
        <v>77</v>
      </c>
      <c r="M8" s="62">
        <v>14170</v>
      </c>
      <c r="N8" s="62">
        <v>516</v>
      </c>
      <c r="O8" s="62">
        <v>0</v>
      </c>
    </row>
    <row r="9" spans="1:15" x14ac:dyDescent="0.55000000000000004">
      <c r="A9" s="118">
        <v>44453</v>
      </c>
      <c r="B9" s="105" t="str">
        <f t="shared" si="1"/>
        <v>(火)</v>
      </c>
      <c r="C9" s="62">
        <f>SUM(D9:I9)</f>
        <v>822224</v>
      </c>
      <c r="D9" s="62">
        <v>329546</v>
      </c>
      <c r="E9" s="62">
        <v>72909</v>
      </c>
      <c r="F9" s="62">
        <v>1669</v>
      </c>
      <c r="G9" s="62">
        <v>355037</v>
      </c>
      <c r="H9" s="62">
        <v>63063</v>
      </c>
      <c r="I9" s="62">
        <v>0</v>
      </c>
      <c r="J9" s="62">
        <v>10638</v>
      </c>
      <c r="K9" s="62">
        <v>666</v>
      </c>
      <c r="L9" s="62">
        <v>118</v>
      </c>
      <c r="M9" s="62">
        <v>18272</v>
      </c>
      <c r="N9" s="62">
        <v>652</v>
      </c>
      <c r="O9" s="62">
        <v>0</v>
      </c>
    </row>
    <row r="10" spans="1:15" x14ac:dyDescent="0.55000000000000004">
      <c r="A10" s="118">
        <v>44452</v>
      </c>
      <c r="B10" s="105" t="str">
        <f t="shared" si="1"/>
        <v>(月)</v>
      </c>
      <c r="C10" s="62">
        <f>SUM(D10:I10)</f>
        <v>819179</v>
      </c>
      <c r="D10" s="62">
        <v>325384</v>
      </c>
      <c r="E10" s="62">
        <v>80982</v>
      </c>
      <c r="F10" s="62">
        <v>2070</v>
      </c>
      <c r="G10" s="62">
        <v>351603</v>
      </c>
      <c r="H10" s="62">
        <v>59139</v>
      </c>
      <c r="I10" s="62">
        <v>1</v>
      </c>
      <c r="J10" s="62">
        <v>10647</v>
      </c>
      <c r="K10" s="62">
        <v>629</v>
      </c>
      <c r="L10" s="62">
        <v>142</v>
      </c>
      <c r="M10" s="62">
        <v>18600</v>
      </c>
      <c r="N10" s="62">
        <v>576</v>
      </c>
      <c r="O10" s="62">
        <v>1</v>
      </c>
    </row>
    <row r="11" spans="1:15" x14ac:dyDescent="0.55000000000000004">
      <c r="A11" s="118">
        <v>44451</v>
      </c>
      <c r="B11" s="105" t="str">
        <f t="shared" si="1"/>
        <v>(日)</v>
      </c>
      <c r="C11" s="62">
        <f t="shared" ref="C11:C74" si="2">SUM(D11:I11)</f>
        <v>1051367</v>
      </c>
      <c r="D11" s="62">
        <v>410972</v>
      </c>
      <c r="E11" s="62">
        <v>111415</v>
      </c>
      <c r="F11" s="62">
        <v>1324</v>
      </c>
      <c r="G11" s="62">
        <v>452706</v>
      </c>
      <c r="H11" s="62">
        <v>74950</v>
      </c>
      <c r="I11" s="62">
        <v>0</v>
      </c>
      <c r="J11" s="62">
        <v>7196</v>
      </c>
      <c r="K11" s="62">
        <v>979</v>
      </c>
      <c r="L11" s="62">
        <v>45</v>
      </c>
      <c r="M11" s="62">
        <v>11021</v>
      </c>
      <c r="N11" s="62">
        <v>955</v>
      </c>
      <c r="O11" s="62">
        <v>0</v>
      </c>
    </row>
    <row r="12" spans="1:15" x14ac:dyDescent="0.55000000000000004">
      <c r="A12" s="118">
        <v>44450</v>
      </c>
      <c r="B12" s="105" t="str">
        <f t="shared" si="1"/>
        <v>(土)</v>
      </c>
      <c r="C12" s="62">
        <f t="shared" si="2"/>
        <v>1295436</v>
      </c>
      <c r="D12" s="62">
        <v>517651</v>
      </c>
      <c r="E12" s="62">
        <v>142397</v>
      </c>
      <c r="F12" s="62">
        <v>1400</v>
      </c>
      <c r="G12" s="62">
        <v>552338</v>
      </c>
      <c r="H12" s="62">
        <v>81647</v>
      </c>
      <c r="I12" s="62">
        <v>3</v>
      </c>
      <c r="J12" s="62">
        <v>8758</v>
      </c>
      <c r="K12" s="62">
        <v>844</v>
      </c>
      <c r="L12" s="62">
        <v>33</v>
      </c>
      <c r="M12" s="62">
        <v>14813</v>
      </c>
      <c r="N12" s="62">
        <v>800</v>
      </c>
      <c r="O12" s="62">
        <v>1</v>
      </c>
    </row>
    <row r="13" spans="1:15" x14ac:dyDescent="0.55000000000000004">
      <c r="A13" s="118">
        <v>44449</v>
      </c>
      <c r="B13" s="105" t="str">
        <f t="shared" si="1"/>
        <v>(金)</v>
      </c>
      <c r="C13" s="62">
        <f t="shared" si="2"/>
        <v>1057099</v>
      </c>
      <c r="D13" s="62">
        <v>407270</v>
      </c>
      <c r="E13" s="62">
        <v>125731</v>
      </c>
      <c r="F13" s="62">
        <v>1530</v>
      </c>
      <c r="G13" s="62">
        <v>453629</v>
      </c>
      <c r="H13" s="62">
        <v>68934</v>
      </c>
      <c r="I13" s="62">
        <v>5</v>
      </c>
      <c r="J13" s="62">
        <v>9699</v>
      </c>
      <c r="K13" s="62">
        <v>490</v>
      </c>
      <c r="L13" s="62">
        <v>71</v>
      </c>
      <c r="M13" s="62">
        <v>20566</v>
      </c>
      <c r="N13" s="62">
        <v>529</v>
      </c>
      <c r="O13" s="62">
        <v>0</v>
      </c>
    </row>
    <row r="14" spans="1:15" x14ac:dyDescent="0.55000000000000004">
      <c r="A14" s="118">
        <v>44448</v>
      </c>
      <c r="B14" s="105" t="str">
        <f t="shared" si="1"/>
        <v>(木)</v>
      </c>
      <c r="C14" s="62">
        <f t="shared" si="2"/>
        <v>972427</v>
      </c>
      <c r="D14" s="62">
        <v>378738</v>
      </c>
      <c r="E14" s="62">
        <v>116999</v>
      </c>
      <c r="F14" s="62">
        <v>1658</v>
      </c>
      <c r="G14" s="62">
        <v>404203</v>
      </c>
      <c r="H14" s="62">
        <v>70828</v>
      </c>
      <c r="I14" s="62">
        <v>1</v>
      </c>
      <c r="J14" s="62">
        <v>11517</v>
      </c>
      <c r="K14" s="62">
        <v>799</v>
      </c>
      <c r="L14" s="62">
        <v>93</v>
      </c>
      <c r="M14" s="62">
        <v>21037</v>
      </c>
      <c r="N14" s="62">
        <v>520</v>
      </c>
      <c r="O14" s="62">
        <v>0</v>
      </c>
    </row>
    <row r="15" spans="1:15" x14ac:dyDescent="0.55000000000000004">
      <c r="A15" s="118">
        <v>44447</v>
      </c>
      <c r="B15" s="105" t="str">
        <f t="shared" si="1"/>
        <v>(水)</v>
      </c>
      <c r="C15" s="62">
        <f t="shared" si="2"/>
        <v>1016064</v>
      </c>
      <c r="D15" s="62">
        <v>403678</v>
      </c>
      <c r="E15" s="62">
        <v>117685</v>
      </c>
      <c r="F15" s="62">
        <v>1498</v>
      </c>
      <c r="G15" s="62">
        <v>420877</v>
      </c>
      <c r="H15" s="62">
        <v>72324</v>
      </c>
      <c r="I15" s="62">
        <v>2</v>
      </c>
      <c r="J15" s="62">
        <v>12941</v>
      </c>
      <c r="K15" s="62">
        <v>853</v>
      </c>
      <c r="L15" s="62">
        <v>69</v>
      </c>
      <c r="M15" s="62">
        <v>24157</v>
      </c>
      <c r="N15" s="62">
        <v>654</v>
      </c>
      <c r="O15" s="62">
        <v>0</v>
      </c>
    </row>
    <row r="16" spans="1:15" x14ac:dyDescent="0.55000000000000004">
      <c r="A16" s="118">
        <v>44446</v>
      </c>
      <c r="B16" s="105" t="str">
        <f t="shared" si="1"/>
        <v>(火)</v>
      </c>
      <c r="C16" s="62">
        <f t="shared" si="2"/>
        <v>1029841</v>
      </c>
      <c r="D16" s="62">
        <v>431159</v>
      </c>
      <c r="E16" s="62">
        <v>123267</v>
      </c>
      <c r="F16" s="62">
        <v>1554</v>
      </c>
      <c r="G16" s="62">
        <v>399068</v>
      </c>
      <c r="H16" s="62">
        <v>74792</v>
      </c>
      <c r="I16" s="62">
        <v>1</v>
      </c>
      <c r="J16" s="62">
        <v>14944</v>
      </c>
      <c r="K16" s="62">
        <v>798</v>
      </c>
      <c r="L16" s="62">
        <v>86</v>
      </c>
      <c r="M16" s="62">
        <v>27885</v>
      </c>
      <c r="N16" s="62">
        <v>753</v>
      </c>
      <c r="O16" s="62">
        <v>0</v>
      </c>
    </row>
    <row r="17" spans="1:15" x14ac:dyDescent="0.55000000000000004">
      <c r="A17" s="118">
        <v>44445</v>
      </c>
      <c r="B17" s="105" t="str">
        <f t="shared" si="1"/>
        <v>(月)</v>
      </c>
      <c r="C17" s="62">
        <f t="shared" si="2"/>
        <v>925327</v>
      </c>
      <c r="D17" s="62">
        <v>425756</v>
      </c>
      <c r="E17" s="62">
        <v>119651</v>
      </c>
      <c r="F17" s="62">
        <v>1327</v>
      </c>
      <c r="G17" s="62">
        <v>317438</v>
      </c>
      <c r="H17" s="62">
        <v>61145</v>
      </c>
      <c r="I17" s="62">
        <v>10</v>
      </c>
      <c r="J17" s="62">
        <v>14721</v>
      </c>
      <c r="K17" s="62">
        <v>787</v>
      </c>
      <c r="L17" s="62">
        <v>69</v>
      </c>
      <c r="M17" s="62">
        <v>22853</v>
      </c>
      <c r="N17" s="62">
        <v>563</v>
      </c>
      <c r="O17" s="62">
        <v>2</v>
      </c>
    </row>
    <row r="18" spans="1:15" x14ac:dyDescent="0.55000000000000004">
      <c r="A18" s="118">
        <v>44444</v>
      </c>
      <c r="B18" s="105" t="str">
        <f t="shared" si="1"/>
        <v>(日)</v>
      </c>
      <c r="C18" s="62">
        <f t="shared" si="2"/>
        <v>1104479</v>
      </c>
      <c r="D18" s="62">
        <v>583038</v>
      </c>
      <c r="E18" s="62">
        <v>138211</v>
      </c>
      <c r="F18" s="62">
        <v>1011</v>
      </c>
      <c r="G18" s="62">
        <v>275861</v>
      </c>
      <c r="H18" s="62">
        <v>106357</v>
      </c>
      <c r="I18" s="62">
        <v>1</v>
      </c>
      <c r="J18" s="62">
        <v>11109</v>
      </c>
      <c r="K18" s="62">
        <v>961</v>
      </c>
      <c r="L18" s="62">
        <v>39</v>
      </c>
      <c r="M18" s="62">
        <v>8330</v>
      </c>
      <c r="N18" s="62">
        <v>1872</v>
      </c>
      <c r="O18" s="62">
        <v>0</v>
      </c>
    </row>
    <row r="19" spans="1:15" x14ac:dyDescent="0.55000000000000004">
      <c r="A19" s="118">
        <v>44443</v>
      </c>
      <c r="B19" s="105" t="str">
        <f t="shared" si="1"/>
        <v>(土)</v>
      </c>
      <c r="C19" s="62">
        <f t="shared" si="2"/>
        <v>1307152</v>
      </c>
      <c r="D19" s="62">
        <v>727741</v>
      </c>
      <c r="E19" s="62">
        <v>151803</v>
      </c>
      <c r="F19" s="62">
        <v>1229</v>
      </c>
      <c r="G19" s="62">
        <v>316684</v>
      </c>
      <c r="H19" s="62">
        <v>109695</v>
      </c>
      <c r="I19" s="62">
        <v>0</v>
      </c>
      <c r="J19" s="62">
        <v>13431</v>
      </c>
      <c r="K19" s="62">
        <v>793</v>
      </c>
      <c r="L19" s="62">
        <v>30</v>
      </c>
      <c r="M19" s="62">
        <v>10292</v>
      </c>
      <c r="N19" s="62">
        <v>1962</v>
      </c>
      <c r="O19" s="62">
        <v>0</v>
      </c>
    </row>
    <row r="20" spans="1:15" x14ac:dyDescent="0.55000000000000004">
      <c r="A20" s="118">
        <v>44442</v>
      </c>
      <c r="B20" s="105" t="str">
        <f t="shared" si="1"/>
        <v>(金)</v>
      </c>
      <c r="C20" s="62">
        <f t="shared" si="2"/>
        <v>1043977</v>
      </c>
      <c r="D20" s="62">
        <v>536893</v>
      </c>
      <c r="E20" s="62">
        <v>126500</v>
      </c>
      <c r="F20" s="62">
        <v>1449</v>
      </c>
      <c r="G20" s="62">
        <v>272847</v>
      </c>
      <c r="H20" s="62">
        <v>106283</v>
      </c>
      <c r="I20" s="62">
        <v>5</v>
      </c>
      <c r="J20" s="62">
        <v>15057</v>
      </c>
      <c r="K20" s="62">
        <v>503</v>
      </c>
      <c r="L20" s="62">
        <v>50</v>
      </c>
      <c r="M20" s="62">
        <v>14756</v>
      </c>
      <c r="N20" s="62">
        <v>880</v>
      </c>
      <c r="O20" s="62">
        <v>1</v>
      </c>
    </row>
    <row r="21" spans="1:15" x14ac:dyDescent="0.55000000000000004">
      <c r="A21" s="118">
        <v>44441</v>
      </c>
      <c r="B21" s="105" t="str">
        <f t="shared" si="1"/>
        <v>(木)</v>
      </c>
      <c r="C21" s="62">
        <f t="shared" si="2"/>
        <v>835978</v>
      </c>
      <c r="D21" s="62">
        <v>250420</v>
      </c>
      <c r="E21" s="62">
        <v>122522</v>
      </c>
      <c r="F21" s="62">
        <v>1835</v>
      </c>
      <c r="G21" s="62">
        <v>359089</v>
      </c>
      <c r="H21" s="62">
        <v>102112</v>
      </c>
      <c r="I21" s="62">
        <v>0</v>
      </c>
      <c r="J21" s="62">
        <v>6948</v>
      </c>
      <c r="K21" s="62">
        <v>671</v>
      </c>
      <c r="L21" s="62">
        <v>104</v>
      </c>
      <c r="M21" s="62">
        <v>23750</v>
      </c>
      <c r="N21" s="62">
        <v>999</v>
      </c>
      <c r="O21" s="62">
        <v>0</v>
      </c>
    </row>
    <row r="22" spans="1:15" x14ac:dyDescent="0.55000000000000004">
      <c r="A22" s="118">
        <v>44440</v>
      </c>
      <c r="B22" s="105" t="str">
        <f t="shared" si="1"/>
        <v>(水)</v>
      </c>
      <c r="C22" s="62">
        <f t="shared" si="2"/>
        <v>1036423</v>
      </c>
      <c r="D22" s="62">
        <v>468237</v>
      </c>
      <c r="E22" s="62">
        <v>115214</v>
      </c>
      <c r="F22" s="62">
        <v>1676</v>
      </c>
      <c r="G22" s="62">
        <v>358785</v>
      </c>
      <c r="H22" s="62">
        <v>92510</v>
      </c>
      <c r="I22" s="62">
        <v>1</v>
      </c>
      <c r="J22" s="62">
        <v>17616</v>
      </c>
      <c r="K22" s="62">
        <v>749</v>
      </c>
      <c r="L22" s="62">
        <v>100</v>
      </c>
      <c r="M22" s="62">
        <v>26737</v>
      </c>
      <c r="N22" s="62">
        <v>1145</v>
      </c>
      <c r="O22" s="62">
        <v>0</v>
      </c>
    </row>
    <row r="23" spans="1:15" x14ac:dyDescent="0.55000000000000004">
      <c r="A23" s="118">
        <v>44439</v>
      </c>
      <c r="B23" s="105" t="str">
        <f t="shared" si="1"/>
        <v>(火)</v>
      </c>
      <c r="C23" s="62">
        <f t="shared" si="2"/>
        <v>1090650</v>
      </c>
      <c r="D23" s="62">
        <v>489093</v>
      </c>
      <c r="E23" s="62">
        <v>114447</v>
      </c>
      <c r="F23" s="62">
        <v>1601</v>
      </c>
      <c r="G23" s="62">
        <v>381076</v>
      </c>
      <c r="H23" s="62">
        <v>104433</v>
      </c>
      <c r="I23" s="62">
        <v>0</v>
      </c>
      <c r="J23" s="62">
        <v>20880</v>
      </c>
      <c r="K23" s="62">
        <v>654</v>
      </c>
      <c r="L23" s="62">
        <v>87</v>
      </c>
      <c r="M23" s="62">
        <v>33326</v>
      </c>
      <c r="N23" s="62">
        <v>1283</v>
      </c>
      <c r="O23" s="62">
        <v>0</v>
      </c>
    </row>
    <row r="24" spans="1:15" x14ac:dyDescent="0.55000000000000004">
      <c r="A24" s="118">
        <v>44438</v>
      </c>
      <c r="B24" s="105" t="str">
        <f t="shared" si="1"/>
        <v>(月)</v>
      </c>
      <c r="C24" s="62">
        <f t="shared" si="2"/>
        <v>603852</v>
      </c>
      <c r="D24" s="62">
        <v>245232</v>
      </c>
      <c r="E24" s="62">
        <v>111002</v>
      </c>
      <c r="F24" s="62">
        <v>1319</v>
      </c>
      <c r="G24" s="62">
        <v>135785</v>
      </c>
      <c r="H24" s="62">
        <v>110514</v>
      </c>
      <c r="I24" s="62">
        <v>0</v>
      </c>
      <c r="J24" s="62">
        <v>8677</v>
      </c>
      <c r="K24" s="62">
        <v>593</v>
      </c>
      <c r="L24" s="62">
        <v>69</v>
      </c>
      <c r="M24" s="62">
        <v>9244</v>
      </c>
      <c r="N24" s="62">
        <v>1225</v>
      </c>
      <c r="O24" s="62">
        <v>0</v>
      </c>
    </row>
    <row r="25" spans="1:15" x14ac:dyDescent="0.55000000000000004">
      <c r="A25" s="118">
        <v>44437</v>
      </c>
      <c r="B25" s="105" t="str">
        <f t="shared" si="1"/>
        <v>(日)</v>
      </c>
      <c r="C25" s="62">
        <f t="shared" si="2"/>
        <v>1183237</v>
      </c>
      <c r="D25" s="62">
        <v>465281</v>
      </c>
      <c r="E25" s="62">
        <v>112081</v>
      </c>
      <c r="F25" s="62">
        <v>1127</v>
      </c>
      <c r="G25" s="62">
        <v>495253</v>
      </c>
      <c r="H25" s="62">
        <v>109494</v>
      </c>
      <c r="I25" s="62">
        <v>1</v>
      </c>
      <c r="J25" s="62">
        <v>9364</v>
      </c>
      <c r="K25" s="62">
        <v>796</v>
      </c>
      <c r="L25" s="62">
        <v>48</v>
      </c>
      <c r="M25" s="62">
        <v>19597</v>
      </c>
      <c r="N25" s="62">
        <v>2624</v>
      </c>
      <c r="O25" s="62">
        <v>0</v>
      </c>
    </row>
    <row r="26" spans="1:15" x14ac:dyDescent="0.55000000000000004">
      <c r="A26" s="118">
        <v>44436</v>
      </c>
      <c r="B26" s="105" t="str">
        <f t="shared" si="1"/>
        <v>(土)</v>
      </c>
      <c r="C26" s="62">
        <f t="shared" si="2"/>
        <v>1409171</v>
      </c>
      <c r="D26" s="62">
        <v>574057</v>
      </c>
      <c r="E26" s="62">
        <v>123378</v>
      </c>
      <c r="F26" s="62">
        <v>539</v>
      </c>
      <c r="G26" s="62">
        <v>589955</v>
      </c>
      <c r="H26" s="62">
        <v>121242</v>
      </c>
      <c r="I26" s="62">
        <v>0</v>
      </c>
      <c r="J26" s="62">
        <v>13028</v>
      </c>
      <c r="K26" s="62">
        <v>687</v>
      </c>
      <c r="L26" s="62">
        <v>12</v>
      </c>
      <c r="M26" s="62">
        <v>31258</v>
      </c>
      <c r="N26" s="62">
        <v>3189</v>
      </c>
      <c r="O26" s="62">
        <v>0</v>
      </c>
    </row>
    <row r="27" spans="1:15" x14ac:dyDescent="0.55000000000000004">
      <c r="A27" s="118">
        <v>44435</v>
      </c>
      <c r="B27" s="105" t="str">
        <f t="shared" si="1"/>
        <v>(金)</v>
      </c>
      <c r="C27" s="62">
        <f t="shared" si="2"/>
        <v>1212147</v>
      </c>
      <c r="D27" s="62">
        <v>506923</v>
      </c>
      <c r="E27" s="62">
        <v>98434</v>
      </c>
      <c r="F27" s="62">
        <v>978</v>
      </c>
      <c r="G27" s="62">
        <v>474398</v>
      </c>
      <c r="H27" s="62">
        <v>131414</v>
      </c>
      <c r="I27" s="62">
        <v>0</v>
      </c>
      <c r="J27" s="62">
        <v>17621</v>
      </c>
      <c r="K27" s="62">
        <v>482</v>
      </c>
      <c r="L27" s="62">
        <v>21</v>
      </c>
      <c r="M27" s="62">
        <v>38659</v>
      </c>
      <c r="N27" s="62">
        <v>1479</v>
      </c>
      <c r="O27" s="62">
        <v>0</v>
      </c>
    </row>
    <row r="28" spans="1:15" x14ac:dyDescent="0.55000000000000004">
      <c r="A28" s="118">
        <v>44434</v>
      </c>
      <c r="B28" s="105" t="str">
        <f t="shared" si="1"/>
        <v>(木)</v>
      </c>
      <c r="C28" s="62">
        <f t="shared" si="2"/>
        <v>1091368</v>
      </c>
      <c r="D28" s="62">
        <v>454188</v>
      </c>
      <c r="E28" s="62">
        <v>86690</v>
      </c>
      <c r="F28" s="62">
        <v>2009</v>
      </c>
      <c r="G28" s="62">
        <v>428647</v>
      </c>
      <c r="H28" s="62">
        <v>119833</v>
      </c>
      <c r="I28" s="62">
        <v>1</v>
      </c>
      <c r="J28" s="62">
        <v>18493</v>
      </c>
      <c r="K28" s="62">
        <v>625</v>
      </c>
      <c r="L28" s="62">
        <v>64</v>
      </c>
      <c r="M28" s="62">
        <v>39261</v>
      </c>
      <c r="N28" s="62">
        <v>1713</v>
      </c>
      <c r="O28" s="62">
        <v>0</v>
      </c>
    </row>
    <row r="29" spans="1:15" x14ac:dyDescent="0.55000000000000004">
      <c r="A29" s="118">
        <v>44433</v>
      </c>
      <c r="B29" s="105" t="str">
        <f t="shared" si="1"/>
        <v>(水)</v>
      </c>
      <c r="C29" s="62">
        <f t="shared" si="2"/>
        <v>1149237</v>
      </c>
      <c r="D29" s="62">
        <v>466304</v>
      </c>
      <c r="E29" s="62">
        <v>104933</v>
      </c>
      <c r="F29" s="62">
        <v>1951</v>
      </c>
      <c r="G29" s="62">
        <v>443926</v>
      </c>
      <c r="H29" s="62">
        <v>132121</v>
      </c>
      <c r="I29" s="62">
        <v>2</v>
      </c>
      <c r="J29" s="62">
        <v>21064</v>
      </c>
      <c r="K29" s="62">
        <v>694</v>
      </c>
      <c r="L29" s="62">
        <v>64</v>
      </c>
      <c r="M29" s="62">
        <v>44246</v>
      </c>
      <c r="N29" s="62">
        <v>1940</v>
      </c>
      <c r="O29" s="62">
        <v>0</v>
      </c>
    </row>
    <row r="30" spans="1:15" x14ac:dyDescent="0.55000000000000004">
      <c r="A30" s="118">
        <v>44432</v>
      </c>
      <c r="B30" s="105" t="str">
        <f t="shared" si="1"/>
        <v>(火)</v>
      </c>
      <c r="C30" s="62">
        <f t="shared" si="2"/>
        <v>1166998</v>
      </c>
      <c r="D30" s="62">
        <v>469429</v>
      </c>
      <c r="E30" s="62">
        <v>110728</v>
      </c>
      <c r="F30" s="62">
        <v>975</v>
      </c>
      <c r="G30" s="62">
        <v>450391</v>
      </c>
      <c r="H30" s="62">
        <v>135473</v>
      </c>
      <c r="I30" s="62">
        <v>2</v>
      </c>
      <c r="J30" s="62">
        <v>24884</v>
      </c>
      <c r="K30" s="62">
        <v>754</v>
      </c>
      <c r="L30" s="62">
        <v>48</v>
      </c>
      <c r="M30" s="62">
        <v>53724</v>
      </c>
      <c r="N30" s="62">
        <v>2167</v>
      </c>
      <c r="O30" s="62">
        <v>1</v>
      </c>
    </row>
    <row r="31" spans="1:15" x14ac:dyDescent="0.55000000000000004">
      <c r="A31" s="118">
        <v>44431</v>
      </c>
      <c r="B31" s="105" t="str">
        <f t="shared" si="1"/>
        <v>(月)</v>
      </c>
      <c r="C31" s="62">
        <f t="shared" si="2"/>
        <v>1110181</v>
      </c>
      <c r="D31" s="62">
        <v>432923</v>
      </c>
      <c r="E31" s="62">
        <v>88389</v>
      </c>
      <c r="F31" s="62">
        <v>989</v>
      </c>
      <c r="G31" s="62">
        <v>434375</v>
      </c>
      <c r="H31" s="62">
        <v>153504</v>
      </c>
      <c r="I31" s="62">
        <v>1</v>
      </c>
      <c r="J31" s="62">
        <v>23266</v>
      </c>
      <c r="K31" s="62">
        <v>662</v>
      </c>
      <c r="L31" s="62">
        <v>50</v>
      </c>
      <c r="M31" s="62">
        <v>57459</v>
      </c>
      <c r="N31" s="62">
        <v>2874</v>
      </c>
      <c r="O31" s="67">
        <v>1</v>
      </c>
    </row>
    <row r="32" spans="1:15" x14ac:dyDescent="0.55000000000000004">
      <c r="A32" s="118">
        <v>44430</v>
      </c>
      <c r="B32" s="105" t="str">
        <f t="shared" si="1"/>
        <v>(日)</v>
      </c>
      <c r="C32" s="62">
        <f t="shared" si="2"/>
        <v>1187818</v>
      </c>
      <c r="D32" s="62">
        <v>508914</v>
      </c>
      <c r="E32" s="62">
        <v>101033</v>
      </c>
      <c r="F32" s="62">
        <v>0</v>
      </c>
      <c r="G32" s="62">
        <v>441723</v>
      </c>
      <c r="H32" s="62">
        <v>136148</v>
      </c>
      <c r="I32" s="62">
        <v>0</v>
      </c>
      <c r="J32" s="62">
        <v>11486</v>
      </c>
      <c r="K32" s="62">
        <v>834</v>
      </c>
      <c r="L32" s="62">
        <v>0</v>
      </c>
      <c r="M32" s="62">
        <v>33305</v>
      </c>
      <c r="N32" s="62">
        <v>4331</v>
      </c>
      <c r="O32" s="67">
        <v>0</v>
      </c>
    </row>
    <row r="33" spans="1:15" x14ac:dyDescent="0.55000000000000004">
      <c r="A33" s="118">
        <v>44429</v>
      </c>
      <c r="B33" s="105" t="str">
        <f t="shared" si="1"/>
        <v>(土)</v>
      </c>
      <c r="C33" s="62">
        <f t="shared" si="2"/>
        <v>1367726</v>
      </c>
      <c r="D33" s="67">
        <v>595568</v>
      </c>
      <c r="E33" s="62">
        <v>95031</v>
      </c>
      <c r="F33" s="62">
        <v>42</v>
      </c>
      <c r="G33" s="62">
        <v>524510</v>
      </c>
      <c r="H33" s="62">
        <v>152575</v>
      </c>
      <c r="I33" s="62">
        <v>0</v>
      </c>
      <c r="J33" s="62">
        <v>16701</v>
      </c>
      <c r="K33" s="62">
        <v>688</v>
      </c>
      <c r="L33" s="62">
        <v>3</v>
      </c>
      <c r="M33" s="62">
        <v>61217</v>
      </c>
      <c r="N33" s="62">
        <v>4577</v>
      </c>
      <c r="O33" s="67">
        <v>0</v>
      </c>
    </row>
    <row r="34" spans="1:15" x14ac:dyDescent="0.55000000000000004">
      <c r="A34" s="118">
        <v>44428</v>
      </c>
      <c r="B34" s="105" t="str">
        <f t="shared" si="1"/>
        <v>(金)</v>
      </c>
      <c r="C34" s="62">
        <f t="shared" si="2"/>
        <v>1207779</v>
      </c>
      <c r="D34" s="62">
        <v>501862</v>
      </c>
      <c r="E34" s="62">
        <v>78540</v>
      </c>
      <c r="F34" s="62">
        <v>0</v>
      </c>
      <c r="G34" s="62">
        <v>465401</v>
      </c>
      <c r="H34" s="62">
        <v>161976</v>
      </c>
      <c r="I34" s="62">
        <v>0</v>
      </c>
      <c r="J34" s="62">
        <v>24221</v>
      </c>
      <c r="K34" s="62">
        <v>428</v>
      </c>
      <c r="L34" s="62">
        <v>0</v>
      </c>
      <c r="M34" s="62">
        <v>78303</v>
      </c>
      <c r="N34" s="62">
        <v>2583</v>
      </c>
      <c r="O34" s="67">
        <v>0</v>
      </c>
    </row>
    <row r="35" spans="1:15" x14ac:dyDescent="0.55000000000000004">
      <c r="A35" s="118">
        <v>44427</v>
      </c>
      <c r="B35" s="105" t="str">
        <f t="shared" si="1"/>
        <v>(木)</v>
      </c>
      <c r="C35" s="62">
        <f t="shared" si="2"/>
        <v>1123843</v>
      </c>
      <c r="D35" s="62">
        <v>461991</v>
      </c>
      <c r="E35" s="62">
        <v>87952</v>
      </c>
      <c r="F35" s="62">
        <v>1</v>
      </c>
      <c r="G35" s="62">
        <v>420240</v>
      </c>
      <c r="H35" s="62">
        <v>153659</v>
      </c>
      <c r="I35" s="62">
        <v>0</v>
      </c>
      <c r="J35" s="62">
        <v>24289</v>
      </c>
      <c r="K35" s="62">
        <v>583</v>
      </c>
      <c r="L35" s="62">
        <v>1</v>
      </c>
      <c r="M35" s="62">
        <v>78189</v>
      </c>
      <c r="N35" s="62">
        <v>3344</v>
      </c>
      <c r="O35" s="67">
        <v>0</v>
      </c>
    </row>
    <row r="36" spans="1:15" x14ac:dyDescent="0.55000000000000004">
      <c r="A36" s="118">
        <v>44426</v>
      </c>
      <c r="B36" s="105" t="str">
        <f t="shared" si="1"/>
        <v>(水)</v>
      </c>
      <c r="C36" s="62">
        <f t="shared" si="2"/>
        <v>1162518</v>
      </c>
      <c r="D36" s="62">
        <v>474047</v>
      </c>
      <c r="E36" s="62">
        <v>78132</v>
      </c>
      <c r="F36" s="62">
        <v>0</v>
      </c>
      <c r="G36" s="62">
        <v>431668</v>
      </c>
      <c r="H36" s="62">
        <v>178671</v>
      </c>
      <c r="I36" s="62">
        <v>0</v>
      </c>
      <c r="J36" s="62">
        <v>27450</v>
      </c>
      <c r="K36" s="62">
        <v>663</v>
      </c>
      <c r="L36" s="62">
        <v>0</v>
      </c>
      <c r="M36" s="62">
        <v>86006</v>
      </c>
      <c r="N36" s="62">
        <v>3221</v>
      </c>
      <c r="O36" s="62">
        <v>0</v>
      </c>
    </row>
    <row r="37" spans="1:15" x14ac:dyDescent="0.55000000000000004">
      <c r="A37" s="118">
        <v>44425</v>
      </c>
      <c r="B37" s="105" t="str">
        <f t="shared" si="1"/>
        <v>(火)</v>
      </c>
      <c r="C37" s="62">
        <f t="shared" si="2"/>
        <v>1155320</v>
      </c>
      <c r="D37" s="62">
        <v>450107</v>
      </c>
      <c r="E37" s="62">
        <v>76507</v>
      </c>
      <c r="F37" s="62">
        <v>1</v>
      </c>
      <c r="G37" s="62">
        <v>443969</v>
      </c>
      <c r="H37" s="62">
        <v>184736</v>
      </c>
      <c r="I37" s="62">
        <v>0</v>
      </c>
      <c r="J37" s="62">
        <v>30254</v>
      </c>
      <c r="K37" s="62">
        <v>633</v>
      </c>
      <c r="L37" s="62">
        <v>0</v>
      </c>
      <c r="M37" s="62">
        <v>102924</v>
      </c>
      <c r="N37" s="62">
        <v>2686</v>
      </c>
      <c r="O37" s="62">
        <v>0</v>
      </c>
    </row>
    <row r="38" spans="1:15" x14ac:dyDescent="0.55000000000000004">
      <c r="A38" s="118">
        <v>44424</v>
      </c>
      <c r="B38" s="105" t="str">
        <f t="shared" si="1"/>
        <v>(月)</v>
      </c>
      <c r="C38" s="62">
        <f t="shared" si="2"/>
        <v>932478</v>
      </c>
      <c r="D38" s="62">
        <v>347766</v>
      </c>
      <c r="E38" s="62">
        <v>70431</v>
      </c>
      <c r="F38" s="62">
        <v>0</v>
      </c>
      <c r="G38" s="62">
        <v>358632</v>
      </c>
      <c r="H38" s="62">
        <v>155649</v>
      </c>
      <c r="I38" s="62">
        <v>0</v>
      </c>
      <c r="J38" s="62">
        <v>23938</v>
      </c>
      <c r="K38" s="62">
        <v>557</v>
      </c>
      <c r="L38" s="62">
        <v>0</v>
      </c>
      <c r="M38" s="62">
        <v>84623</v>
      </c>
      <c r="N38" s="62">
        <v>2663</v>
      </c>
      <c r="O38" s="62">
        <v>0</v>
      </c>
    </row>
    <row r="39" spans="1:15" x14ac:dyDescent="0.55000000000000004">
      <c r="A39" s="118">
        <v>44423</v>
      </c>
      <c r="B39" s="105" t="str">
        <f t="shared" si="1"/>
        <v>(日)</v>
      </c>
      <c r="C39" s="62">
        <f t="shared" si="2"/>
        <v>705337</v>
      </c>
      <c r="D39" s="62">
        <v>275831</v>
      </c>
      <c r="E39" s="62">
        <v>85076</v>
      </c>
      <c r="F39" s="62">
        <v>0</v>
      </c>
      <c r="G39" s="62">
        <v>243444</v>
      </c>
      <c r="H39" s="62">
        <v>100986</v>
      </c>
      <c r="I39" s="62">
        <v>0</v>
      </c>
      <c r="J39" s="62">
        <v>7115</v>
      </c>
      <c r="K39" s="62">
        <v>933</v>
      </c>
      <c r="L39" s="62">
        <v>0</v>
      </c>
      <c r="M39" s="62">
        <v>34964</v>
      </c>
      <c r="N39" s="62">
        <v>2368</v>
      </c>
      <c r="O39" s="62">
        <v>0</v>
      </c>
    </row>
    <row r="40" spans="1:15" x14ac:dyDescent="0.55000000000000004">
      <c r="A40" s="118">
        <v>44422</v>
      </c>
      <c r="B40" s="105" t="str">
        <f t="shared" si="1"/>
        <v>(土)</v>
      </c>
      <c r="C40" s="62">
        <f t="shared" si="2"/>
        <v>714064</v>
      </c>
      <c r="D40" s="62">
        <v>265609</v>
      </c>
      <c r="E40" s="62">
        <v>80443</v>
      </c>
      <c r="F40" s="62">
        <v>0</v>
      </c>
      <c r="G40" s="62">
        <v>250130</v>
      </c>
      <c r="H40" s="62">
        <v>117882</v>
      </c>
      <c r="I40" s="62">
        <v>0</v>
      </c>
      <c r="J40" s="62">
        <v>8430</v>
      </c>
      <c r="K40" s="62">
        <v>803</v>
      </c>
      <c r="L40" s="62">
        <v>0</v>
      </c>
      <c r="M40" s="62">
        <v>43182</v>
      </c>
      <c r="N40" s="62">
        <v>2525</v>
      </c>
      <c r="O40" s="62">
        <v>0</v>
      </c>
    </row>
    <row r="41" spans="1:15" x14ac:dyDescent="0.55000000000000004">
      <c r="A41" s="118">
        <v>44421</v>
      </c>
      <c r="B41" s="105" t="str">
        <f t="shared" si="1"/>
        <v>(金)</v>
      </c>
      <c r="C41" s="62">
        <f t="shared" si="2"/>
        <v>616734</v>
      </c>
      <c r="D41" s="62">
        <v>261940</v>
      </c>
      <c r="E41" s="62">
        <v>68626</v>
      </c>
      <c r="F41" s="62">
        <v>0</v>
      </c>
      <c r="G41" s="62">
        <v>134518</v>
      </c>
      <c r="H41" s="62">
        <v>151650</v>
      </c>
      <c r="I41" s="62">
        <v>0</v>
      </c>
      <c r="J41" s="62">
        <v>14039</v>
      </c>
      <c r="K41" s="62">
        <v>608</v>
      </c>
      <c r="L41" s="62">
        <v>0</v>
      </c>
      <c r="M41" s="62">
        <v>23105</v>
      </c>
      <c r="N41" s="62">
        <v>3437</v>
      </c>
      <c r="O41" s="62">
        <v>0</v>
      </c>
    </row>
    <row r="42" spans="1:15" x14ac:dyDescent="0.55000000000000004">
      <c r="A42" s="118">
        <v>44420</v>
      </c>
      <c r="B42" s="105" t="str">
        <f t="shared" si="1"/>
        <v>(木)</v>
      </c>
      <c r="C42" s="62">
        <f t="shared" si="2"/>
        <v>851592</v>
      </c>
      <c r="D42" s="62">
        <v>394225</v>
      </c>
      <c r="E42" s="62">
        <v>78302</v>
      </c>
      <c r="F42" s="62">
        <v>0</v>
      </c>
      <c r="G42" s="62">
        <v>224407</v>
      </c>
      <c r="H42" s="62">
        <v>154658</v>
      </c>
      <c r="I42" s="62">
        <v>0</v>
      </c>
      <c r="J42" s="62">
        <v>23919</v>
      </c>
      <c r="K42" s="62">
        <v>779</v>
      </c>
      <c r="L42" s="62">
        <v>0</v>
      </c>
      <c r="M42" s="62">
        <v>48656</v>
      </c>
      <c r="N42" s="62">
        <v>3489</v>
      </c>
      <c r="O42" s="62">
        <v>0</v>
      </c>
    </row>
    <row r="43" spans="1:15" x14ac:dyDescent="0.55000000000000004">
      <c r="A43" s="118">
        <v>44419</v>
      </c>
      <c r="B43" s="105" t="str">
        <f t="shared" si="1"/>
        <v>(水)</v>
      </c>
      <c r="C43" s="62">
        <f t="shared" si="2"/>
        <v>1153464</v>
      </c>
      <c r="D43" s="62">
        <v>400973</v>
      </c>
      <c r="E43" s="62">
        <v>80222</v>
      </c>
      <c r="F43" s="62">
        <v>0</v>
      </c>
      <c r="G43" s="62">
        <v>493991</v>
      </c>
      <c r="H43" s="62">
        <v>178278</v>
      </c>
      <c r="I43" s="62">
        <v>0</v>
      </c>
      <c r="J43" s="62">
        <v>26787</v>
      </c>
      <c r="K43" s="62">
        <v>715</v>
      </c>
      <c r="L43" s="62">
        <v>0</v>
      </c>
      <c r="M43" s="62">
        <v>137391</v>
      </c>
      <c r="N43" s="62">
        <v>2666</v>
      </c>
      <c r="O43" s="62">
        <v>0</v>
      </c>
    </row>
    <row r="44" spans="1:15" x14ac:dyDescent="0.55000000000000004">
      <c r="A44" s="118">
        <v>44418</v>
      </c>
      <c r="B44" s="105" t="str">
        <f t="shared" si="1"/>
        <v>(火)</v>
      </c>
      <c r="C44" s="62">
        <f t="shared" si="2"/>
        <v>1228051</v>
      </c>
      <c r="D44" s="62">
        <v>388157</v>
      </c>
      <c r="E44" s="62">
        <v>81380</v>
      </c>
      <c r="F44" s="62">
        <v>0</v>
      </c>
      <c r="G44" s="62">
        <v>568434</v>
      </c>
      <c r="H44" s="62">
        <v>190080</v>
      </c>
      <c r="I44" s="62">
        <v>0</v>
      </c>
      <c r="J44" s="62">
        <v>30765</v>
      </c>
      <c r="K44" s="62">
        <v>722</v>
      </c>
      <c r="L44" s="62">
        <v>0</v>
      </c>
      <c r="M44" s="62">
        <v>174150</v>
      </c>
      <c r="N44" s="62">
        <v>3096</v>
      </c>
      <c r="O44" s="62">
        <v>0</v>
      </c>
    </row>
    <row r="45" spans="1:15" x14ac:dyDescent="0.55000000000000004">
      <c r="A45" s="118">
        <v>44417</v>
      </c>
      <c r="B45" s="105" t="str">
        <f t="shared" si="1"/>
        <v>(月)</v>
      </c>
      <c r="C45" s="62">
        <f t="shared" si="2"/>
        <v>346768</v>
      </c>
      <c r="D45" s="62">
        <v>102240</v>
      </c>
      <c r="E45" s="62">
        <v>59400</v>
      </c>
      <c r="F45" s="62">
        <v>0</v>
      </c>
      <c r="G45" s="62">
        <v>101061</v>
      </c>
      <c r="H45" s="62">
        <v>84067</v>
      </c>
      <c r="I45" s="62">
        <v>0</v>
      </c>
      <c r="J45" s="62">
        <v>3407</v>
      </c>
      <c r="K45" s="62">
        <v>664</v>
      </c>
      <c r="L45" s="62">
        <v>0</v>
      </c>
      <c r="M45" s="62">
        <v>20755</v>
      </c>
      <c r="N45" s="62">
        <v>2098</v>
      </c>
      <c r="O45" s="62">
        <v>0</v>
      </c>
    </row>
    <row r="46" spans="1:15" x14ac:dyDescent="0.55000000000000004">
      <c r="A46" s="118">
        <v>44416</v>
      </c>
      <c r="B46" s="105" t="str">
        <f t="shared" si="1"/>
        <v>(日)</v>
      </c>
      <c r="C46" s="62">
        <f t="shared" si="2"/>
        <v>1182672</v>
      </c>
      <c r="D46" s="62">
        <v>489546</v>
      </c>
      <c r="E46" s="62">
        <v>106595</v>
      </c>
      <c r="F46" s="62">
        <v>0</v>
      </c>
      <c r="G46" s="62">
        <v>438937</v>
      </c>
      <c r="H46" s="62">
        <v>147594</v>
      </c>
      <c r="I46" s="62">
        <v>0</v>
      </c>
      <c r="J46" s="62">
        <v>16958</v>
      </c>
      <c r="K46" s="62">
        <v>1878</v>
      </c>
      <c r="L46" s="62">
        <v>0</v>
      </c>
      <c r="M46" s="62">
        <v>98406</v>
      </c>
      <c r="N46" s="62">
        <v>2576</v>
      </c>
      <c r="O46" s="62">
        <v>0</v>
      </c>
    </row>
    <row r="47" spans="1:15" x14ac:dyDescent="0.55000000000000004">
      <c r="A47" s="118">
        <v>44415</v>
      </c>
      <c r="B47" s="105" t="str">
        <f t="shared" si="1"/>
        <v>(土)</v>
      </c>
      <c r="C47" s="62">
        <f t="shared" si="2"/>
        <v>1498516</v>
      </c>
      <c r="D47" s="62">
        <v>577560</v>
      </c>
      <c r="E47" s="62">
        <v>103285</v>
      </c>
      <c r="F47" s="62">
        <v>0</v>
      </c>
      <c r="G47" s="62">
        <v>624580</v>
      </c>
      <c r="H47" s="62">
        <v>193091</v>
      </c>
      <c r="I47" s="62">
        <v>0</v>
      </c>
      <c r="J47" s="62">
        <v>26733</v>
      </c>
      <c r="K47" s="62">
        <v>1957</v>
      </c>
      <c r="L47" s="62">
        <v>0</v>
      </c>
      <c r="M47" s="62">
        <v>160096</v>
      </c>
      <c r="N47" s="62">
        <v>2690</v>
      </c>
      <c r="O47" s="62">
        <v>0</v>
      </c>
    </row>
    <row r="48" spans="1:15" x14ac:dyDescent="0.55000000000000004">
      <c r="A48" s="118">
        <v>44414</v>
      </c>
      <c r="B48" s="105" t="str">
        <f t="shared" si="1"/>
        <v>(金)</v>
      </c>
      <c r="C48" s="62">
        <f t="shared" si="2"/>
        <v>1398748</v>
      </c>
      <c r="D48" s="62">
        <v>461968</v>
      </c>
      <c r="E48" s="62">
        <v>94202</v>
      </c>
      <c r="F48" s="62">
        <v>0</v>
      </c>
      <c r="G48" s="62">
        <v>608028</v>
      </c>
      <c r="H48" s="62">
        <v>234550</v>
      </c>
      <c r="I48" s="62">
        <v>0</v>
      </c>
      <c r="J48" s="62">
        <v>35163</v>
      </c>
      <c r="K48" s="62">
        <v>720</v>
      </c>
      <c r="L48" s="62">
        <v>0</v>
      </c>
      <c r="M48" s="62">
        <v>212483</v>
      </c>
      <c r="N48" s="62">
        <v>3033</v>
      </c>
      <c r="O48" s="62">
        <v>0</v>
      </c>
    </row>
    <row r="49" spans="1:15" x14ac:dyDescent="0.55000000000000004">
      <c r="A49" s="118">
        <v>44413</v>
      </c>
      <c r="B49" s="105" t="str">
        <f t="shared" si="1"/>
        <v>(木)</v>
      </c>
      <c r="C49" s="62">
        <f t="shared" si="2"/>
        <v>1331542</v>
      </c>
      <c r="D49" s="62">
        <v>436043</v>
      </c>
      <c r="E49" s="62">
        <v>101510</v>
      </c>
      <c r="F49" s="62">
        <v>0</v>
      </c>
      <c r="G49" s="62">
        <v>576275</v>
      </c>
      <c r="H49" s="62">
        <v>217714</v>
      </c>
      <c r="I49" s="62">
        <v>0</v>
      </c>
      <c r="J49" s="62">
        <v>35887</v>
      </c>
      <c r="K49" s="62">
        <v>944</v>
      </c>
      <c r="L49" s="62">
        <v>0</v>
      </c>
      <c r="M49" s="62">
        <v>218623</v>
      </c>
      <c r="N49" s="62">
        <v>3179</v>
      </c>
      <c r="O49" s="62">
        <v>0</v>
      </c>
    </row>
    <row r="50" spans="1:15" x14ac:dyDescent="0.55000000000000004">
      <c r="A50" s="118">
        <v>44412</v>
      </c>
      <c r="B50" s="105" t="str">
        <f t="shared" si="1"/>
        <v>(水)</v>
      </c>
      <c r="C50" s="62">
        <f t="shared" si="2"/>
        <v>1329788</v>
      </c>
      <c r="D50" s="62">
        <v>449859</v>
      </c>
      <c r="E50" s="62">
        <v>97934</v>
      </c>
      <c r="F50" s="62">
        <v>0</v>
      </c>
      <c r="G50" s="62">
        <v>587521</v>
      </c>
      <c r="H50" s="62">
        <v>194474</v>
      </c>
      <c r="I50" s="62">
        <v>0</v>
      </c>
      <c r="J50" s="62">
        <v>39987</v>
      </c>
      <c r="K50" s="62">
        <v>957</v>
      </c>
      <c r="L50" s="62">
        <v>0</v>
      </c>
      <c r="M50" s="62">
        <v>236419</v>
      </c>
      <c r="N50" s="62">
        <v>3310</v>
      </c>
      <c r="O50" s="62">
        <v>0</v>
      </c>
    </row>
    <row r="51" spans="1:15" x14ac:dyDescent="0.55000000000000004">
      <c r="A51" s="118">
        <v>44411</v>
      </c>
      <c r="B51" s="105" t="str">
        <f t="shared" si="1"/>
        <v>(火)</v>
      </c>
      <c r="C51" s="62">
        <f t="shared" si="2"/>
        <v>1341770</v>
      </c>
      <c r="D51" s="62">
        <v>453894</v>
      </c>
      <c r="E51" s="62">
        <v>103428</v>
      </c>
      <c r="F51" s="62">
        <v>0</v>
      </c>
      <c r="G51" s="62">
        <v>591725</v>
      </c>
      <c r="H51" s="62">
        <v>192723</v>
      </c>
      <c r="I51" s="62">
        <v>0</v>
      </c>
      <c r="J51" s="62">
        <v>48459</v>
      </c>
      <c r="K51" s="62">
        <v>976</v>
      </c>
      <c r="L51" s="62">
        <v>0</v>
      </c>
      <c r="M51" s="62">
        <v>264428</v>
      </c>
      <c r="N51" s="62">
        <v>3035</v>
      </c>
      <c r="O51" s="62">
        <v>0</v>
      </c>
    </row>
    <row r="52" spans="1:15" x14ac:dyDescent="0.55000000000000004">
      <c r="A52" s="118">
        <v>44410</v>
      </c>
      <c r="B52" s="105" t="str">
        <f t="shared" si="1"/>
        <v>(月)</v>
      </c>
      <c r="C52" s="62">
        <f t="shared" si="2"/>
        <v>1283396</v>
      </c>
      <c r="D52" s="62">
        <v>432637</v>
      </c>
      <c r="E52" s="62">
        <v>107334</v>
      </c>
      <c r="F52" s="62">
        <v>0</v>
      </c>
      <c r="G52" s="62">
        <v>558667</v>
      </c>
      <c r="H52" s="62">
        <v>184758</v>
      </c>
      <c r="I52" s="62">
        <v>0</v>
      </c>
      <c r="J52" s="62">
        <v>51675</v>
      </c>
      <c r="K52" s="62">
        <v>997</v>
      </c>
      <c r="L52" s="62">
        <v>0</v>
      </c>
      <c r="M52" s="62">
        <v>256267</v>
      </c>
      <c r="N52" s="62">
        <v>3258</v>
      </c>
      <c r="O52" s="62">
        <v>0</v>
      </c>
    </row>
    <row r="53" spans="1:15" x14ac:dyDescent="0.55000000000000004">
      <c r="A53" s="118">
        <v>44409</v>
      </c>
      <c r="B53" s="105" t="str">
        <f t="shared" si="1"/>
        <v>(日)</v>
      </c>
      <c r="C53" s="62">
        <f t="shared" si="2"/>
        <v>1187239</v>
      </c>
      <c r="D53" s="62">
        <v>429948</v>
      </c>
      <c r="E53" s="62">
        <v>105209</v>
      </c>
      <c r="F53" s="62">
        <v>0</v>
      </c>
      <c r="G53" s="62">
        <v>531762</v>
      </c>
      <c r="H53" s="62">
        <v>120320</v>
      </c>
      <c r="I53" s="62">
        <v>0</v>
      </c>
      <c r="J53" s="62">
        <v>26154</v>
      </c>
      <c r="K53" s="62">
        <v>2547</v>
      </c>
      <c r="L53" s="62">
        <v>0</v>
      </c>
      <c r="M53" s="62">
        <v>206615</v>
      </c>
      <c r="N53" s="62">
        <v>5660</v>
      </c>
      <c r="O53" s="62">
        <v>0</v>
      </c>
    </row>
    <row r="54" spans="1:15" x14ac:dyDescent="0.55000000000000004">
      <c r="A54" s="118">
        <v>44408</v>
      </c>
      <c r="B54" s="105" t="str">
        <f t="shared" si="1"/>
        <v>(土)</v>
      </c>
      <c r="C54" s="62">
        <f t="shared" si="2"/>
        <v>1550130</v>
      </c>
      <c r="D54" s="62">
        <v>493814</v>
      </c>
      <c r="E54" s="62">
        <v>118013</v>
      </c>
      <c r="F54" s="62">
        <v>0</v>
      </c>
      <c r="G54" s="62">
        <v>786353</v>
      </c>
      <c r="H54" s="62">
        <v>151950</v>
      </c>
      <c r="I54" s="62">
        <v>0</v>
      </c>
      <c r="J54" s="62">
        <v>52812</v>
      </c>
      <c r="K54" s="62">
        <v>3241</v>
      </c>
      <c r="L54" s="62">
        <v>0</v>
      </c>
      <c r="M54" s="62">
        <v>392322</v>
      </c>
      <c r="N54" s="62">
        <v>11286</v>
      </c>
      <c r="O54" s="62">
        <v>0</v>
      </c>
    </row>
    <row r="55" spans="1:15" x14ac:dyDescent="0.55000000000000004">
      <c r="A55" s="118">
        <v>44407</v>
      </c>
      <c r="B55" s="105" t="str">
        <f t="shared" si="1"/>
        <v>(金)</v>
      </c>
      <c r="C55" s="62">
        <f t="shared" si="2"/>
        <v>1515798</v>
      </c>
      <c r="D55" s="62">
        <v>452644</v>
      </c>
      <c r="E55" s="62">
        <v>139794</v>
      </c>
      <c r="F55" s="62">
        <v>0</v>
      </c>
      <c r="G55" s="62">
        <v>734672</v>
      </c>
      <c r="H55" s="62">
        <v>188688</v>
      </c>
      <c r="I55" s="62">
        <v>0</v>
      </c>
      <c r="J55" s="62">
        <v>73133</v>
      </c>
      <c r="K55" s="62">
        <v>1449</v>
      </c>
      <c r="L55" s="62">
        <v>0</v>
      </c>
      <c r="M55" s="62">
        <v>410619</v>
      </c>
      <c r="N55" s="62">
        <v>9435</v>
      </c>
      <c r="O55" s="62">
        <v>0</v>
      </c>
    </row>
    <row r="56" spans="1:15" x14ac:dyDescent="0.55000000000000004">
      <c r="A56" s="118">
        <v>44406</v>
      </c>
      <c r="B56" s="105" t="str">
        <f t="shared" si="1"/>
        <v>(木)</v>
      </c>
      <c r="C56" s="62">
        <f t="shared" si="2"/>
        <v>1459307</v>
      </c>
      <c r="D56" s="62">
        <v>422018</v>
      </c>
      <c r="E56" s="62">
        <v>141266</v>
      </c>
      <c r="F56" s="62">
        <v>0</v>
      </c>
      <c r="G56" s="62">
        <v>737224</v>
      </c>
      <c r="H56" s="62">
        <v>158799</v>
      </c>
      <c r="I56" s="62">
        <v>0</v>
      </c>
      <c r="J56" s="62">
        <v>72077</v>
      </c>
      <c r="K56" s="62">
        <v>1476</v>
      </c>
      <c r="L56" s="62">
        <v>0</v>
      </c>
      <c r="M56" s="62">
        <v>456942</v>
      </c>
      <c r="N56" s="62">
        <v>9357</v>
      </c>
      <c r="O56" s="62">
        <v>0</v>
      </c>
    </row>
    <row r="57" spans="1:15" x14ac:dyDescent="0.55000000000000004">
      <c r="A57" s="118">
        <v>44405</v>
      </c>
      <c r="B57" s="105" t="str">
        <f t="shared" si="1"/>
        <v>(水)</v>
      </c>
      <c r="C57" s="62">
        <f t="shared" si="2"/>
        <v>1476251</v>
      </c>
      <c r="D57" s="62">
        <v>425118</v>
      </c>
      <c r="E57" s="62">
        <v>136097</v>
      </c>
      <c r="F57" s="62">
        <v>0</v>
      </c>
      <c r="G57" s="62">
        <v>755272</v>
      </c>
      <c r="H57" s="62">
        <v>159764</v>
      </c>
      <c r="I57" s="62">
        <v>0</v>
      </c>
      <c r="J57" s="62">
        <v>77966</v>
      </c>
      <c r="K57" s="62">
        <v>1335</v>
      </c>
      <c r="L57" s="62">
        <v>0</v>
      </c>
      <c r="M57" s="62">
        <v>485188</v>
      </c>
      <c r="N57" s="62">
        <v>13254</v>
      </c>
      <c r="O57" s="62">
        <v>0</v>
      </c>
    </row>
    <row r="58" spans="1:15" x14ac:dyDescent="0.55000000000000004">
      <c r="A58" s="118">
        <v>44404</v>
      </c>
      <c r="B58" s="105" t="str">
        <f t="shared" si="1"/>
        <v>(火)</v>
      </c>
      <c r="C58" s="62">
        <f t="shared" si="2"/>
        <v>1449719</v>
      </c>
      <c r="D58" s="62">
        <v>430720</v>
      </c>
      <c r="E58" s="62">
        <v>138339</v>
      </c>
      <c r="F58" s="62">
        <v>0</v>
      </c>
      <c r="G58" s="62">
        <v>738567</v>
      </c>
      <c r="H58" s="62">
        <v>142093</v>
      </c>
      <c r="I58" s="62">
        <v>0</v>
      </c>
      <c r="J58" s="62">
        <v>91910</v>
      </c>
      <c r="K58" s="62">
        <v>1480</v>
      </c>
      <c r="L58" s="62">
        <v>0</v>
      </c>
      <c r="M58" s="62">
        <v>488059</v>
      </c>
      <c r="N58" s="62">
        <v>12767</v>
      </c>
      <c r="O58" s="62">
        <v>0</v>
      </c>
    </row>
    <row r="59" spans="1:15" x14ac:dyDescent="0.55000000000000004">
      <c r="A59" s="118">
        <v>44403</v>
      </c>
      <c r="B59" s="105" t="str">
        <f t="shared" si="1"/>
        <v>(月)</v>
      </c>
      <c r="C59" s="62">
        <f t="shared" si="2"/>
        <v>1378659</v>
      </c>
      <c r="D59" s="62">
        <v>363284</v>
      </c>
      <c r="E59" s="62">
        <v>154395</v>
      </c>
      <c r="F59" s="62">
        <v>0</v>
      </c>
      <c r="G59" s="62">
        <v>723772</v>
      </c>
      <c r="H59" s="62">
        <v>137208</v>
      </c>
      <c r="I59" s="62">
        <v>0</v>
      </c>
      <c r="J59" s="62">
        <v>79615</v>
      </c>
      <c r="K59" s="62">
        <v>1822</v>
      </c>
      <c r="L59" s="62">
        <v>0</v>
      </c>
      <c r="M59" s="62">
        <v>493111</v>
      </c>
      <c r="N59" s="62">
        <v>14759</v>
      </c>
      <c r="O59" s="62">
        <v>0</v>
      </c>
    </row>
    <row r="60" spans="1:15" x14ac:dyDescent="0.55000000000000004">
      <c r="A60" s="118">
        <v>44402</v>
      </c>
      <c r="B60" s="105" t="str">
        <f t="shared" si="1"/>
        <v>(日)</v>
      </c>
      <c r="C60" s="62">
        <f t="shared" si="2"/>
        <v>1151082</v>
      </c>
      <c r="D60" s="62">
        <v>267909</v>
      </c>
      <c r="E60" s="62">
        <v>122382</v>
      </c>
      <c r="F60" s="62">
        <v>0</v>
      </c>
      <c r="G60" s="62">
        <v>677828</v>
      </c>
      <c r="H60" s="62">
        <v>82963</v>
      </c>
      <c r="I60" s="62">
        <v>0</v>
      </c>
      <c r="J60" s="62">
        <v>38110</v>
      </c>
      <c r="K60" s="62">
        <v>4334</v>
      </c>
      <c r="L60" s="62">
        <v>0</v>
      </c>
      <c r="M60" s="62">
        <v>456422</v>
      </c>
      <c r="N60" s="62">
        <v>16854</v>
      </c>
      <c r="O60" s="62">
        <v>0</v>
      </c>
    </row>
    <row r="61" spans="1:15" x14ac:dyDescent="0.55000000000000004">
      <c r="A61" s="118">
        <v>44401</v>
      </c>
      <c r="B61" s="105" t="str">
        <f t="shared" si="1"/>
        <v>(土)</v>
      </c>
      <c r="C61" s="62">
        <f t="shared" si="2"/>
        <v>1250318</v>
      </c>
      <c r="D61" s="62">
        <v>299047</v>
      </c>
      <c r="E61" s="62">
        <v>137133</v>
      </c>
      <c r="F61" s="62">
        <v>0</v>
      </c>
      <c r="G61" s="62">
        <v>729026</v>
      </c>
      <c r="H61" s="62">
        <v>85112</v>
      </c>
      <c r="I61" s="62">
        <v>0</v>
      </c>
      <c r="J61" s="62">
        <v>49354</v>
      </c>
      <c r="K61" s="62">
        <v>4650</v>
      </c>
      <c r="L61" s="62">
        <v>0</v>
      </c>
      <c r="M61" s="62">
        <v>502817</v>
      </c>
      <c r="N61" s="62">
        <v>21596</v>
      </c>
      <c r="O61" s="62">
        <v>0</v>
      </c>
    </row>
    <row r="62" spans="1:15" x14ac:dyDescent="0.55000000000000004">
      <c r="A62" s="118">
        <v>44400</v>
      </c>
      <c r="B62" s="105" t="str">
        <f t="shared" si="1"/>
        <v>(金)</v>
      </c>
      <c r="C62" s="62">
        <f t="shared" si="2"/>
        <v>481935</v>
      </c>
      <c r="D62" s="62">
        <v>125901</v>
      </c>
      <c r="E62" s="62">
        <v>100050</v>
      </c>
      <c r="F62" s="62">
        <v>0</v>
      </c>
      <c r="G62" s="62">
        <v>193168</v>
      </c>
      <c r="H62" s="62">
        <v>62816</v>
      </c>
      <c r="I62" s="62">
        <v>0</v>
      </c>
      <c r="J62" s="62">
        <v>15974</v>
      </c>
      <c r="K62" s="62">
        <v>2135</v>
      </c>
      <c r="L62" s="62">
        <v>0</v>
      </c>
      <c r="M62" s="62">
        <v>132841</v>
      </c>
      <c r="N62" s="62">
        <v>18017</v>
      </c>
      <c r="O62" s="62">
        <v>0</v>
      </c>
    </row>
    <row r="63" spans="1:15" x14ac:dyDescent="0.55000000000000004">
      <c r="A63" s="118">
        <v>44399</v>
      </c>
      <c r="B63" s="105" t="str">
        <f t="shared" si="1"/>
        <v>(木)</v>
      </c>
      <c r="C63" s="62">
        <f t="shared" si="2"/>
        <v>617240</v>
      </c>
      <c r="D63" s="62">
        <v>184429</v>
      </c>
      <c r="E63" s="62">
        <v>104508</v>
      </c>
      <c r="F63" s="62">
        <v>0</v>
      </c>
      <c r="G63" s="62">
        <v>272925</v>
      </c>
      <c r="H63" s="62">
        <v>55378</v>
      </c>
      <c r="I63" s="62">
        <v>0</v>
      </c>
      <c r="J63" s="62">
        <v>29519</v>
      </c>
      <c r="K63" s="62">
        <v>3119</v>
      </c>
      <c r="L63" s="62">
        <v>0</v>
      </c>
      <c r="M63" s="62">
        <v>207900</v>
      </c>
      <c r="N63" s="62">
        <v>18730</v>
      </c>
      <c r="O63" s="62">
        <v>0</v>
      </c>
    </row>
    <row r="64" spans="1:15" x14ac:dyDescent="0.55000000000000004">
      <c r="A64" s="118">
        <v>44398</v>
      </c>
      <c r="B64" s="105" t="str">
        <f t="shared" si="1"/>
        <v>(水)</v>
      </c>
      <c r="C64" s="62">
        <f t="shared" si="2"/>
        <v>1408650</v>
      </c>
      <c r="D64" s="62">
        <v>487677</v>
      </c>
      <c r="E64" s="62">
        <v>191906</v>
      </c>
      <c r="F64" s="62">
        <v>0</v>
      </c>
      <c r="G64" s="62">
        <v>644204</v>
      </c>
      <c r="H64" s="62">
        <v>84863</v>
      </c>
      <c r="I64" s="62">
        <v>0</v>
      </c>
      <c r="J64" s="62">
        <v>124600</v>
      </c>
      <c r="K64" s="62">
        <v>2774</v>
      </c>
      <c r="L64" s="62">
        <v>0</v>
      </c>
      <c r="M64" s="62">
        <v>505160</v>
      </c>
      <c r="N64" s="62">
        <v>19979</v>
      </c>
      <c r="O64" s="62">
        <v>0</v>
      </c>
    </row>
    <row r="65" spans="1:15" x14ac:dyDescent="0.55000000000000004">
      <c r="A65" s="118">
        <v>44397</v>
      </c>
      <c r="B65" s="105" t="str">
        <f t="shared" si="1"/>
        <v>(火)</v>
      </c>
      <c r="C65" s="62">
        <f t="shared" si="2"/>
        <v>1397159</v>
      </c>
      <c r="D65" s="62">
        <v>525634</v>
      </c>
      <c r="E65" s="62">
        <v>184984</v>
      </c>
      <c r="F65" s="62">
        <v>0</v>
      </c>
      <c r="G65" s="62">
        <v>608499</v>
      </c>
      <c r="H65" s="62">
        <v>78042</v>
      </c>
      <c r="I65" s="62">
        <v>0</v>
      </c>
      <c r="J65" s="62">
        <v>150886</v>
      </c>
      <c r="K65" s="62">
        <v>2671</v>
      </c>
      <c r="L65" s="62">
        <v>0</v>
      </c>
      <c r="M65" s="62">
        <v>490799</v>
      </c>
      <c r="N65" s="62">
        <v>23493</v>
      </c>
      <c r="O65" s="62">
        <v>0</v>
      </c>
    </row>
    <row r="66" spans="1:15" x14ac:dyDescent="0.55000000000000004">
      <c r="A66" s="118">
        <v>44396</v>
      </c>
      <c r="B66" s="105" t="str">
        <f t="shared" si="1"/>
        <v>(月)</v>
      </c>
      <c r="C66" s="62">
        <f t="shared" si="2"/>
        <v>1075422</v>
      </c>
      <c r="D66" s="62">
        <v>271871</v>
      </c>
      <c r="E66" s="62">
        <v>176473</v>
      </c>
      <c r="F66" s="62">
        <v>0</v>
      </c>
      <c r="G66" s="62">
        <v>560167</v>
      </c>
      <c r="H66" s="62">
        <v>66911</v>
      </c>
      <c r="I66" s="62">
        <v>0</v>
      </c>
      <c r="J66" s="62">
        <v>68120</v>
      </c>
      <c r="K66" s="62">
        <v>3176</v>
      </c>
      <c r="L66" s="62">
        <v>0</v>
      </c>
      <c r="M66" s="62">
        <v>457317</v>
      </c>
      <c r="N66" s="62">
        <v>22874</v>
      </c>
      <c r="O66" s="62">
        <v>0</v>
      </c>
    </row>
    <row r="67" spans="1:15" x14ac:dyDescent="0.55000000000000004">
      <c r="A67" s="118">
        <v>44395</v>
      </c>
      <c r="B67" s="105" t="str">
        <f t="shared" si="1"/>
        <v>(日)</v>
      </c>
      <c r="C67" s="62">
        <f t="shared" si="2"/>
        <v>1279006</v>
      </c>
      <c r="D67" s="62">
        <v>457658</v>
      </c>
      <c r="E67" s="62">
        <v>126782</v>
      </c>
      <c r="F67" s="62">
        <v>0</v>
      </c>
      <c r="G67" s="62">
        <v>650624</v>
      </c>
      <c r="H67" s="62">
        <v>43942</v>
      </c>
      <c r="I67" s="62">
        <v>0</v>
      </c>
      <c r="J67" s="62">
        <v>94694</v>
      </c>
      <c r="K67" s="62">
        <v>3254</v>
      </c>
      <c r="L67" s="62">
        <v>0</v>
      </c>
      <c r="M67" s="62">
        <v>536902</v>
      </c>
      <c r="N67" s="62">
        <v>28428</v>
      </c>
      <c r="O67" s="62">
        <v>0</v>
      </c>
    </row>
    <row r="68" spans="1:15" x14ac:dyDescent="0.55000000000000004">
      <c r="A68" s="118">
        <v>44394</v>
      </c>
      <c r="B68" s="105" t="str">
        <f t="shared" si="1"/>
        <v>(土)</v>
      </c>
      <c r="C68" s="62">
        <f t="shared" si="2"/>
        <v>1450612</v>
      </c>
      <c r="D68" s="62">
        <v>621038</v>
      </c>
      <c r="E68" s="62">
        <v>157314</v>
      </c>
      <c r="F68" s="62">
        <v>0</v>
      </c>
      <c r="G68" s="62">
        <v>634028</v>
      </c>
      <c r="H68" s="62">
        <v>38232</v>
      </c>
      <c r="I68" s="62">
        <v>0</v>
      </c>
      <c r="J68" s="62">
        <v>153477</v>
      </c>
      <c r="K68" s="62">
        <v>2894</v>
      </c>
      <c r="L68" s="62">
        <v>0</v>
      </c>
      <c r="M68" s="62">
        <v>527968</v>
      </c>
      <c r="N68" s="62">
        <v>29403</v>
      </c>
      <c r="O68" s="62">
        <v>0</v>
      </c>
    </row>
    <row r="69" spans="1:15" x14ac:dyDescent="0.55000000000000004">
      <c r="A69" s="118">
        <v>44393</v>
      </c>
      <c r="B69" s="105" t="str">
        <f t="shared" si="1"/>
        <v>(金)</v>
      </c>
      <c r="C69" s="62">
        <f t="shared" si="2"/>
        <v>1431594</v>
      </c>
      <c r="D69" s="62">
        <v>605091</v>
      </c>
      <c r="E69" s="62">
        <v>203239</v>
      </c>
      <c r="F69" s="62">
        <v>0</v>
      </c>
      <c r="G69" s="62">
        <v>590630</v>
      </c>
      <c r="H69" s="62">
        <v>32634</v>
      </c>
      <c r="I69" s="62">
        <v>0</v>
      </c>
      <c r="J69" s="62">
        <v>202968</v>
      </c>
      <c r="K69" s="62">
        <v>2202</v>
      </c>
      <c r="L69" s="62">
        <v>0</v>
      </c>
      <c r="M69" s="62">
        <v>499469</v>
      </c>
      <c r="N69" s="62">
        <v>24451</v>
      </c>
      <c r="O69" s="62">
        <v>0</v>
      </c>
    </row>
    <row r="70" spans="1:15" x14ac:dyDescent="0.55000000000000004">
      <c r="A70" s="118">
        <v>44392</v>
      </c>
      <c r="B70" s="105" t="str">
        <f t="shared" si="1"/>
        <v>(木)</v>
      </c>
      <c r="C70" s="62">
        <f t="shared" si="2"/>
        <v>1415894</v>
      </c>
      <c r="D70" s="62">
        <v>583741</v>
      </c>
      <c r="E70" s="62">
        <v>194071</v>
      </c>
      <c r="F70" s="62">
        <v>0</v>
      </c>
      <c r="G70" s="62">
        <v>604357</v>
      </c>
      <c r="H70" s="62">
        <v>33725</v>
      </c>
      <c r="I70" s="62">
        <v>0</v>
      </c>
      <c r="J70" s="62">
        <v>209168</v>
      </c>
      <c r="K70" s="62">
        <v>5265</v>
      </c>
      <c r="L70" s="62">
        <v>0</v>
      </c>
      <c r="M70" s="62">
        <v>532321</v>
      </c>
      <c r="N70" s="62">
        <v>28685</v>
      </c>
      <c r="O70" s="62">
        <v>0</v>
      </c>
    </row>
    <row r="71" spans="1:15" x14ac:dyDescent="0.55000000000000004">
      <c r="A71" s="118">
        <v>44391</v>
      </c>
      <c r="B71" s="105" t="str">
        <f t="shared" ref="B71:B134" si="3">"(" &amp; TEXT(A71,"aaa") &amp; ")"</f>
        <v>(水)</v>
      </c>
      <c r="C71" s="62">
        <f t="shared" si="2"/>
        <v>1454835</v>
      </c>
      <c r="D71" s="62">
        <v>598535</v>
      </c>
      <c r="E71" s="62">
        <v>199464</v>
      </c>
      <c r="F71" s="62">
        <v>0</v>
      </c>
      <c r="G71" s="62">
        <v>622600</v>
      </c>
      <c r="H71" s="62">
        <v>34236</v>
      </c>
      <c r="I71" s="62">
        <v>0</v>
      </c>
      <c r="J71" s="62">
        <v>230813</v>
      </c>
      <c r="K71" s="62">
        <v>1949</v>
      </c>
      <c r="L71" s="62">
        <v>0</v>
      </c>
      <c r="M71" s="62">
        <v>553945</v>
      </c>
      <c r="N71" s="62">
        <v>28306</v>
      </c>
      <c r="O71" s="62">
        <v>0</v>
      </c>
    </row>
    <row r="72" spans="1:15" x14ac:dyDescent="0.55000000000000004">
      <c r="A72" s="118">
        <v>44390</v>
      </c>
      <c r="B72" s="105" t="str">
        <f t="shared" si="3"/>
        <v>(火)</v>
      </c>
      <c r="C72" s="62">
        <f t="shared" si="2"/>
        <v>1455606</v>
      </c>
      <c r="D72" s="62">
        <v>599426</v>
      </c>
      <c r="E72" s="62">
        <v>206582</v>
      </c>
      <c r="F72" s="62">
        <v>0</v>
      </c>
      <c r="G72" s="62">
        <v>616729</v>
      </c>
      <c r="H72" s="62">
        <v>32869</v>
      </c>
      <c r="I72" s="62">
        <v>0</v>
      </c>
      <c r="J72" s="62">
        <v>258068</v>
      </c>
      <c r="K72" s="62">
        <v>2355</v>
      </c>
      <c r="L72" s="62">
        <v>0</v>
      </c>
      <c r="M72" s="62">
        <v>555196</v>
      </c>
      <c r="N72" s="62">
        <v>28605</v>
      </c>
      <c r="O72" s="62">
        <v>0</v>
      </c>
    </row>
    <row r="73" spans="1:15" x14ac:dyDescent="0.55000000000000004">
      <c r="A73" s="118">
        <v>44389</v>
      </c>
      <c r="B73" s="105" t="str">
        <f t="shared" si="3"/>
        <v>(月)</v>
      </c>
      <c r="C73" s="62">
        <f t="shared" si="2"/>
        <v>1374394</v>
      </c>
      <c r="D73" s="62">
        <v>564653</v>
      </c>
      <c r="E73" s="62">
        <v>178202</v>
      </c>
      <c r="F73" s="62">
        <v>0</v>
      </c>
      <c r="G73" s="62">
        <v>599180</v>
      </c>
      <c r="H73" s="62">
        <v>32359</v>
      </c>
      <c r="I73" s="62">
        <v>0</v>
      </c>
      <c r="J73" s="62">
        <v>253373</v>
      </c>
      <c r="K73" s="62">
        <v>1878</v>
      </c>
      <c r="L73" s="62">
        <v>0</v>
      </c>
      <c r="M73" s="62">
        <v>546703</v>
      </c>
      <c r="N73" s="62">
        <v>28657</v>
      </c>
      <c r="O73" s="62">
        <v>0</v>
      </c>
    </row>
    <row r="74" spans="1:15" x14ac:dyDescent="0.55000000000000004">
      <c r="A74" s="118">
        <v>44388</v>
      </c>
      <c r="B74" s="105" t="str">
        <f t="shared" si="3"/>
        <v>(日)</v>
      </c>
      <c r="C74" s="62">
        <f t="shared" si="2"/>
        <v>1368787</v>
      </c>
      <c r="D74" s="62">
        <v>558765</v>
      </c>
      <c r="E74" s="62">
        <v>159261</v>
      </c>
      <c r="F74" s="62">
        <v>0</v>
      </c>
      <c r="G74" s="62">
        <v>617155</v>
      </c>
      <c r="H74" s="62">
        <v>33606</v>
      </c>
      <c r="I74" s="62">
        <v>0</v>
      </c>
      <c r="J74" s="62">
        <v>209717</v>
      </c>
      <c r="K74" s="62">
        <v>3223</v>
      </c>
      <c r="L74" s="62">
        <v>0</v>
      </c>
      <c r="M74" s="62">
        <v>557605</v>
      </c>
      <c r="N74" s="62">
        <v>30521</v>
      </c>
      <c r="O74" s="62">
        <v>0</v>
      </c>
    </row>
    <row r="75" spans="1:15" x14ac:dyDescent="0.55000000000000004">
      <c r="A75" s="118">
        <v>44387</v>
      </c>
      <c r="B75" s="105" t="str">
        <f t="shared" si="3"/>
        <v>(土)</v>
      </c>
      <c r="C75" s="62">
        <f t="shared" ref="C75:C138" si="4">SUM(D75:I75)</f>
        <v>1607928</v>
      </c>
      <c r="D75" s="62">
        <v>758090</v>
      </c>
      <c r="E75" s="62">
        <v>209311</v>
      </c>
      <c r="F75" s="62">
        <v>0</v>
      </c>
      <c r="G75" s="62">
        <v>607425</v>
      </c>
      <c r="H75" s="62">
        <v>33102</v>
      </c>
      <c r="I75" s="62">
        <v>0</v>
      </c>
      <c r="J75" s="62">
        <v>365064</v>
      </c>
      <c r="K75" s="62">
        <v>3708</v>
      </c>
      <c r="L75" s="62">
        <v>0</v>
      </c>
      <c r="M75" s="62">
        <v>552828</v>
      </c>
      <c r="N75" s="62">
        <v>30366</v>
      </c>
      <c r="O75" s="62">
        <v>0</v>
      </c>
    </row>
    <row r="76" spans="1:15" x14ac:dyDescent="0.55000000000000004">
      <c r="A76" s="118">
        <v>44386</v>
      </c>
      <c r="B76" s="105" t="str">
        <f t="shared" si="3"/>
        <v>(金)</v>
      </c>
      <c r="C76" s="62">
        <f t="shared" si="4"/>
        <v>1556721</v>
      </c>
      <c r="D76" s="62">
        <v>707117</v>
      </c>
      <c r="E76" s="62">
        <v>237948</v>
      </c>
      <c r="F76" s="62">
        <v>0</v>
      </c>
      <c r="G76" s="62">
        <v>581987</v>
      </c>
      <c r="H76" s="62">
        <v>29669</v>
      </c>
      <c r="I76" s="62">
        <v>0</v>
      </c>
      <c r="J76" s="62">
        <v>384883</v>
      </c>
      <c r="K76" s="62">
        <v>3178</v>
      </c>
      <c r="L76" s="62">
        <v>0</v>
      </c>
      <c r="M76" s="62">
        <v>535428</v>
      </c>
      <c r="N76" s="62">
        <v>26731</v>
      </c>
      <c r="O76" s="62">
        <v>0</v>
      </c>
    </row>
    <row r="77" spans="1:15" x14ac:dyDescent="0.55000000000000004">
      <c r="A77" s="118">
        <v>44385</v>
      </c>
      <c r="B77" s="105" t="str">
        <f t="shared" si="3"/>
        <v>(木)</v>
      </c>
      <c r="C77" s="62">
        <f t="shared" si="4"/>
        <v>1550293</v>
      </c>
      <c r="D77" s="62">
        <v>710957</v>
      </c>
      <c r="E77" s="62">
        <v>225705</v>
      </c>
      <c r="F77" s="62">
        <v>0</v>
      </c>
      <c r="G77" s="62">
        <v>584685</v>
      </c>
      <c r="H77" s="62">
        <v>28946</v>
      </c>
      <c r="I77" s="62">
        <v>0</v>
      </c>
      <c r="J77" s="62">
        <v>428915</v>
      </c>
      <c r="K77" s="62">
        <v>3298</v>
      </c>
      <c r="L77" s="62">
        <v>0</v>
      </c>
      <c r="M77" s="62">
        <v>547369</v>
      </c>
      <c r="N77" s="62">
        <v>26379</v>
      </c>
      <c r="O77" s="62">
        <v>0</v>
      </c>
    </row>
    <row r="78" spans="1:15" x14ac:dyDescent="0.55000000000000004">
      <c r="A78" s="118">
        <v>44384</v>
      </c>
      <c r="B78" s="105" t="str">
        <f t="shared" si="3"/>
        <v>(水)</v>
      </c>
      <c r="C78" s="62">
        <f t="shared" si="4"/>
        <v>1559535</v>
      </c>
      <c r="D78" s="62">
        <v>737237</v>
      </c>
      <c r="E78" s="62">
        <v>207091</v>
      </c>
      <c r="F78" s="62">
        <v>0</v>
      </c>
      <c r="G78" s="62">
        <v>588118</v>
      </c>
      <c r="H78" s="62">
        <v>27089</v>
      </c>
      <c r="I78" s="62">
        <v>0</v>
      </c>
      <c r="J78" s="62">
        <v>464330</v>
      </c>
      <c r="K78" s="62">
        <v>3467</v>
      </c>
      <c r="L78" s="62">
        <v>0</v>
      </c>
      <c r="M78" s="62">
        <v>552126</v>
      </c>
      <c r="N78" s="62">
        <v>24940</v>
      </c>
      <c r="O78" s="62">
        <v>0</v>
      </c>
    </row>
    <row r="79" spans="1:15" x14ac:dyDescent="0.55000000000000004">
      <c r="A79" s="118">
        <v>44383</v>
      </c>
      <c r="B79" s="105" t="str">
        <f t="shared" si="3"/>
        <v>(火)</v>
      </c>
      <c r="C79" s="62">
        <f t="shared" si="4"/>
        <v>1543837</v>
      </c>
      <c r="D79" s="62">
        <v>706511</v>
      </c>
      <c r="E79" s="62">
        <v>203049</v>
      </c>
      <c r="F79" s="62">
        <v>0</v>
      </c>
      <c r="G79" s="62">
        <v>605272</v>
      </c>
      <c r="H79" s="62">
        <v>29005</v>
      </c>
      <c r="I79" s="62">
        <v>0</v>
      </c>
      <c r="J79" s="62">
        <v>456632</v>
      </c>
      <c r="K79" s="62">
        <v>3122</v>
      </c>
      <c r="L79" s="62">
        <v>0</v>
      </c>
      <c r="M79" s="62">
        <v>572907</v>
      </c>
      <c r="N79" s="62">
        <v>27041</v>
      </c>
      <c r="O79" s="62">
        <v>0</v>
      </c>
    </row>
    <row r="80" spans="1:15" x14ac:dyDescent="0.55000000000000004">
      <c r="A80" s="118">
        <v>44382</v>
      </c>
      <c r="B80" s="105" t="str">
        <f t="shared" si="3"/>
        <v>(月)</v>
      </c>
      <c r="C80" s="62">
        <f t="shared" si="4"/>
        <v>1453363</v>
      </c>
      <c r="D80" s="62">
        <v>667471</v>
      </c>
      <c r="E80" s="62">
        <v>193915</v>
      </c>
      <c r="F80" s="62">
        <v>0</v>
      </c>
      <c r="G80" s="62">
        <v>563502</v>
      </c>
      <c r="H80" s="62">
        <v>28475</v>
      </c>
      <c r="I80" s="62">
        <v>0</v>
      </c>
      <c r="J80" s="62">
        <v>446522</v>
      </c>
      <c r="K80" s="62">
        <v>3301</v>
      </c>
      <c r="L80" s="62">
        <v>0</v>
      </c>
      <c r="M80" s="62">
        <v>535379</v>
      </c>
      <c r="N80" s="62">
        <v>26736</v>
      </c>
      <c r="O80" s="62">
        <v>0</v>
      </c>
    </row>
    <row r="81" spans="1:15" x14ac:dyDescent="0.55000000000000004">
      <c r="A81" s="118">
        <v>44381</v>
      </c>
      <c r="B81" s="105" t="str">
        <f t="shared" si="3"/>
        <v>(日)</v>
      </c>
      <c r="C81" s="62">
        <f t="shared" si="4"/>
        <v>1358332</v>
      </c>
      <c r="D81" s="62">
        <v>672433</v>
      </c>
      <c r="E81" s="62">
        <v>127687</v>
      </c>
      <c r="F81" s="62">
        <v>0</v>
      </c>
      <c r="G81" s="62">
        <v>535915</v>
      </c>
      <c r="H81" s="62">
        <v>22297</v>
      </c>
      <c r="I81" s="62">
        <v>0</v>
      </c>
      <c r="J81" s="62">
        <v>446287</v>
      </c>
      <c r="K81" s="62">
        <v>4911</v>
      </c>
      <c r="L81" s="62">
        <v>0</v>
      </c>
      <c r="M81" s="62">
        <v>507552</v>
      </c>
      <c r="N81" s="62">
        <v>21413</v>
      </c>
      <c r="O81" s="62">
        <v>0</v>
      </c>
    </row>
    <row r="82" spans="1:15" x14ac:dyDescent="0.55000000000000004">
      <c r="A82" s="118">
        <v>44380</v>
      </c>
      <c r="B82" s="105" t="str">
        <f t="shared" si="3"/>
        <v>(土)</v>
      </c>
      <c r="C82" s="62">
        <f t="shared" si="4"/>
        <v>1443970</v>
      </c>
      <c r="D82" s="62">
        <v>670275</v>
      </c>
      <c r="E82" s="62">
        <v>151003</v>
      </c>
      <c r="F82" s="62">
        <v>0</v>
      </c>
      <c r="G82" s="62">
        <v>602811</v>
      </c>
      <c r="H82" s="62">
        <v>19881</v>
      </c>
      <c r="I82" s="62">
        <v>0</v>
      </c>
      <c r="J82" s="62">
        <v>452520</v>
      </c>
      <c r="K82" s="62">
        <v>9921</v>
      </c>
      <c r="L82" s="62">
        <v>0</v>
      </c>
      <c r="M82" s="62">
        <v>571311</v>
      </c>
      <c r="N82" s="62">
        <v>18709</v>
      </c>
      <c r="O82" s="62">
        <v>0</v>
      </c>
    </row>
    <row r="83" spans="1:15" x14ac:dyDescent="0.55000000000000004">
      <c r="A83" s="118">
        <v>44379</v>
      </c>
      <c r="B83" s="105" t="str">
        <f t="shared" si="3"/>
        <v>(金)</v>
      </c>
      <c r="C83" s="62">
        <f t="shared" si="4"/>
        <v>1195305</v>
      </c>
      <c r="D83" s="62">
        <v>348425</v>
      </c>
      <c r="E83" s="62">
        <v>176257</v>
      </c>
      <c r="F83" s="62">
        <v>0</v>
      </c>
      <c r="G83" s="62">
        <v>651083</v>
      </c>
      <c r="H83" s="62">
        <v>19540</v>
      </c>
      <c r="I83" s="62">
        <v>0</v>
      </c>
      <c r="J83" s="62">
        <v>236917</v>
      </c>
      <c r="K83" s="62">
        <v>7718</v>
      </c>
      <c r="L83" s="62">
        <v>0</v>
      </c>
      <c r="M83" s="62">
        <v>619497</v>
      </c>
      <c r="N83" s="62">
        <v>18424</v>
      </c>
      <c r="O83" s="62">
        <v>0</v>
      </c>
    </row>
    <row r="84" spans="1:15" x14ac:dyDescent="0.55000000000000004">
      <c r="A84" s="118">
        <v>44378</v>
      </c>
      <c r="B84" s="105" t="str">
        <f t="shared" si="3"/>
        <v>(木)</v>
      </c>
      <c r="C84" s="62">
        <f t="shared" si="4"/>
        <v>1229575</v>
      </c>
      <c r="D84" s="62">
        <v>408436</v>
      </c>
      <c r="E84" s="62">
        <v>162171</v>
      </c>
      <c r="F84" s="62">
        <v>0</v>
      </c>
      <c r="G84" s="62">
        <v>639395</v>
      </c>
      <c r="H84" s="62">
        <v>19573</v>
      </c>
      <c r="I84" s="62">
        <v>0</v>
      </c>
      <c r="J84" s="62">
        <v>305248</v>
      </c>
      <c r="K84" s="62">
        <v>7823</v>
      </c>
      <c r="L84" s="62">
        <v>0</v>
      </c>
      <c r="M84" s="62">
        <v>612684</v>
      </c>
      <c r="N84" s="62">
        <v>18578</v>
      </c>
      <c r="O84" s="62">
        <v>0</v>
      </c>
    </row>
    <row r="85" spans="1:15" x14ac:dyDescent="0.55000000000000004">
      <c r="A85" s="118">
        <v>44377</v>
      </c>
      <c r="B85" s="105" t="str">
        <f t="shared" si="3"/>
        <v>(水)</v>
      </c>
      <c r="C85" s="62">
        <f t="shared" si="4"/>
        <v>1460030</v>
      </c>
      <c r="D85" s="62">
        <v>614234</v>
      </c>
      <c r="E85" s="62">
        <v>151099</v>
      </c>
      <c r="F85" s="62">
        <v>0</v>
      </c>
      <c r="G85" s="62">
        <v>675551</v>
      </c>
      <c r="H85" s="62">
        <v>19146</v>
      </c>
      <c r="I85" s="62">
        <v>0</v>
      </c>
      <c r="J85" s="62">
        <v>480412</v>
      </c>
      <c r="K85" s="62">
        <v>11496</v>
      </c>
      <c r="L85" s="62">
        <v>0</v>
      </c>
      <c r="M85" s="62">
        <v>643369</v>
      </c>
      <c r="N85" s="62">
        <v>18136</v>
      </c>
      <c r="O85" s="62">
        <v>0</v>
      </c>
    </row>
    <row r="86" spans="1:15" x14ac:dyDescent="0.55000000000000004">
      <c r="A86" s="118">
        <v>44376</v>
      </c>
      <c r="B86" s="105" t="str">
        <f t="shared" si="3"/>
        <v>(火)</v>
      </c>
      <c r="C86" s="62">
        <f t="shared" si="4"/>
        <v>1421493</v>
      </c>
      <c r="D86" s="62">
        <v>596891</v>
      </c>
      <c r="E86" s="62">
        <v>125784</v>
      </c>
      <c r="F86" s="62">
        <v>0</v>
      </c>
      <c r="G86" s="62">
        <v>679656</v>
      </c>
      <c r="H86" s="62">
        <v>19162</v>
      </c>
      <c r="I86" s="62">
        <v>0</v>
      </c>
      <c r="J86" s="62">
        <v>474917</v>
      </c>
      <c r="K86" s="62">
        <v>11016</v>
      </c>
      <c r="L86" s="62">
        <v>0</v>
      </c>
      <c r="M86" s="62">
        <v>650123</v>
      </c>
      <c r="N86" s="62">
        <v>18081</v>
      </c>
      <c r="O86" s="62">
        <v>0</v>
      </c>
    </row>
    <row r="87" spans="1:15" x14ac:dyDescent="0.55000000000000004">
      <c r="A87" s="118">
        <v>44375</v>
      </c>
      <c r="B87" s="105" t="str">
        <f t="shared" si="3"/>
        <v>(月)</v>
      </c>
      <c r="C87" s="62">
        <f t="shared" si="4"/>
        <v>1315193</v>
      </c>
      <c r="D87" s="62">
        <v>557838</v>
      </c>
      <c r="E87" s="62">
        <v>118451</v>
      </c>
      <c r="F87" s="62">
        <v>0</v>
      </c>
      <c r="G87" s="62">
        <v>620364</v>
      </c>
      <c r="H87" s="62">
        <v>18540</v>
      </c>
      <c r="I87" s="62">
        <v>0</v>
      </c>
      <c r="J87" s="62">
        <v>450948</v>
      </c>
      <c r="K87" s="62">
        <v>12627</v>
      </c>
      <c r="L87" s="62">
        <v>0</v>
      </c>
      <c r="M87" s="62">
        <v>595283</v>
      </c>
      <c r="N87" s="62">
        <v>17617</v>
      </c>
      <c r="O87" s="62">
        <v>0</v>
      </c>
    </row>
    <row r="88" spans="1:15" x14ac:dyDescent="0.55000000000000004">
      <c r="A88" s="118">
        <v>44374</v>
      </c>
      <c r="B88" s="105" t="str">
        <f t="shared" si="3"/>
        <v>(日)</v>
      </c>
      <c r="C88" s="62">
        <f t="shared" si="4"/>
        <v>1297088</v>
      </c>
      <c r="D88" s="62">
        <v>664536</v>
      </c>
      <c r="E88" s="62">
        <v>91986</v>
      </c>
      <c r="F88" s="62">
        <v>0</v>
      </c>
      <c r="G88" s="62">
        <v>535953</v>
      </c>
      <c r="H88" s="62">
        <v>4613</v>
      </c>
      <c r="I88" s="62">
        <v>0</v>
      </c>
      <c r="J88" s="62">
        <v>538992</v>
      </c>
      <c r="K88" s="62">
        <v>15567</v>
      </c>
      <c r="L88" s="62">
        <v>0</v>
      </c>
      <c r="M88" s="62">
        <v>514453</v>
      </c>
      <c r="N88" s="62">
        <v>4400</v>
      </c>
      <c r="O88" s="62">
        <v>0</v>
      </c>
    </row>
    <row r="89" spans="1:15" x14ac:dyDescent="0.55000000000000004">
      <c r="A89" s="118">
        <v>44373</v>
      </c>
      <c r="B89" s="105" t="str">
        <f t="shared" si="3"/>
        <v>(土)</v>
      </c>
      <c r="C89" s="62">
        <f t="shared" si="4"/>
        <v>1311353</v>
      </c>
      <c r="D89" s="62">
        <v>633476</v>
      </c>
      <c r="E89" s="62">
        <v>91064</v>
      </c>
      <c r="F89" s="62">
        <v>0</v>
      </c>
      <c r="G89" s="62">
        <v>583026</v>
      </c>
      <c r="H89" s="62">
        <v>3787</v>
      </c>
      <c r="I89" s="62">
        <v>0</v>
      </c>
      <c r="J89" s="62">
        <v>516151</v>
      </c>
      <c r="K89" s="62">
        <v>19005</v>
      </c>
      <c r="L89" s="62">
        <v>0</v>
      </c>
      <c r="M89" s="62">
        <v>558447</v>
      </c>
      <c r="N89" s="62">
        <v>3565</v>
      </c>
      <c r="O89" s="62">
        <v>0</v>
      </c>
    </row>
    <row r="90" spans="1:15" x14ac:dyDescent="0.55000000000000004">
      <c r="A90" s="118">
        <v>44372</v>
      </c>
      <c r="B90" s="105" t="str">
        <f t="shared" si="3"/>
        <v>(金)</v>
      </c>
      <c r="C90" s="62">
        <f t="shared" si="4"/>
        <v>1302988</v>
      </c>
      <c r="D90" s="62">
        <v>583992</v>
      </c>
      <c r="E90" s="62">
        <v>96498</v>
      </c>
      <c r="F90" s="62">
        <v>0</v>
      </c>
      <c r="G90" s="62">
        <v>618679</v>
      </c>
      <c r="H90" s="62">
        <v>3819</v>
      </c>
      <c r="I90" s="62">
        <v>0</v>
      </c>
      <c r="J90" s="62">
        <v>486481</v>
      </c>
      <c r="K90" s="62">
        <v>14411</v>
      </c>
      <c r="L90" s="62">
        <v>0</v>
      </c>
      <c r="M90" s="62">
        <v>588725</v>
      </c>
      <c r="N90" s="62">
        <v>3610</v>
      </c>
      <c r="O90" s="62">
        <v>0</v>
      </c>
    </row>
    <row r="91" spans="1:15" x14ac:dyDescent="0.55000000000000004">
      <c r="A91" s="118">
        <v>44371</v>
      </c>
      <c r="B91" s="105" t="str">
        <f t="shared" si="3"/>
        <v>(木)</v>
      </c>
      <c r="C91" s="62">
        <f t="shared" si="4"/>
        <v>1324121</v>
      </c>
      <c r="D91" s="62">
        <v>606170</v>
      </c>
      <c r="E91" s="62">
        <v>88400</v>
      </c>
      <c r="F91" s="62">
        <v>0</v>
      </c>
      <c r="G91" s="62">
        <v>626198</v>
      </c>
      <c r="H91" s="62">
        <v>3353</v>
      </c>
      <c r="I91" s="62">
        <v>0</v>
      </c>
      <c r="J91" s="62">
        <v>523980</v>
      </c>
      <c r="K91" s="62">
        <v>14565</v>
      </c>
      <c r="L91" s="62">
        <v>0</v>
      </c>
      <c r="M91" s="62">
        <v>598580</v>
      </c>
      <c r="N91" s="62">
        <v>3169</v>
      </c>
      <c r="O91" s="62">
        <v>0</v>
      </c>
    </row>
    <row r="92" spans="1:15" x14ac:dyDescent="0.55000000000000004">
      <c r="A92" s="118">
        <v>44370</v>
      </c>
      <c r="B92" s="105" t="str">
        <f t="shared" si="3"/>
        <v>(水)</v>
      </c>
      <c r="C92" s="62">
        <f t="shared" si="4"/>
        <v>1338485</v>
      </c>
      <c r="D92" s="62">
        <v>619334</v>
      </c>
      <c r="E92" s="62">
        <v>92005</v>
      </c>
      <c r="F92" s="62">
        <v>0</v>
      </c>
      <c r="G92" s="62">
        <v>623754</v>
      </c>
      <c r="H92" s="62">
        <v>3392</v>
      </c>
      <c r="I92" s="62">
        <v>0</v>
      </c>
      <c r="J92" s="62">
        <v>544859</v>
      </c>
      <c r="K92" s="62">
        <v>15187</v>
      </c>
      <c r="L92" s="62">
        <v>0</v>
      </c>
      <c r="M92" s="62">
        <v>597223</v>
      </c>
      <c r="N92" s="62">
        <v>3194</v>
      </c>
      <c r="O92" s="62">
        <v>0</v>
      </c>
    </row>
    <row r="93" spans="1:15" x14ac:dyDescent="0.55000000000000004">
      <c r="A93" s="118">
        <v>44369</v>
      </c>
      <c r="B93" s="105" t="str">
        <f t="shared" si="3"/>
        <v>(火)</v>
      </c>
      <c r="C93" s="62">
        <f t="shared" si="4"/>
        <v>1312271</v>
      </c>
      <c r="D93" s="62">
        <v>616673</v>
      </c>
      <c r="E93" s="62">
        <v>89093</v>
      </c>
      <c r="F93" s="62">
        <v>0</v>
      </c>
      <c r="G93" s="62">
        <v>603767</v>
      </c>
      <c r="H93" s="62">
        <v>2738</v>
      </c>
      <c r="I93" s="62">
        <v>0</v>
      </c>
      <c r="J93" s="62">
        <v>548743</v>
      </c>
      <c r="K93" s="62">
        <v>18831</v>
      </c>
      <c r="L93" s="62">
        <v>0</v>
      </c>
      <c r="M93" s="62">
        <v>579492</v>
      </c>
      <c r="N93" s="62">
        <v>2594</v>
      </c>
      <c r="O93" s="62">
        <v>0</v>
      </c>
    </row>
    <row r="94" spans="1:15" x14ac:dyDescent="0.55000000000000004">
      <c r="A94" s="118">
        <v>44368</v>
      </c>
      <c r="B94" s="105" t="str">
        <f t="shared" si="3"/>
        <v>(月)</v>
      </c>
      <c r="C94" s="62">
        <f t="shared" si="4"/>
        <v>1177743</v>
      </c>
      <c r="D94" s="62">
        <v>595213</v>
      </c>
      <c r="E94" s="62">
        <v>80156</v>
      </c>
      <c r="F94" s="62">
        <v>0</v>
      </c>
      <c r="G94" s="62">
        <v>499126</v>
      </c>
      <c r="H94" s="62">
        <v>3248</v>
      </c>
      <c r="I94" s="62">
        <v>0</v>
      </c>
      <c r="J94" s="62">
        <v>538640</v>
      </c>
      <c r="K94" s="62">
        <v>18837</v>
      </c>
      <c r="L94" s="62">
        <v>0</v>
      </c>
      <c r="M94" s="62">
        <v>480332</v>
      </c>
      <c r="N94" s="62">
        <v>3121</v>
      </c>
      <c r="O94" s="62">
        <v>0</v>
      </c>
    </row>
    <row r="95" spans="1:15" x14ac:dyDescent="0.55000000000000004">
      <c r="A95" s="118">
        <v>44367</v>
      </c>
      <c r="B95" s="105" t="str">
        <f t="shared" si="3"/>
        <v>(日)</v>
      </c>
      <c r="C95" s="62">
        <f t="shared" si="4"/>
        <v>1095225</v>
      </c>
      <c r="D95" s="62">
        <v>611158</v>
      </c>
      <c r="E95" s="62">
        <v>45584</v>
      </c>
      <c r="F95" s="62">
        <v>0</v>
      </c>
      <c r="G95" s="62">
        <v>438483</v>
      </c>
      <c r="H95" s="62">
        <v>0</v>
      </c>
      <c r="I95" s="62">
        <v>0</v>
      </c>
      <c r="J95" s="62">
        <v>548102</v>
      </c>
      <c r="K95" s="62">
        <v>23497</v>
      </c>
      <c r="L95" s="62">
        <v>0</v>
      </c>
      <c r="M95" s="62">
        <v>423796</v>
      </c>
      <c r="N95" s="62">
        <v>0</v>
      </c>
      <c r="O95" s="62">
        <v>0</v>
      </c>
    </row>
    <row r="96" spans="1:15" x14ac:dyDescent="0.55000000000000004">
      <c r="A96" s="118">
        <v>44366</v>
      </c>
      <c r="B96" s="105" t="str">
        <f t="shared" si="3"/>
        <v>(土)</v>
      </c>
      <c r="C96" s="62">
        <f t="shared" si="4"/>
        <v>1096839</v>
      </c>
      <c r="D96" s="62">
        <v>614589</v>
      </c>
      <c r="E96" s="62">
        <v>42147</v>
      </c>
      <c r="F96" s="62">
        <v>0</v>
      </c>
      <c r="G96" s="62">
        <v>440103</v>
      </c>
      <c r="H96" s="62">
        <v>0</v>
      </c>
      <c r="I96" s="62">
        <v>0</v>
      </c>
      <c r="J96" s="62">
        <v>554525</v>
      </c>
      <c r="K96" s="62">
        <v>24775</v>
      </c>
      <c r="L96" s="62">
        <v>0</v>
      </c>
      <c r="M96" s="62">
        <v>421612</v>
      </c>
      <c r="N96" s="62">
        <v>0</v>
      </c>
      <c r="O96" s="62">
        <v>0</v>
      </c>
    </row>
    <row r="97" spans="1:15" x14ac:dyDescent="0.55000000000000004">
      <c r="A97" s="118">
        <v>44365</v>
      </c>
      <c r="B97" s="105" t="str">
        <f t="shared" si="3"/>
        <v>(金)</v>
      </c>
      <c r="C97" s="62">
        <f t="shared" si="4"/>
        <v>1114034</v>
      </c>
      <c r="D97" s="62">
        <v>584802</v>
      </c>
      <c r="E97" s="62">
        <v>33768</v>
      </c>
      <c r="F97" s="62">
        <v>0</v>
      </c>
      <c r="G97" s="62">
        <v>495464</v>
      </c>
      <c r="H97" s="62">
        <v>0</v>
      </c>
      <c r="I97" s="62">
        <v>0</v>
      </c>
      <c r="J97" s="62">
        <v>532676</v>
      </c>
      <c r="K97" s="62">
        <v>19962</v>
      </c>
      <c r="L97" s="62">
        <v>0</v>
      </c>
      <c r="M97" s="62">
        <v>470557</v>
      </c>
      <c r="N97" s="62">
        <v>0</v>
      </c>
      <c r="O97" s="62">
        <v>0</v>
      </c>
    </row>
    <row r="98" spans="1:15" x14ac:dyDescent="0.55000000000000004">
      <c r="A98" s="118">
        <v>44364</v>
      </c>
      <c r="B98" s="105" t="str">
        <f t="shared" si="3"/>
        <v>(木)</v>
      </c>
      <c r="C98" s="62">
        <f t="shared" si="4"/>
        <v>1155923</v>
      </c>
      <c r="D98" s="62">
        <v>602201</v>
      </c>
      <c r="E98" s="62">
        <v>34991</v>
      </c>
      <c r="F98" s="62">
        <v>0</v>
      </c>
      <c r="G98" s="62">
        <v>518731</v>
      </c>
      <c r="H98" s="62">
        <v>0</v>
      </c>
      <c r="I98" s="62">
        <v>0</v>
      </c>
      <c r="J98" s="62">
        <v>556334</v>
      </c>
      <c r="K98" s="62">
        <v>24317</v>
      </c>
      <c r="L98" s="62">
        <v>0</v>
      </c>
      <c r="M98" s="62">
        <v>494598</v>
      </c>
      <c r="N98" s="62">
        <v>0</v>
      </c>
      <c r="O98" s="62">
        <v>0</v>
      </c>
    </row>
    <row r="99" spans="1:15" x14ac:dyDescent="0.55000000000000004">
      <c r="A99" s="118">
        <v>44363</v>
      </c>
      <c r="B99" s="105" t="str">
        <f t="shared" si="3"/>
        <v>(水)</v>
      </c>
      <c r="C99" s="62">
        <f t="shared" si="4"/>
        <v>1163675</v>
      </c>
      <c r="D99" s="62">
        <v>596124</v>
      </c>
      <c r="E99" s="62">
        <v>34940</v>
      </c>
      <c r="F99" s="62">
        <v>0</v>
      </c>
      <c r="G99" s="62">
        <v>532611</v>
      </c>
      <c r="H99" s="62">
        <v>0</v>
      </c>
      <c r="I99" s="62">
        <v>0</v>
      </c>
      <c r="J99" s="62">
        <v>554029</v>
      </c>
      <c r="K99" s="62">
        <v>25921</v>
      </c>
      <c r="L99" s="62">
        <v>0</v>
      </c>
      <c r="M99" s="62">
        <v>506967</v>
      </c>
      <c r="N99" s="62">
        <v>0</v>
      </c>
      <c r="O99" s="62">
        <v>0</v>
      </c>
    </row>
    <row r="100" spans="1:15" x14ac:dyDescent="0.55000000000000004">
      <c r="A100" s="118">
        <v>44362</v>
      </c>
      <c r="B100" s="105" t="str">
        <f t="shared" si="3"/>
        <v>(火)</v>
      </c>
      <c r="C100" s="62">
        <f t="shared" si="4"/>
        <v>1131375</v>
      </c>
      <c r="D100" s="68">
        <v>617044</v>
      </c>
      <c r="E100" s="68">
        <v>33598</v>
      </c>
      <c r="F100" s="62">
        <v>0</v>
      </c>
      <c r="G100" s="68">
        <v>480733</v>
      </c>
      <c r="H100" s="62">
        <v>0</v>
      </c>
      <c r="I100" s="62">
        <v>0</v>
      </c>
      <c r="J100" s="68">
        <v>578518</v>
      </c>
      <c r="K100" s="68">
        <v>26326</v>
      </c>
      <c r="L100" s="62">
        <v>0</v>
      </c>
      <c r="M100" s="68">
        <v>456658</v>
      </c>
      <c r="N100" s="62">
        <v>0</v>
      </c>
      <c r="O100" s="62">
        <v>0</v>
      </c>
    </row>
    <row r="101" spans="1:15" x14ac:dyDescent="0.55000000000000004">
      <c r="A101" s="118">
        <v>44361</v>
      </c>
      <c r="B101" s="105" t="str">
        <f t="shared" si="3"/>
        <v>(月)</v>
      </c>
      <c r="C101" s="62">
        <f t="shared" si="4"/>
        <v>1015009</v>
      </c>
      <c r="D101" s="68">
        <v>569363</v>
      </c>
      <c r="E101" s="68">
        <v>31259</v>
      </c>
      <c r="F101" s="62">
        <v>0</v>
      </c>
      <c r="G101" s="68">
        <v>414387</v>
      </c>
      <c r="H101" s="62">
        <v>0</v>
      </c>
      <c r="I101" s="62">
        <v>0</v>
      </c>
      <c r="J101" s="68">
        <v>536394</v>
      </c>
      <c r="K101" s="68">
        <v>27182</v>
      </c>
      <c r="L101" s="62">
        <v>0</v>
      </c>
      <c r="M101" s="68">
        <v>395299</v>
      </c>
      <c r="N101" s="62">
        <v>0</v>
      </c>
      <c r="O101" s="62">
        <v>0</v>
      </c>
    </row>
    <row r="102" spans="1:15" x14ac:dyDescent="0.55000000000000004">
      <c r="A102" s="118">
        <v>44360</v>
      </c>
      <c r="B102" s="105" t="str">
        <f t="shared" si="3"/>
        <v>(日)</v>
      </c>
      <c r="C102" s="62">
        <f t="shared" si="4"/>
        <v>916304</v>
      </c>
      <c r="D102" s="68">
        <v>562285</v>
      </c>
      <c r="E102" s="68">
        <v>37884</v>
      </c>
      <c r="F102" s="62">
        <v>0</v>
      </c>
      <c r="G102" s="68">
        <v>316135</v>
      </c>
      <c r="H102" s="62">
        <v>0</v>
      </c>
      <c r="I102" s="62">
        <v>0</v>
      </c>
      <c r="J102" s="68">
        <v>529731</v>
      </c>
      <c r="K102" s="68">
        <v>30840</v>
      </c>
      <c r="L102" s="62">
        <v>0</v>
      </c>
      <c r="M102" s="68">
        <v>304475</v>
      </c>
      <c r="N102" s="62">
        <v>0</v>
      </c>
      <c r="O102" s="62">
        <v>0</v>
      </c>
    </row>
    <row r="103" spans="1:15" x14ac:dyDescent="0.55000000000000004">
      <c r="A103" s="118">
        <v>44359</v>
      </c>
      <c r="B103" s="105" t="str">
        <f t="shared" si="3"/>
        <v>(土)</v>
      </c>
      <c r="C103" s="62">
        <f t="shared" si="4"/>
        <v>930220</v>
      </c>
      <c r="D103" s="68">
        <v>622867</v>
      </c>
      <c r="E103" s="68">
        <v>33476</v>
      </c>
      <c r="F103" s="62">
        <v>0</v>
      </c>
      <c r="G103" s="68">
        <v>273877</v>
      </c>
      <c r="H103" s="62">
        <v>0</v>
      </c>
      <c r="I103" s="62">
        <v>0</v>
      </c>
      <c r="J103" s="68">
        <v>588120</v>
      </c>
      <c r="K103" s="68">
        <v>30656</v>
      </c>
      <c r="L103" s="62">
        <v>0</v>
      </c>
      <c r="M103" s="68">
        <v>259345</v>
      </c>
      <c r="N103" s="62">
        <v>0</v>
      </c>
      <c r="O103" s="62">
        <v>0</v>
      </c>
    </row>
    <row r="104" spans="1:15" x14ac:dyDescent="0.55000000000000004">
      <c r="A104" s="118">
        <v>44358</v>
      </c>
      <c r="B104" s="105" t="str">
        <f t="shared" si="3"/>
        <v>(金)</v>
      </c>
      <c r="C104" s="62">
        <f t="shared" si="4"/>
        <v>967122</v>
      </c>
      <c r="D104" s="68">
        <v>666010</v>
      </c>
      <c r="E104" s="68">
        <v>35005</v>
      </c>
      <c r="F104" s="62">
        <v>0</v>
      </c>
      <c r="G104" s="68">
        <v>266107</v>
      </c>
      <c r="H104" s="62">
        <v>0</v>
      </c>
      <c r="I104" s="62">
        <v>0</v>
      </c>
      <c r="J104" s="68">
        <v>628166</v>
      </c>
      <c r="K104" s="68">
        <v>27178</v>
      </c>
      <c r="L104" s="62">
        <v>0</v>
      </c>
      <c r="M104" s="68">
        <v>244917</v>
      </c>
      <c r="N104" s="62">
        <v>0</v>
      </c>
      <c r="O104" s="62">
        <v>0</v>
      </c>
    </row>
    <row r="105" spans="1:15" x14ac:dyDescent="0.55000000000000004">
      <c r="A105" s="118">
        <v>44357</v>
      </c>
      <c r="B105" s="105" t="str">
        <f t="shared" si="3"/>
        <v>(木)</v>
      </c>
      <c r="C105" s="62">
        <f t="shared" si="4"/>
        <v>992907</v>
      </c>
      <c r="D105" s="68">
        <v>660932</v>
      </c>
      <c r="E105" s="68">
        <v>29635</v>
      </c>
      <c r="F105" s="62">
        <v>0</v>
      </c>
      <c r="G105" s="68">
        <v>302340</v>
      </c>
      <c r="H105" s="62">
        <v>0</v>
      </c>
      <c r="I105" s="62">
        <v>0</v>
      </c>
      <c r="J105" s="68">
        <v>627072</v>
      </c>
      <c r="K105" s="68">
        <v>27038</v>
      </c>
      <c r="L105" s="62">
        <v>0</v>
      </c>
      <c r="M105" s="68">
        <v>279878</v>
      </c>
      <c r="N105" s="62">
        <v>0</v>
      </c>
      <c r="O105" s="62">
        <v>0</v>
      </c>
    </row>
    <row r="106" spans="1:15" x14ac:dyDescent="0.55000000000000004">
      <c r="A106" s="118">
        <v>44356</v>
      </c>
      <c r="B106" s="105" t="str">
        <f t="shared" si="3"/>
        <v>(水)</v>
      </c>
      <c r="C106" s="62">
        <f t="shared" si="4"/>
        <v>992012</v>
      </c>
      <c r="D106" s="68">
        <v>676803</v>
      </c>
      <c r="E106" s="68">
        <v>28912</v>
      </c>
      <c r="F106" s="62">
        <v>0</v>
      </c>
      <c r="G106" s="68">
        <v>286297</v>
      </c>
      <c r="H106" s="62">
        <v>0</v>
      </c>
      <c r="I106" s="62">
        <v>0</v>
      </c>
      <c r="J106" s="68">
        <v>642915</v>
      </c>
      <c r="K106" s="68">
        <v>25620</v>
      </c>
      <c r="L106" s="62">
        <v>0</v>
      </c>
      <c r="M106" s="68">
        <v>265430</v>
      </c>
      <c r="N106" s="62">
        <v>0</v>
      </c>
      <c r="O106" s="62">
        <v>0</v>
      </c>
    </row>
    <row r="107" spans="1:15" x14ac:dyDescent="0.55000000000000004">
      <c r="A107" s="118">
        <v>44355</v>
      </c>
      <c r="B107" s="105" t="str">
        <f t="shared" si="3"/>
        <v>(火)</v>
      </c>
      <c r="C107" s="62">
        <f t="shared" si="4"/>
        <v>954227</v>
      </c>
      <c r="D107" s="68">
        <v>692584</v>
      </c>
      <c r="E107" s="68">
        <v>29295</v>
      </c>
      <c r="F107" s="62">
        <v>0</v>
      </c>
      <c r="G107" s="68">
        <v>232348</v>
      </c>
      <c r="H107" s="62">
        <v>0</v>
      </c>
      <c r="I107" s="62">
        <v>0</v>
      </c>
      <c r="J107" s="68">
        <v>661036</v>
      </c>
      <c r="K107" s="68">
        <v>27720</v>
      </c>
      <c r="L107" s="62">
        <v>0</v>
      </c>
      <c r="M107" s="68">
        <v>214451</v>
      </c>
      <c r="N107" s="62">
        <v>0</v>
      </c>
      <c r="O107" s="62">
        <v>0</v>
      </c>
    </row>
    <row r="108" spans="1:15" x14ac:dyDescent="0.55000000000000004">
      <c r="A108" s="118">
        <v>44354</v>
      </c>
      <c r="B108" s="105" t="str">
        <f t="shared" si="3"/>
        <v>(月)</v>
      </c>
      <c r="C108" s="62">
        <f t="shared" si="4"/>
        <v>854572</v>
      </c>
      <c r="D108" s="68">
        <v>634693</v>
      </c>
      <c r="E108" s="68">
        <v>29155</v>
      </c>
      <c r="F108" s="62">
        <v>0</v>
      </c>
      <c r="G108" s="68">
        <v>190724</v>
      </c>
      <c r="H108" s="62">
        <v>0</v>
      </c>
      <c r="I108" s="62">
        <v>0</v>
      </c>
      <c r="J108" s="68">
        <v>608093</v>
      </c>
      <c r="K108" s="68">
        <v>27461</v>
      </c>
      <c r="L108" s="62">
        <v>0</v>
      </c>
      <c r="M108" s="68">
        <v>176157</v>
      </c>
      <c r="N108" s="62">
        <v>0</v>
      </c>
      <c r="O108" s="62">
        <v>0</v>
      </c>
    </row>
    <row r="109" spans="1:15" x14ac:dyDescent="0.55000000000000004">
      <c r="A109" s="118">
        <v>44353</v>
      </c>
      <c r="B109" s="105" t="str">
        <f t="shared" si="3"/>
        <v>(日)</v>
      </c>
      <c r="C109" s="62">
        <f t="shared" si="4"/>
        <v>743105</v>
      </c>
      <c r="D109" s="68">
        <v>540426</v>
      </c>
      <c r="E109" s="68">
        <v>22854</v>
      </c>
      <c r="F109" s="62">
        <v>0</v>
      </c>
      <c r="G109" s="68">
        <v>179825</v>
      </c>
      <c r="H109" s="62">
        <v>0</v>
      </c>
      <c r="I109" s="62">
        <v>0</v>
      </c>
      <c r="J109" s="68">
        <v>517585</v>
      </c>
      <c r="K109" s="68">
        <v>21684</v>
      </c>
      <c r="L109" s="62">
        <v>0</v>
      </c>
      <c r="M109" s="68">
        <v>172835</v>
      </c>
      <c r="N109" s="62">
        <v>0</v>
      </c>
      <c r="O109" s="62">
        <v>0</v>
      </c>
    </row>
    <row r="110" spans="1:15" x14ac:dyDescent="0.55000000000000004">
      <c r="A110" s="118">
        <v>44352</v>
      </c>
      <c r="B110" s="105" t="str">
        <f t="shared" si="3"/>
        <v>(土)</v>
      </c>
      <c r="C110" s="62">
        <f t="shared" si="4"/>
        <v>744684</v>
      </c>
      <c r="D110" s="68">
        <v>596357</v>
      </c>
      <c r="E110" s="68">
        <v>20378</v>
      </c>
      <c r="F110" s="62">
        <v>0</v>
      </c>
      <c r="G110" s="68">
        <v>127949</v>
      </c>
      <c r="H110" s="62">
        <v>0</v>
      </c>
      <c r="I110" s="62">
        <v>0</v>
      </c>
      <c r="J110" s="68">
        <v>570483</v>
      </c>
      <c r="K110" s="68">
        <v>19074</v>
      </c>
      <c r="L110" s="62">
        <v>0</v>
      </c>
      <c r="M110" s="68">
        <v>116987</v>
      </c>
      <c r="N110" s="62">
        <v>0</v>
      </c>
      <c r="O110" s="62">
        <v>0</v>
      </c>
    </row>
    <row r="111" spans="1:15" x14ac:dyDescent="0.55000000000000004">
      <c r="A111" s="118">
        <v>44351</v>
      </c>
      <c r="B111" s="105" t="str">
        <f t="shared" si="3"/>
        <v>(金)</v>
      </c>
      <c r="C111" s="62">
        <f t="shared" si="4"/>
        <v>776481</v>
      </c>
      <c r="D111" s="68">
        <v>633663</v>
      </c>
      <c r="E111" s="68">
        <v>20241</v>
      </c>
      <c r="F111" s="62">
        <v>0</v>
      </c>
      <c r="G111" s="68">
        <v>122577</v>
      </c>
      <c r="H111" s="62">
        <v>0</v>
      </c>
      <c r="I111" s="62">
        <v>0</v>
      </c>
      <c r="J111" s="68">
        <v>603409</v>
      </c>
      <c r="K111" s="68">
        <v>19009</v>
      </c>
      <c r="L111" s="62">
        <v>0</v>
      </c>
      <c r="M111" s="68">
        <v>104645</v>
      </c>
      <c r="N111" s="62">
        <v>0</v>
      </c>
      <c r="O111" s="62">
        <v>0</v>
      </c>
    </row>
    <row r="112" spans="1:15" x14ac:dyDescent="0.55000000000000004">
      <c r="A112" s="118">
        <v>44350</v>
      </c>
      <c r="B112" s="105" t="str">
        <f t="shared" si="3"/>
        <v>(木)</v>
      </c>
      <c r="C112" s="62">
        <f t="shared" si="4"/>
        <v>814053</v>
      </c>
      <c r="D112" s="68">
        <v>651309</v>
      </c>
      <c r="E112" s="68">
        <v>20069</v>
      </c>
      <c r="F112" s="62">
        <v>0</v>
      </c>
      <c r="G112" s="68">
        <v>142675</v>
      </c>
      <c r="H112" s="62">
        <v>0</v>
      </c>
      <c r="I112" s="62">
        <v>0</v>
      </c>
      <c r="J112" s="68">
        <v>620962</v>
      </c>
      <c r="K112" s="68">
        <v>18978</v>
      </c>
      <c r="L112" s="62">
        <v>0</v>
      </c>
      <c r="M112" s="68">
        <v>125401</v>
      </c>
      <c r="N112" s="62">
        <v>0</v>
      </c>
      <c r="O112" s="62">
        <v>0</v>
      </c>
    </row>
    <row r="113" spans="1:15" x14ac:dyDescent="0.55000000000000004">
      <c r="A113" s="118">
        <v>44349</v>
      </c>
      <c r="B113" s="105" t="str">
        <f t="shared" si="3"/>
        <v>(水)</v>
      </c>
      <c r="C113" s="62">
        <f t="shared" si="4"/>
        <v>813103</v>
      </c>
      <c r="D113" s="68">
        <v>648122</v>
      </c>
      <c r="E113" s="68">
        <v>19675</v>
      </c>
      <c r="F113" s="62">
        <v>0</v>
      </c>
      <c r="G113" s="68">
        <v>145306</v>
      </c>
      <c r="H113" s="62">
        <v>0</v>
      </c>
      <c r="I113" s="62">
        <v>0</v>
      </c>
      <c r="J113" s="68">
        <v>619376</v>
      </c>
      <c r="K113" s="68">
        <v>18598</v>
      </c>
      <c r="L113" s="62">
        <v>0</v>
      </c>
      <c r="M113" s="68">
        <v>127328</v>
      </c>
      <c r="N113" s="62">
        <v>0</v>
      </c>
      <c r="O113" s="62">
        <v>0</v>
      </c>
    </row>
    <row r="114" spans="1:15" x14ac:dyDescent="0.55000000000000004">
      <c r="A114" s="118">
        <v>44348</v>
      </c>
      <c r="B114" s="105" t="str">
        <f t="shared" si="3"/>
        <v>(火)</v>
      </c>
      <c r="C114" s="62">
        <f t="shared" si="4"/>
        <v>764803</v>
      </c>
      <c r="D114" s="68">
        <v>627212</v>
      </c>
      <c r="E114" s="68">
        <v>19231</v>
      </c>
      <c r="F114" s="62">
        <v>0</v>
      </c>
      <c r="G114" s="68">
        <v>118360</v>
      </c>
      <c r="H114" s="62">
        <v>0</v>
      </c>
      <c r="I114" s="62">
        <v>0</v>
      </c>
      <c r="J114" s="68">
        <v>600771</v>
      </c>
      <c r="K114" s="68">
        <v>18232</v>
      </c>
      <c r="L114" s="62">
        <v>0</v>
      </c>
      <c r="M114" s="68">
        <v>100991</v>
      </c>
      <c r="N114" s="62">
        <v>0</v>
      </c>
      <c r="O114" s="62">
        <v>0</v>
      </c>
    </row>
    <row r="115" spans="1:15" x14ac:dyDescent="0.55000000000000004">
      <c r="A115" s="118">
        <v>44347</v>
      </c>
      <c r="B115" s="105" t="str">
        <f t="shared" si="3"/>
        <v>(月)</v>
      </c>
      <c r="C115" s="62">
        <f t="shared" si="4"/>
        <v>631014</v>
      </c>
      <c r="D115" s="68">
        <v>516237</v>
      </c>
      <c r="E115" s="68">
        <v>18346</v>
      </c>
      <c r="F115" s="62">
        <v>0</v>
      </c>
      <c r="G115" s="68">
        <v>96431</v>
      </c>
      <c r="H115" s="62">
        <v>0</v>
      </c>
      <c r="I115" s="62">
        <v>0</v>
      </c>
      <c r="J115" s="68">
        <v>494019</v>
      </c>
      <c r="K115" s="68">
        <v>17307</v>
      </c>
      <c r="L115" s="62">
        <v>0</v>
      </c>
      <c r="M115" s="68">
        <v>78137</v>
      </c>
      <c r="N115" s="62">
        <v>0</v>
      </c>
      <c r="O115" s="62">
        <v>0</v>
      </c>
    </row>
    <row r="116" spans="1:15" x14ac:dyDescent="0.55000000000000004">
      <c r="A116" s="118">
        <v>44346</v>
      </c>
      <c r="B116" s="105" t="str">
        <f t="shared" si="3"/>
        <v>(日)</v>
      </c>
      <c r="C116" s="62">
        <f t="shared" si="4"/>
        <v>529434</v>
      </c>
      <c r="D116" s="68">
        <v>446937</v>
      </c>
      <c r="E116" s="68">
        <v>15963</v>
      </c>
      <c r="F116" s="62">
        <v>0</v>
      </c>
      <c r="G116" s="68">
        <v>66534</v>
      </c>
      <c r="H116" s="62">
        <v>0</v>
      </c>
      <c r="I116" s="62">
        <v>0</v>
      </c>
      <c r="J116" s="68">
        <v>430383</v>
      </c>
      <c r="K116" s="68">
        <v>15171</v>
      </c>
      <c r="L116" s="62">
        <v>0</v>
      </c>
      <c r="M116" s="68">
        <v>59222</v>
      </c>
      <c r="N116" s="62">
        <v>0</v>
      </c>
      <c r="O116" s="62">
        <v>0</v>
      </c>
    </row>
    <row r="117" spans="1:15" x14ac:dyDescent="0.55000000000000004">
      <c r="A117" s="118">
        <v>44345</v>
      </c>
      <c r="B117" s="105" t="str">
        <f t="shared" si="3"/>
        <v>(土)</v>
      </c>
      <c r="C117" s="62">
        <f t="shared" si="4"/>
        <v>533451</v>
      </c>
      <c r="D117" s="68">
        <v>457969</v>
      </c>
      <c r="E117" s="68">
        <v>15528</v>
      </c>
      <c r="F117" s="62">
        <v>0</v>
      </c>
      <c r="G117" s="68">
        <v>59954</v>
      </c>
      <c r="H117" s="62">
        <v>0</v>
      </c>
      <c r="I117" s="62">
        <v>0</v>
      </c>
      <c r="J117" s="68">
        <v>436924</v>
      </c>
      <c r="K117" s="68">
        <v>14751</v>
      </c>
      <c r="L117" s="62">
        <v>0</v>
      </c>
      <c r="M117" s="68">
        <v>47222</v>
      </c>
      <c r="N117" s="62">
        <v>0</v>
      </c>
      <c r="O117" s="62">
        <v>0</v>
      </c>
    </row>
    <row r="118" spans="1:15" x14ac:dyDescent="0.55000000000000004">
      <c r="A118" s="118">
        <v>44344</v>
      </c>
      <c r="B118" s="105" t="str">
        <f t="shared" si="3"/>
        <v>(金)</v>
      </c>
      <c r="C118" s="62">
        <f t="shared" si="4"/>
        <v>578137</v>
      </c>
      <c r="D118" s="68">
        <v>516686</v>
      </c>
      <c r="E118" s="68">
        <v>14248</v>
      </c>
      <c r="F118" s="62">
        <v>0</v>
      </c>
      <c r="G118" s="68">
        <v>47203</v>
      </c>
      <c r="H118" s="62">
        <v>0</v>
      </c>
      <c r="I118" s="62">
        <v>0</v>
      </c>
      <c r="J118" s="68">
        <v>487557</v>
      </c>
      <c r="K118" s="68">
        <v>13558</v>
      </c>
      <c r="L118" s="62">
        <v>0</v>
      </c>
      <c r="M118" s="68">
        <v>30044</v>
      </c>
      <c r="N118" s="62">
        <v>0</v>
      </c>
      <c r="O118" s="62">
        <v>0</v>
      </c>
    </row>
    <row r="119" spans="1:15" x14ac:dyDescent="0.55000000000000004">
      <c r="A119" s="118">
        <v>44343</v>
      </c>
      <c r="B119" s="105" t="str">
        <f t="shared" si="3"/>
        <v>(木)</v>
      </c>
      <c r="C119" s="62">
        <f t="shared" si="4"/>
        <v>601166</v>
      </c>
      <c r="D119" s="68">
        <v>542631</v>
      </c>
      <c r="E119" s="68">
        <v>12394</v>
      </c>
      <c r="F119" s="62">
        <v>0</v>
      </c>
      <c r="G119" s="68">
        <v>46141</v>
      </c>
      <c r="H119" s="62">
        <v>0</v>
      </c>
      <c r="I119" s="62">
        <v>0</v>
      </c>
      <c r="J119" s="68">
        <v>512642</v>
      </c>
      <c r="K119" s="68">
        <v>11848</v>
      </c>
      <c r="L119" s="62">
        <v>0</v>
      </c>
      <c r="M119" s="68">
        <v>32273</v>
      </c>
      <c r="N119" s="62">
        <v>0</v>
      </c>
      <c r="O119" s="62">
        <v>0</v>
      </c>
    </row>
    <row r="120" spans="1:15" x14ac:dyDescent="0.55000000000000004">
      <c r="A120" s="118">
        <v>44342</v>
      </c>
      <c r="B120" s="105" t="str">
        <f t="shared" si="3"/>
        <v>(水)</v>
      </c>
      <c r="C120" s="62">
        <f t="shared" si="4"/>
        <v>587597</v>
      </c>
      <c r="D120" s="68">
        <v>563331</v>
      </c>
      <c r="E120" s="68">
        <v>11468</v>
      </c>
      <c r="F120" s="62">
        <v>0</v>
      </c>
      <c r="G120" s="68">
        <v>12798</v>
      </c>
      <c r="H120" s="62">
        <v>0</v>
      </c>
      <c r="I120" s="62">
        <v>0</v>
      </c>
      <c r="J120" s="68">
        <v>530972</v>
      </c>
      <c r="K120" s="68">
        <v>10858</v>
      </c>
      <c r="L120" s="62">
        <v>0</v>
      </c>
      <c r="M120" s="68">
        <v>9200</v>
      </c>
      <c r="N120" s="62">
        <v>0</v>
      </c>
      <c r="O120" s="62">
        <v>0</v>
      </c>
    </row>
    <row r="121" spans="1:15" x14ac:dyDescent="0.55000000000000004">
      <c r="A121" s="118">
        <v>44341</v>
      </c>
      <c r="B121" s="105" t="str">
        <f t="shared" si="3"/>
        <v>(火)</v>
      </c>
      <c r="C121" s="62">
        <f t="shared" si="4"/>
        <v>529791</v>
      </c>
      <c r="D121" s="68">
        <v>508891</v>
      </c>
      <c r="E121" s="68">
        <v>9756</v>
      </c>
      <c r="F121" s="62">
        <v>0</v>
      </c>
      <c r="G121" s="68">
        <v>11144</v>
      </c>
      <c r="H121" s="62">
        <v>0</v>
      </c>
      <c r="I121" s="62">
        <v>0</v>
      </c>
      <c r="J121" s="68">
        <v>479479</v>
      </c>
      <c r="K121" s="68">
        <v>9340</v>
      </c>
      <c r="L121" s="62">
        <v>0</v>
      </c>
      <c r="M121" s="68">
        <v>7719</v>
      </c>
      <c r="N121" s="62">
        <v>0</v>
      </c>
      <c r="O121" s="62">
        <v>0</v>
      </c>
    </row>
    <row r="122" spans="1:15" x14ac:dyDescent="0.55000000000000004">
      <c r="A122" s="118">
        <v>44340</v>
      </c>
      <c r="B122" s="105" t="str">
        <f t="shared" si="3"/>
        <v>(月)</v>
      </c>
      <c r="C122" s="62">
        <f t="shared" si="4"/>
        <v>459143</v>
      </c>
      <c r="D122" s="68">
        <v>438999</v>
      </c>
      <c r="E122" s="68">
        <v>9817</v>
      </c>
      <c r="F122" s="62">
        <v>0</v>
      </c>
      <c r="G122" s="68">
        <v>10327</v>
      </c>
      <c r="H122" s="62">
        <v>0</v>
      </c>
      <c r="I122" s="62">
        <v>0</v>
      </c>
      <c r="J122" s="68">
        <v>415754</v>
      </c>
      <c r="K122" s="68">
        <v>9375</v>
      </c>
      <c r="L122" s="62">
        <v>0</v>
      </c>
      <c r="M122" s="68">
        <v>6913</v>
      </c>
      <c r="N122" s="62">
        <v>0</v>
      </c>
      <c r="O122" s="62">
        <v>0</v>
      </c>
    </row>
    <row r="123" spans="1:15" x14ac:dyDescent="0.55000000000000004">
      <c r="A123" s="118">
        <v>44339</v>
      </c>
      <c r="B123" s="105" t="str">
        <f t="shared" si="3"/>
        <v>(日)</v>
      </c>
      <c r="C123" s="62">
        <f t="shared" si="4"/>
        <v>352346</v>
      </c>
      <c r="D123" s="68">
        <v>325709</v>
      </c>
      <c r="E123" s="68">
        <v>0</v>
      </c>
      <c r="F123" s="62">
        <v>0</v>
      </c>
      <c r="G123" s="68">
        <v>26637</v>
      </c>
      <c r="H123" s="62">
        <v>0</v>
      </c>
      <c r="I123" s="62">
        <v>0</v>
      </c>
      <c r="J123" s="68">
        <v>312887</v>
      </c>
      <c r="K123" s="68">
        <v>0</v>
      </c>
      <c r="L123" s="62">
        <v>0</v>
      </c>
      <c r="M123" s="68">
        <v>20835</v>
      </c>
      <c r="N123" s="62">
        <v>0</v>
      </c>
      <c r="O123" s="62">
        <v>0</v>
      </c>
    </row>
    <row r="124" spans="1:15" x14ac:dyDescent="0.55000000000000004">
      <c r="A124" s="118">
        <v>44338</v>
      </c>
      <c r="B124" s="105" t="str">
        <f t="shared" si="3"/>
        <v>(土)</v>
      </c>
      <c r="C124" s="62">
        <f t="shared" si="4"/>
        <v>329688</v>
      </c>
      <c r="D124" s="68">
        <v>285514</v>
      </c>
      <c r="E124" s="68">
        <v>0</v>
      </c>
      <c r="F124" s="62">
        <v>0</v>
      </c>
      <c r="G124" s="68">
        <v>44174</v>
      </c>
      <c r="H124" s="62">
        <v>0</v>
      </c>
      <c r="I124" s="62">
        <v>0</v>
      </c>
      <c r="J124" s="68">
        <v>268268</v>
      </c>
      <c r="K124" s="68">
        <v>0</v>
      </c>
      <c r="L124" s="62">
        <v>0</v>
      </c>
      <c r="M124" s="68">
        <v>23140</v>
      </c>
      <c r="N124" s="62">
        <v>0</v>
      </c>
      <c r="O124" s="62">
        <v>0</v>
      </c>
    </row>
    <row r="125" spans="1:15" x14ac:dyDescent="0.55000000000000004">
      <c r="A125" s="118">
        <v>44337</v>
      </c>
      <c r="B125" s="105" t="str">
        <f t="shared" si="3"/>
        <v>(金)</v>
      </c>
      <c r="C125" s="62">
        <f t="shared" si="4"/>
        <v>341012</v>
      </c>
      <c r="D125" s="68">
        <v>280270</v>
      </c>
      <c r="E125" s="68">
        <v>0</v>
      </c>
      <c r="F125" s="62">
        <v>0</v>
      </c>
      <c r="G125" s="68">
        <v>60742</v>
      </c>
      <c r="H125" s="62">
        <v>0</v>
      </c>
      <c r="I125" s="62">
        <v>0</v>
      </c>
      <c r="J125" s="68">
        <v>254268</v>
      </c>
      <c r="K125" s="68">
        <v>0</v>
      </c>
      <c r="L125" s="62">
        <v>0</v>
      </c>
      <c r="M125" s="68">
        <v>25449</v>
      </c>
      <c r="N125" s="62">
        <v>0</v>
      </c>
      <c r="O125" s="62">
        <v>0</v>
      </c>
    </row>
    <row r="126" spans="1:15" x14ac:dyDescent="0.55000000000000004">
      <c r="A126" s="118">
        <v>44336</v>
      </c>
      <c r="B126" s="105" t="str">
        <f t="shared" si="3"/>
        <v>(木)</v>
      </c>
      <c r="C126" s="62">
        <f t="shared" si="4"/>
        <v>350126</v>
      </c>
      <c r="D126" s="68">
        <v>322713</v>
      </c>
      <c r="E126" s="68">
        <v>0</v>
      </c>
      <c r="F126" s="62">
        <v>0</v>
      </c>
      <c r="G126" s="68">
        <v>27413</v>
      </c>
      <c r="H126" s="62">
        <v>0</v>
      </c>
      <c r="I126" s="62">
        <v>0</v>
      </c>
      <c r="J126" s="68">
        <v>294139</v>
      </c>
      <c r="K126" s="68">
        <v>0</v>
      </c>
      <c r="L126" s="62">
        <v>0</v>
      </c>
      <c r="M126" s="68">
        <v>14213</v>
      </c>
      <c r="N126" s="62">
        <v>0</v>
      </c>
      <c r="O126" s="62">
        <v>0</v>
      </c>
    </row>
    <row r="127" spans="1:15" x14ac:dyDescent="0.55000000000000004">
      <c r="A127" s="118">
        <v>44335</v>
      </c>
      <c r="B127" s="105" t="str">
        <f t="shared" si="3"/>
        <v>(水)</v>
      </c>
      <c r="C127" s="62">
        <f t="shared" si="4"/>
        <v>383467</v>
      </c>
      <c r="D127" s="68">
        <v>309147</v>
      </c>
      <c r="E127" s="68">
        <v>0</v>
      </c>
      <c r="F127" s="62">
        <v>0</v>
      </c>
      <c r="G127" s="68">
        <v>74320</v>
      </c>
      <c r="H127" s="62">
        <v>0</v>
      </c>
      <c r="I127" s="62">
        <v>0</v>
      </c>
      <c r="J127" s="68">
        <v>282705</v>
      </c>
      <c r="K127" s="68">
        <v>0</v>
      </c>
      <c r="L127" s="62">
        <v>0</v>
      </c>
      <c r="M127" s="68">
        <v>34622</v>
      </c>
      <c r="N127" s="62">
        <v>0</v>
      </c>
      <c r="O127" s="62">
        <v>0</v>
      </c>
    </row>
    <row r="128" spans="1:15" x14ac:dyDescent="0.55000000000000004">
      <c r="A128" s="118">
        <v>44334</v>
      </c>
      <c r="B128" s="105" t="str">
        <f t="shared" si="3"/>
        <v>(火)</v>
      </c>
      <c r="C128" s="62">
        <f t="shared" si="4"/>
        <v>323964</v>
      </c>
      <c r="D128" s="68">
        <v>254957</v>
      </c>
      <c r="E128" s="68">
        <v>0</v>
      </c>
      <c r="F128" s="62">
        <v>0</v>
      </c>
      <c r="G128" s="68">
        <v>69007</v>
      </c>
      <c r="H128" s="62">
        <v>0</v>
      </c>
      <c r="I128" s="62">
        <v>0</v>
      </c>
      <c r="J128" s="68">
        <v>232166</v>
      </c>
      <c r="K128" s="68">
        <v>0</v>
      </c>
      <c r="L128" s="62">
        <v>0</v>
      </c>
      <c r="M128" s="68">
        <v>35466</v>
      </c>
      <c r="N128" s="62">
        <v>0</v>
      </c>
      <c r="O128" s="62">
        <v>0</v>
      </c>
    </row>
    <row r="129" spans="1:15" x14ac:dyDescent="0.55000000000000004">
      <c r="A129" s="118">
        <v>44333</v>
      </c>
      <c r="B129" s="105" t="str">
        <f t="shared" si="3"/>
        <v>(月)</v>
      </c>
      <c r="C129" s="62">
        <f t="shared" si="4"/>
        <v>265241</v>
      </c>
      <c r="D129" s="68">
        <v>211157</v>
      </c>
      <c r="E129" s="68">
        <v>0</v>
      </c>
      <c r="F129" s="62">
        <v>0</v>
      </c>
      <c r="G129" s="68">
        <v>54084</v>
      </c>
      <c r="H129" s="62">
        <v>0</v>
      </c>
      <c r="I129" s="62">
        <v>0</v>
      </c>
      <c r="J129" s="68">
        <v>192312</v>
      </c>
      <c r="K129" s="68">
        <v>0</v>
      </c>
      <c r="L129" s="62">
        <v>0</v>
      </c>
      <c r="M129" s="68">
        <v>26625</v>
      </c>
      <c r="N129" s="62">
        <v>0</v>
      </c>
      <c r="O129" s="62">
        <v>0</v>
      </c>
    </row>
    <row r="130" spans="1:15" x14ac:dyDescent="0.55000000000000004">
      <c r="A130" s="118">
        <v>44332</v>
      </c>
      <c r="B130" s="105" t="str">
        <f t="shared" si="3"/>
        <v>(日)</v>
      </c>
      <c r="C130" s="62">
        <f t="shared" si="4"/>
        <v>210940</v>
      </c>
      <c r="D130" s="68">
        <v>187297</v>
      </c>
      <c r="E130" s="68">
        <v>0</v>
      </c>
      <c r="F130" s="62">
        <v>0</v>
      </c>
      <c r="G130" s="68">
        <v>23643</v>
      </c>
      <c r="H130" s="62">
        <v>0</v>
      </c>
      <c r="I130" s="62">
        <v>0</v>
      </c>
      <c r="J130" s="68">
        <v>179056</v>
      </c>
      <c r="K130" s="68">
        <v>0</v>
      </c>
      <c r="L130" s="62">
        <v>0</v>
      </c>
      <c r="M130" s="68">
        <v>15043</v>
      </c>
      <c r="N130" s="62">
        <v>0</v>
      </c>
      <c r="O130" s="62">
        <v>0</v>
      </c>
    </row>
    <row r="131" spans="1:15" x14ac:dyDescent="0.55000000000000004">
      <c r="A131" s="118">
        <v>44331</v>
      </c>
      <c r="B131" s="105" t="str">
        <f t="shared" si="3"/>
        <v>(土)</v>
      </c>
      <c r="C131" s="62">
        <f t="shared" si="4"/>
        <v>173566</v>
      </c>
      <c r="D131" s="68">
        <v>138364</v>
      </c>
      <c r="E131" s="68">
        <v>0</v>
      </c>
      <c r="F131" s="62">
        <v>0</v>
      </c>
      <c r="G131" s="68">
        <v>35202</v>
      </c>
      <c r="H131" s="62">
        <v>0</v>
      </c>
      <c r="I131" s="62">
        <v>0</v>
      </c>
      <c r="J131" s="68">
        <v>125704</v>
      </c>
      <c r="K131" s="68">
        <v>0</v>
      </c>
      <c r="L131" s="62">
        <v>0</v>
      </c>
      <c r="M131" s="68">
        <v>16140</v>
      </c>
      <c r="N131" s="62">
        <v>0</v>
      </c>
      <c r="O131" s="62">
        <v>0</v>
      </c>
    </row>
    <row r="132" spans="1:15" x14ac:dyDescent="0.55000000000000004">
      <c r="A132" s="118">
        <v>44330</v>
      </c>
      <c r="B132" s="105" t="str">
        <f t="shared" si="3"/>
        <v>(金)</v>
      </c>
      <c r="C132" s="62">
        <f t="shared" si="4"/>
        <v>187926</v>
      </c>
      <c r="D132" s="68">
        <v>137339</v>
      </c>
      <c r="E132" s="68">
        <v>0</v>
      </c>
      <c r="F132" s="62">
        <v>0</v>
      </c>
      <c r="G132" s="68">
        <v>50587</v>
      </c>
      <c r="H132" s="62">
        <v>0</v>
      </c>
      <c r="I132" s="62">
        <v>0</v>
      </c>
      <c r="J132" s="68">
        <v>114762</v>
      </c>
      <c r="K132" s="68">
        <v>0</v>
      </c>
      <c r="L132" s="62">
        <v>0</v>
      </c>
      <c r="M132" s="68">
        <v>18671</v>
      </c>
      <c r="N132" s="62">
        <v>0</v>
      </c>
      <c r="O132" s="62">
        <v>0</v>
      </c>
    </row>
    <row r="133" spans="1:15" x14ac:dyDescent="0.55000000000000004">
      <c r="A133" s="118">
        <v>44329</v>
      </c>
      <c r="B133" s="105" t="str">
        <f t="shared" si="3"/>
        <v>(木)</v>
      </c>
      <c r="C133" s="62">
        <f t="shared" si="4"/>
        <v>214009</v>
      </c>
      <c r="D133" s="68">
        <v>159197</v>
      </c>
      <c r="E133" s="68">
        <v>0</v>
      </c>
      <c r="F133" s="62">
        <v>0</v>
      </c>
      <c r="G133" s="68">
        <v>54812</v>
      </c>
      <c r="H133" s="62">
        <v>0</v>
      </c>
      <c r="I133" s="62">
        <v>0</v>
      </c>
      <c r="J133" s="68">
        <v>136746</v>
      </c>
      <c r="K133" s="68">
        <v>0</v>
      </c>
      <c r="L133" s="62">
        <v>0</v>
      </c>
      <c r="M133" s="68">
        <v>25408</v>
      </c>
      <c r="N133" s="62">
        <v>0</v>
      </c>
      <c r="O133" s="62">
        <v>0</v>
      </c>
    </row>
    <row r="134" spans="1:15" x14ac:dyDescent="0.55000000000000004">
      <c r="A134" s="118">
        <v>44328</v>
      </c>
      <c r="B134" s="105" t="str">
        <f t="shared" si="3"/>
        <v>(水)</v>
      </c>
      <c r="C134" s="62">
        <f t="shared" si="4"/>
        <v>219286</v>
      </c>
      <c r="D134" s="68">
        <v>163483</v>
      </c>
      <c r="E134" s="68">
        <v>0</v>
      </c>
      <c r="F134" s="62">
        <v>0</v>
      </c>
      <c r="G134" s="68">
        <v>55803</v>
      </c>
      <c r="H134" s="62">
        <v>0</v>
      </c>
      <c r="I134" s="62">
        <v>0</v>
      </c>
      <c r="J134" s="68">
        <v>139974</v>
      </c>
      <c r="K134" s="68">
        <v>0</v>
      </c>
      <c r="L134" s="62">
        <v>0</v>
      </c>
      <c r="M134" s="68">
        <v>26426</v>
      </c>
      <c r="N134" s="62">
        <v>0</v>
      </c>
      <c r="O134" s="62">
        <v>0</v>
      </c>
    </row>
    <row r="135" spans="1:15" x14ac:dyDescent="0.55000000000000004">
      <c r="A135" s="118">
        <v>44327</v>
      </c>
      <c r="B135" s="105" t="str">
        <f t="shared" ref="B135:B164" si="5">"(" &amp; TEXT(A135,"aaa") &amp; ")"</f>
        <v>(火)</v>
      </c>
      <c r="C135" s="62">
        <f t="shared" si="4"/>
        <v>180155</v>
      </c>
      <c r="D135" s="68">
        <v>133292</v>
      </c>
      <c r="E135" s="68">
        <v>0</v>
      </c>
      <c r="F135" s="62">
        <v>0</v>
      </c>
      <c r="G135" s="68">
        <v>46863</v>
      </c>
      <c r="H135" s="62">
        <v>0</v>
      </c>
      <c r="I135" s="62">
        <v>0</v>
      </c>
      <c r="J135" s="68">
        <v>110272</v>
      </c>
      <c r="K135" s="68">
        <v>0</v>
      </c>
      <c r="L135" s="62">
        <v>0</v>
      </c>
      <c r="M135" s="68">
        <v>22389</v>
      </c>
      <c r="N135" s="62">
        <v>0</v>
      </c>
      <c r="O135" s="62">
        <v>0</v>
      </c>
    </row>
    <row r="136" spans="1:15" x14ac:dyDescent="0.55000000000000004">
      <c r="A136" s="118">
        <v>44326</v>
      </c>
      <c r="B136" s="105" t="str">
        <f t="shared" si="5"/>
        <v>(月)</v>
      </c>
      <c r="C136" s="62">
        <f t="shared" si="4"/>
        <v>137336</v>
      </c>
      <c r="D136" s="68">
        <v>107041</v>
      </c>
      <c r="E136" s="68">
        <v>0</v>
      </c>
      <c r="F136" s="62">
        <v>0</v>
      </c>
      <c r="G136" s="68">
        <v>30295</v>
      </c>
      <c r="H136" s="62">
        <v>0</v>
      </c>
      <c r="I136" s="62">
        <v>0</v>
      </c>
      <c r="J136" s="68">
        <v>86933</v>
      </c>
      <c r="K136" s="68">
        <v>0</v>
      </c>
      <c r="L136" s="62">
        <v>0</v>
      </c>
      <c r="M136" s="68">
        <v>14243</v>
      </c>
      <c r="N136" s="62">
        <v>0</v>
      </c>
      <c r="O136" s="62">
        <v>0</v>
      </c>
    </row>
    <row r="137" spans="1:15" x14ac:dyDescent="0.55000000000000004">
      <c r="A137" s="118">
        <v>44325</v>
      </c>
      <c r="B137" s="105" t="str">
        <f t="shared" si="5"/>
        <v>(日)</v>
      </c>
      <c r="C137" s="62">
        <f t="shared" si="4"/>
        <v>84118</v>
      </c>
      <c r="D137" s="68">
        <v>75068</v>
      </c>
      <c r="E137" s="68">
        <v>0</v>
      </c>
      <c r="F137" s="62">
        <v>0</v>
      </c>
      <c r="G137" s="68">
        <v>9050</v>
      </c>
      <c r="H137" s="62">
        <v>0</v>
      </c>
      <c r="I137" s="62">
        <v>0</v>
      </c>
      <c r="J137" s="68">
        <v>66891</v>
      </c>
      <c r="K137" s="68">
        <v>0</v>
      </c>
      <c r="L137" s="62">
        <v>0</v>
      </c>
      <c r="M137" s="68">
        <v>5849</v>
      </c>
      <c r="N137" s="62">
        <v>0</v>
      </c>
      <c r="O137" s="62">
        <v>0</v>
      </c>
    </row>
    <row r="138" spans="1:15" x14ac:dyDescent="0.55000000000000004">
      <c r="A138" s="118">
        <v>44324</v>
      </c>
      <c r="B138" s="105" t="str">
        <f t="shared" si="5"/>
        <v>(土)</v>
      </c>
      <c r="C138" s="62">
        <f t="shared" si="4"/>
        <v>70788</v>
      </c>
      <c r="D138" s="68">
        <v>62780</v>
      </c>
      <c r="E138" s="68">
        <v>0</v>
      </c>
      <c r="F138" s="62">
        <v>0</v>
      </c>
      <c r="G138" s="68">
        <v>8008</v>
      </c>
      <c r="H138" s="62">
        <v>0</v>
      </c>
      <c r="I138" s="62">
        <v>0</v>
      </c>
      <c r="J138" s="68">
        <v>50044</v>
      </c>
      <c r="K138" s="68">
        <v>0</v>
      </c>
      <c r="L138" s="62">
        <v>0</v>
      </c>
      <c r="M138" s="68">
        <v>4019</v>
      </c>
      <c r="N138" s="62">
        <v>0</v>
      </c>
      <c r="O138" s="62">
        <v>0</v>
      </c>
    </row>
    <row r="139" spans="1:15" x14ac:dyDescent="0.55000000000000004">
      <c r="A139" s="118">
        <v>44323</v>
      </c>
      <c r="B139" s="105" t="str">
        <f t="shared" si="5"/>
        <v>(金)</v>
      </c>
      <c r="C139" s="62">
        <f t="shared" ref="C139:C164" si="6">SUM(D139:I139)</f>
        <v>61573</v>
      </c>
      <c r="D139" s="68">
        <v>50441</v>
      </c>
      <c r="E139" s="68">
        <v>0</v>
      </c>
      <c r="F139" s="62">
        <v>0</v>
      </c>
      <c r="G139" s="68">
        <v>11132</v>
      </c>
      <c r="H139" s="62">
        <v>0</v>
      </c>
      <c r="I139" s="62">
        <v>0</v>
      </c>
      <c r="J139" s="68">
        <v>32891</v>
      </c>
      <c r="K139" s="68">
        <v>0</v>
      </c>
      <c r="L139" s="62">
        <v>0</v>
      </c>
      <c r="M139" s="68">
        <v>4602</v>
      </c>
      <c r="N139" s="62">
        <v>0</v>
      </c>
      <c r="O139" s="62">
        <v>0</v>
      </c>
    </row>
    <row r="140" spans="1:15" x14ac:dyDescent="0.55000000000000004">
      <c r="A140" s="118">
        <v>44322</v>
      </c>
      <c r="B140" s="105" t="str">
        <f t="shared" si="5"/>
        <v>(木)</v>
      </c>
      <c r="C140" s="62">
        <f t="shared" si="6"/>
        <v>57006</v>
      </c>
      <c r="D140" s="68">
        <v>48379</v>
      </c>
      <c r="E140" s="68">
        <v>0</v>
      </c>
      <c r="F140" s="62">
        <v>0</v>
      </c>
      <c r="G140" s="68">
        <v>8627</v>
      </c>
      <c r="H140" s="62">
        <v>0</v>
      </c>
      <c r="I140" s="62">
        <v>0</v>
      </c>
      <c r="J140" s="68">
        <v>34180</v>
      </c>
      <c r="K140" s="68">
        <v>0</v>
      </c>
      <c r="L140" s="62">
        <v>0</v>
      </c>
      <c r="M140" s="68">
        <v>4881</v>
      </c>
      <c r="N140" s="62">
        <v>0</v>
      </c>
      <c r="O140" s="62">
        <v>0</v>
      </c>
    </row>
    <row r="141" spans="1:15" x14ac:dyDescent="0.55000000000000004">
      <c r="A141" s="118">
        <v>44321</v>
      </c>
      <c r="B141" s="105" t="str">
        <f t="shared" si="5"/>
        <v>(水)</v>
      </c>
      <c r="C141" s="62">
        <f t="shared" si="6"/>
        <v>11077</v>
      </c>
      <c r="D141" s="68">
        <v>10149</v>
      </c>
      <c r="E141" s="68">
        <v>0</v>
      </c>
      <c r="F141" s="62">
        <v>0</v>
      </c>
      <c r="G141" s="68">
        <v>928</v>
      </c>
      <c r="H141" s="62">
        <v>0</v>
      </c>
      <c r="I141" s="62">
        <v>0</v>
      </c>
      <c r="J141" s="68">
        <v>8380</v>
      </c>
      <c r="K141" s="68">
        <v>0</v>
      </c>
      <c r="L141" s="62">
        <v>0</v>
      </c>
      <c r="M141" s="68">
        <v>745</v>
      </c>
      <c r="N141" s="62">
        <v>0</v>
      </c>
      <c r="O141" s="62">
        <v>0</v>
      </c>
    </row>
    <row r="142" spans="1:15" x14ac:dyDescent="0.55000000000000004">
      <c r="A142" s="118">
        <v>44320</v>
      </c>
      <c r="B142" s="105" t="str">
        <f t="shared" si="5"/>
        <v>(火)</v>
      </c>
      <c r="C142" s="62">
        <f t="shared" si="6"/>
        <v>9449</v>
      </c>
      <c r="D142" s="68">
        <v>8706</v>
      </c>
      <c r="E142" s="68">
        <v>0</v>
      </c>
      <c r="F142" s="62">
        <v>0</v>
      </c>
      <c r="G142" s="68">
        <v>743</v>
      </c>
      <c r="H142" s="62">
        <v>0</v>
      </c>
      <c r="I142" s="62">
        <v>0</v>
      </c>
      <c r="J142" s="68">
        <v>6874</v>
      </c>
      <c r="K142" s="68">
        <v>0</v>
      </c>
      <c r="L142" s="62">
        <v>0</v>
      </c>
      <c r="M142" s="68">
        <v>543</v>
      </c>
      <c r="N142" s="62">
        <v>0</v>
      </c>
      <c r="O142" s="62">
        <v>0</v>
      </c>
    </row>
    <row r="143" spans="1:15" x14ac:dyDescent="0.55000000000000004">
      <c r="A143" s="118">
        <v>44319</v>
      </c>
      <c r="B143" s="105" t="str">
        <f t="shared" si="5"/>
        <v>(月)</v>
      </c>
      <c r="C143" s="62">
        <f t="shared" si="6"/>
        <v>8586</v>
      </c>
      <c r="D143" s="68">
        <v>7713</v>
      </c>
      <c r="E143" s="68">
        <v>0</v>
      </c>
      <c r="F143" s="62">
        <v>0</v>
      </c>
      <c r="G143" s="68">
        <v>873</v>
      </c>
      <c r="H143" s="62">
        <v>0</v>
      </c>
      <c r="I143" s="62">
        <v>0</v>
      </c>
      <c r="J143" s="68">
        <v>5908</v>
      </c>
      <c r="K143" s="68">
        <v>0</v>
      </c>
      <c r="L143" s="62">
        <v>0</v>
      </c>
      <c r="M143" s="68">
        <v>786</v>
      </c>
      <c r="N143" s="62">
        <v>0</v>
      </c>
      <c r="O143" s="62">
        <v>0</v>
      </c>
    </row>
    <row r="144" spans="1:15" x14ac:dyDescent="0.55000000000000004">
      <c r="A144" s="118">
        <v>44318</v>
      </c>
      <c r="B144" s="105" t="str">
        <f t="shared" si="5"/>
        <v>(日)</v>
      </c>
      <c r="C144" s="62">
        <f t="shared" si="6"/>
        <v>26998</v>
      </c>
      <c r="D144" s="68">
        <v>26998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20835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118">
        <v>44317</v>
      </c>
      <c r="B145" s="105" t="str">
        <f t="shared" si="5"/>
        <v>(土)</v>
      </c>
      <c r="C145" s="62">
        <f t="shared" si="6"/>
        <v>41493</v>
      </c>
      <c r="D145" s="68">
        <v>41493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22187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118">
        <v>44316</v>
      </c>
      <c r="B146" s="105" t="str">
        <f t="shared" si="5"/>
        <v>(金)</v>
      </c>
      <c r="C146" s="62">
        <f t="shared" si="6"/>
        <v>65404</v>
      </c>
      <c r="D146" s="68">
        <v>65404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27730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118">
        <v>44315</v>
      </c>
      <c r="B147" s="105" t="str">
        <f t="shared" si="5"/>
        <v>(木)</v>
      </c>
      <c r="C147" s="62">
        <f t="shared" si="6"/>
        <v>20727</v>
      </c>
      <c r="D147" s="68">
        <v>20727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13405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118">
        <v>44314</v>
      </c>
      <c r="B148" s="105" t="str">
        <f t="shared" si="5"/>
        <v>(水)</v>
      </c>
      <c r="C148" s="62">
        <f t="shared" si="6"/>
        <v>87133</v>
      </c>
      <c r="D148" s="68">
        <v>87133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38146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118">
        <v>44313</v>
      </c>
      <c r="B149" s="105" t="str">
        <f t="shared" si="5"/>
        <v>(火)</v>
      </c>
      <c r="C149" s="62">
        <f t="shared" si="6"/>
        <v>80442</v>
      </c>
      <c r="D149" s="68">
        <v>80442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38693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118">
        <v>44312</v>
      </c>
      <c r="B150" s="105" t="str">
        <f t="shared" si="5"/>
        <v>(月)</v>
      </c>
      <c r="C150" s="62">
        <f t="shared" si="6"/>
        <v>61612</v>
      </c>
      <c r="D150" s="68">
        <v>61612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28831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118">
        <v>44311</v>
      </c>
      <c r="B151" s="105" t="str">
        <f t="shared" si="5"/>
        <v>(日)</v>
      </c>
      <c r="C151" s="62">
        <f t="shared" si="6"/>
        <v>25779</v>
      </c>
      <c r="D151" s="68">
        <v>25779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15710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118">
        <v>44310</v>
      </c>
      <c r="B152" s="105" t="str">
        <f t="shared" si="5"/>
        <v>(土)</v>
      </c>
      <c r="C152" s="62">
        <f t="shared" si="6"/>
        <v>36580</v>
      </c>
      <c r="D152" s="68">
        <v>36580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16792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118">
        <v>44309</v>
      </c>
      <c r="B153" s="105" t="str">
        <f t="shared" si="5"/>
        <v>(金)</v>
      </c>
      <c r="C153" s="62">
        <f t="shared" si="6"/>
        <v>56654</v>
      </c>
      <c r="D153" s="68">
        <v>56654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19751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118">
        <v>44308</v>
      </c>
      <c r="B154" s="105" t="str">
        <f t="shared" si="5"/>
        <v>(木)</v>
      </c>
      <c r="C154" s="62">
        <f t="shared" si="6"/>
        <v>60650</v>
      </c>
      <c r="D154" s="68">
        <v>60650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26309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118">
        <v>44307</v>
      </c>
      <c r="B155" s="105" t="str">
        <f t="shared" si="5"/>
        <v>(水)</v>
      </c>
      <c r="C155" s="62">
        <f t="shared" si="6"/>
        <v>63139</v>
      </c>
      <c r="D155" s="68">
        <v>63139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27716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118">
        <v>44306</v>
      </c>
      <c r="B156" s="105" t="str">
        <f t="shared" si="5"/>
        <v>(火)</v>
      </c>
      <c r="C156" s="62">
        <f t="shared" si="6"/>
        <v>52484</v>
      </c>
      <c r="D156" s="68">
        <v>52484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23489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118">
        <v>44305</v>
      </c>
      <c r="B157" s="105" t="str">
        <f t="shared" si="5"/>
        <v>(月)</v>
      </c>
      <c r="C157" s="62">
        <f t="shared" si="6"/>
        <v>34076</v>
      </c>
      <c r="D157" s="68">
        <v>34076</v>
      </c>
      <c r="E157" s="68">
        <v>0</v>
      </c>
      <c r="F157" s="62">
        <v>0</v>
      </c>
      <c r="G157" s="68">
        <v>0</v>
      </c>
      <c r="H157" s="62">
        <v>0</v>
      </c>
      <c r="I157" s="62">
        <v>0</v>
      </c>
      <c r="J157" s="68">
        <v>14830</v>
      </c>
      <c r="K157" s="68">
        <v>0</v>
      </c>
      <c r="L157" s="62">
        <v>0</v>
      </c>
      <c r="M157" s="68">
        <v>0</v>
      </c>
      <c r="N157" s="62">
        <v>0</v>
      </c>
      <c r="O157" s="62">
        <v>0</v>
      </c>
    </row>
    <row r="158" spans="1:15" x14ac:dyDescent="0.55000000000000004">
      <c r="A158" s="118">
        <v>44304</v>
      </c>
      <c r="B158" s="105" t="str">
        <f t="shared" si="5"/>
        <v>(日)</v>
      </c>
      <c r="C158" s="62">
        <f t="shared" si="6"/>
        <v>9443</v>
      </c>
      <c r="D158" s="68">
        <v>9443</v>
      </c>
      <c r="E158" s="68">
        <v>0</v>
      </c>
      <c r="F158" s="62">
        <v>0</v>
      </c>
      <c r="G158" s="68">
        <v>0</v>
      </c>
      <c r="H158" s="62">
        <v>0</v>
      </c>
      <c r="I158" s="62">
        <v>0</v>
      </c>
      <c r="J158" s="68">
        <v>5767</v>
      </c>
      <c r="K158" s="68">
        <v>0</v>
      </c>
      <c r="L158" s="62">
        <v>0</v>
      </c>
      <c r="M158" s="68">
        <v>0</v>
      </c>
      <c r="N158" s="62">
        <v>0</v>
      </c>
      <c r="O158" s="62">
        <v>0</v>
      </c>
    </row>
    <row r="159" spans="1:15" x14ac:dyDescent="0.55000000000000004">
      <c r="A159" s="118">
        <v>44303</v>
      </c>
      <c r="B159" s="105" t="str">
        <f t="shared" si="5"/>
        <v>(土)</v>
      </c>
      <c r="C159" s="62">
        <f t="shared" si="6"/>
        <v>7729</v>
      </c>
      <c r="D159" s="68">
        <v>7729</v>
      </c>
      <c r="E159" s="68">
        <v>0</v>
      </c>
      <c r="F159" s="62">
        <v>0</v>
      </c>
      <c r="G159" s="68">
        <v>0</v>
      </c>
      <c r="H159" s="62">
        <v>0</v>
      </c>
      <c r="I159" s="62">
        <v>0</v>
      </c>
      <c r="J159" s="68">
        <v>3703</v>
      </c>
      <c r="K159" s="68">
        <v>0</v>
      </c>
      <c r="L159" s="62">
        <v>0</v>
      </c>
      <c r="M159" s="68">
        <v>0</v>
      </c>
      <c r="N159" s="62">
        <v>0</v>
      </c>
      <c r="O159" s="62">
        <v>0</v>
      </c>
    </row>
    <row r="160" spans="1:15" x14ac:dyDescent="0.55000000000000004">
      <c r="A160" s="118">
        <v>44302</v>
      </c>
      <c r="B160" s="105" t="str">
        <f t="shared" si="5"/>
        <v>(金)</v>
      </c>
      <c r="C160" s="62">
        <f t="shared" si="6"/>
        <v>10435</v>
      </c>
      <c r="D160" s="68">
        <v>10435</v>
      </c>
      <c r="E160" s="68">
        <v>0</v>
      </c>
      <c r="F160" s="62">
        <v>0</v>
      </c>
      <c r="G160" s="68">
        <v>0</v>
      </c>
      <c r="H160" s="62">
        <v>0</v>
      </c>
      <c r="I160" s="62">
        <v>0</v>
      </c>
      <c r="J160" s="68">
        <v>3430</v>
      </c>
      <c r="K160" s="68">
        <v>0</v>
      </c>
      <c r="L160" s="62">
        <v>0</v>
      </c>
      <c r="M160" s="68">
        <v>0</v>
      </c>
      <c r="N160" s="62">
        <v>0</v>
      </c>
      <c r="O160" s="62">
        <v>0</v>
      </c>
    </row>
    <row r="161" spans="1:15" x14ac:dyDescent="0.55000000000000004">
      <c r="A161" s="118">
        <v>44301</v>
      </c>
      <c r="B161" s="105" t="str">
        <f t="shared" si="5"/>
        <v>(木)</v>
      </c>
      <c r="C161" s="62">
        <f t="shared" si="6"/>
        <v>8957</v>
      </c>
      <c r="D161" s="68">
        <v>8957</v>
      </c>
      <c r="E161" s="68">
        <v>0</v>
      </c>
      <c r="F161" s="62">
        <v>0</v>
      </c>
      <c r="G161" s="68">
        <v>0</v>
      </c>
      <c r="H161" s="62">
        <v>0</v>
      </c>
      <c r="I161" s="62">
        <v>0</v>
      </c>
      <c r="J161" s="68">
        <v>4434</v>
      </c>
      <c r="K161" s="68">
        <v>0</v>
      </c>
      <c r="L161" s="62">
        <v>0</v>
      </c>
      <c r="M161" s="68">
        <v>0</v>
      </c>
      <c r="N161" s="62">
        <v>0</v>
      </c>
      <c r="O161" s="62">
        <v>0</v>
      </c>
    </row>
    <row r="162" spans="1:15" x14ac:dyDescent="0.55000000000000004">
      <c r="A162" s="118">
        <v>44300</v>
      </c>
      <c r="B162" s="105" t="str">
        <f t="shared" si="5"/>
        <v>(水)</v>
      </c>
      <c r="C162" s="62">
        <f t="shared" si="6"/>
        <v>5188</v>
      </c>
      <c r="D162" s="68">
        <v>5188</v>
      </c>
      <c r="E162" s="68">
        <v>0</v>
      </c>
      <c r="F162" s="62">
        <v>0</v>
      </c>
      <c r="G162" s="68">
        <v>0</v>
      </c>
      <c r="H162" s="62">
        <v>0</v>
      </c>
      <c r="I162" s="62">
        <v>0</v>
      </c>
      <c r="J162" s="68">
        <v>3245</v>
      </c>
      <c r="K162" s="68">
        <v>0</v>
      </c>
      <c r="L162" s="62">
        <v>0</v>
      </c>
      <c r="M162" s="68">
        <v>0</v>
      </c>
      <c r="N162" s="62">
        <v>0</v>
      </c>
      <c r="O162" s="62">
        <v>0</v>
      </c>
    </row>
    <row r="163" spans="1:15" x14ac:dyDescent="0.55000000000000004">
      <c r="A163" s="118">
        <v>44299</v>
      </c>
      <c r="B163" s="105" t="str">
        <f t="shared" si="5"/>
        <v>(火)</v>
      </c>
      <c r="C163" s="62">
        <f t="shared" si="6"/>
        <v>4034</v>
      </c>
      <c r="D163" s="68">
        <v>4034</v>
      </c>
      <c r="E163" s="68">
        <v>0</v>
      </c>
      <c r="F163" s="62">
        <v>0</v>
      </c>
      <c r="G163" s="68">
        <v>0</v>
      </c>
      <c r="H163" s="62">
        <v>0</v>
      </c>
      <c r="I163" s="62">
        <v>0</v>
      </c>
      <c r="J163" s="68">
        <v>2802</v>
      </c>
      <c r="K163" s="68">
        <v>0</v>
      </c>
      <c r="L163" s="62">
        <v>0</v>
      </c>
      <c r="M163" s="68">
        <v>0</v>
      </c>
      <c r="N163" s="62">
        <v>0</v>
      </c>
      <c r="O163" s="62">
        <v>0</v>
      </c>
    </row>
    <row r="164" spans="1:15" x14ac:dyDescent="0.55000000000000004">
      <c r="A164" s="118">
        <v>44298</v>
      </c>
      <c r="B164" s="105" t="str">
        <f t="shared" si="5"/>
        <v>(月)</v>
      </c>
      <c r="C164" s="62">
        <f t="shared" si="6"/>
        <v>4790</v>
      </c>
      <c r="D164" s="80">
        <v>4790</v>
      </c>
      <c r="E164" s="80">
        <v>0</v>
      </c>
      <c r="F164" s="62">
        <v>0</v>
      </c>
      <c r="G164" s="80">
        <v>0</v>
      </c>
      <c r="H164" s="62">
        <v>0</v>
      </c>
      <c r="I164" s="62">
        <v>0</v>
      </c>
      <c r="J164" s="80">
        <v>3445</v>
      </c>
      <c r="K164" s="80">
        <v>0</v>
      </c>
      <c r="L164" s="62">
        <v>0</v>
      </c>
      <c r="M164" s="80">
        <v>0</v>
      </c>
      <c r="N164" s="62">
        <v>0</v>
      </c>
      <c r="O164" s="62">
        <v>0</v>
      </c>
    </row>
    <row r="165" spans="1:15" x14ac:dyDescent="0.55000000000000004">
      <c r="A165" s="78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</row>
    <row r="166" spans="1:15" x14ac:dyDescent="0.55000000000000004">
      <c r="A166" s="78" t="s">
        <v>326</v>
      </c>
      <c r="B166" s="78"/>
    </row>
    <row r="167" spans="1:15" x14ac:dyDescent="0.55000000000000004">
      <c r="A167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9" t="s">
        <v>296</v>
      </c>
      <c r="B3" s="146" t="s">
        <v>297</v>
      </c>
      <c r="C3" s="145" t="s">
        <v>298</v>
      </c>
      <c r="D3" s="145" t="s">
        <v>299</v>
      </c>
      <c r="E3" s="148"/>
      <c r="F3" s="145" t="s">
        <v>300</v>
      </c>
      <c r="G3" s="148"/>
      <c r="H3" s="76"/>
      <c r="I3" s="76"/>
    </row>
    <row r="4" spans="1:9" x14ac:dyDescent="0.55000000000000004">
      <c r="A4" s="148"/>
      <c r="B4" s="150"/>
      <c r="C4" s="148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8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364</v>
      </c>
    </row>
    <row r="3" spans="1:9" x14ac:dyDescent="0.55000000000000004">
      <c r="A3" s="151" t="s">
        <v>331</v>
      </c>
      <c r="B3" s="146" t="s">
        <v>297</v>
      </c>
      <c r="C3" s="146" t="s">
        <v>334</v>
      </c>
      <c r="D3" s="146" t="s">
        <v>297</v>
      </c>
      <c r="E3" s="145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6"/>
      <c r="B4" s="146"/>
      <c r="C4" s="146"/>
      <c r="D4" s="146"/>
      <c r="E4" s="145"/>
      <c r="F4" s="111" t="s">
        <v>302</v>
      </c>
      <c r="G4" s="111" t="s">
        <v>302</v>
      </c>
      <c r="H4" s="75"/>
      <c r="I4" s="75"/>
    </row>
    <row r="5" spans="1:9" x14ac:dyDescent="0.55000000000000004">
      <c r="A5" s="113">
        <v>44454</v>
      </c>
      <c r="B5" s="114" t="s">
        <v>306</v>
      </c>
      <c r="C5" s="113">
        <v>44451</v>
      </c>
      <c r="D5" s="114" t="s">
        <v>335</v>
      </c>
      <c r="E5" s="85">
        <v>15400219</v>
      </c>
      <c r="F5" s="85">
        <v>8914497</v>
      </c>
      <c r="G5" s="85">
        <v>6485722</v>
      </c>
      <c r="H5" s="75"/>
      <c r="I5" s="75"/>
    </row>
    <row r="6" spans="1:9" x14ac:dyDescent="0.55000000000000004">
      <c r="A6" s="113">
        <v>44447</v>
      </c>
      <c r="B6" s="114" t="s">
        <v>306</v>
      </c>
      <c r="C6" s="113">
        <v>44444</v>
      </c>
      <c r="D6" s="114" t="s">
        <v>335</v>
      </c>
      <c r="E6" s="85">
        <v>14362075</v>
      </c>
      <c r="F6" s="85">
        <v>8141454</v>
      </c>
      <c r="G6" s="85">
        <v>6220621</v>
      </c>
      <c r="H6" s="75"/>
      <c r="I6" s="75"/>
    </row>
    <row r="7" spans="1:9" x14ac:dyDescent="0.55000000000000004">
      <c r="A7" s="113">
        <v>44440</v>
      </c>
      <c r="B7" s="114" t="s">
        <v>306</v>
      </c>
      <c r="C7" s="113">
        <v>44437</v>
      </c>
      <c r="D7" s="114" t="s">
        <v>335</v>
      </c>
      <c r="E7" s="85">
        <v>13225021</v>
      </c>
      <c r="F7" s="85">
        <v>7426698</v>
      </c>
      <c r="G7" s="85">
        <v>5798323</v>
      </c>
      <c r="H7" s="75"/>
      <c r="I7" s="75"/>
    </row>
    <row r="8" spans="1:9" x14ac:dyDescent="0.55000000000000004">
      <c r="A8" s="113">
        <v>44433</v>
      </c>
      <c r="B8" s="114" t="s">
        <v>306</v>
      </c>
      <c r="C8" s="113">
        <v>44430</v>
      </c>
      <c r="D8" s="114" t="s">
        <v>335</v>
      </c>
      <c r="E8" s="85">
        <v>12029002</v>
      </c>
      <c r="F8" s="85">
        <v>7013578</v>
      </c>
      <c r="G8" s="85">
        <v>5015424</v>
      </c>
      <c r="H8" s="75"/>
      <c r="I8" s="75"/>
    </row>
    <row r="9" spans="1:9" x14ac:dyDescent="0.55000000000000004">
      <c r="A9" s="113">
        <v>44426</v>
      </c>
      <c r="B9" s="114" t="s">
        <v>306</v>
      </c>
      <c r="C9" s="113">
        <v>44423</v>
      </c>
      <c r="D9" s="114" t="s">
        <v>335</v>
      </c>
      <c r="E9" s="85">
        <v>10579702</v>
      </c>
      <c r="F9" s="85">
        <v>6761659</v>
      </c>
      <c r="G9" s="85">
        <v>3818043</v>
      </c>
      <c r="H9" s="75"/>
      <c r="I9" s="75"/>
    </row>
    <row r="10" spans="1:9" x14ac:dyDescent="0.55000000000000004">
      <c r="A10" s="113">
        <v>44419</v>
      </c>
      <c r="B10" s="114" t="s">
        <v>306</v>
      </c>
      <c r="C10" s="113">
        <v>44416</v>
      </c>
      <c r="D10" s="114" t="s">
        <v>335</v>
      </c>
      <c r="E10" s="85">
        <v>9282019</v>
      </c>
      <c r="F10" s="85">
        <v>6577221</v>
      </c>
      <c r="G10" s="85">
        <v>2704798</v>
      </c>
      <c r="H10" s="75"/>
      <c r="I10" s="75"/>
    </row>
    <row r="11" spans="1:9" x14ac:dyDescent="0.55000000000000004">
      <c r="A11" s="113">
        <v>44412</v>
      </c>
      <c r="B11" s="114" t="s">
        <v>306</v>
      </c>
      <c r="C11" s="113">
        <v>44409</v>
      </c>
      <c r="D11" s="114" t="s">
        <v>335</v>
      </c>
      <c r="E11" s="85">
        <v>7723380</v>
      </c>
      <c r="F11" s="85">
        <v>6269246</v>
      </c>
      <c r="G11" s="85">
        <v>1454134</v>
      </c>
      <c r="H11" s="75"/>
      <c r="I11" s="75"/>
    </row>
    <row r="12" spans="1:9" x14ac:dyDescent="0.55000000000000004">
      <c r="A12" s="86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332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4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（９月１７日公表時点）</v>
      </c>
    </row>
    <row r="3" spans="1:9" x14ac:dyDescent="0.55000000000000004">
      <c r="A3" s="151" t="s">
        <v>331</v>
      </c>
      <c r="B3" s="146" t="s">
        <v>297</v>
      </c>
      <c r="C3" s="146" t="s">
        <v>334</v>
      </c>
      <c r="D3" s="146" t="s">
        <v>297</v>
      </c>
      <c r="E3" s="145" t="s">
        <v>337</v>
      </c>
      <c r="F3" s="117" t="s">
        <v>299</v>
      </c>
      <c r="G3" s="117" t="s">
        <v>300</v>
      </c>
      <c r="H3" s="76"/>
      <c r="I3" s="76"/>
    </row>
    <row r="4" spans="1:9" x14ac:dyDescent="0.55000000000000004">
      <c r="A4" s="146"/>
      <c r="B4" s="146"/>
      <c r="C4" s="146"/>
      <c r="D4" s="146"/>
      <c r="E4" s="145"/>
      <c r="F4" s="116" t="s">
        <v>302</v>
      </c>
      <c r="G4" s="116" t="s">
        <v>302</v>
      </c>
      <c r="H4" s="75"/>
      <c r="I4" s="75"/>
    </row>
    <row r="5" spans="1:9" x14ac:dyDescent="0.55000000000000004">
      <c r="A5" s="118">
        <v>44456</v>
      </c>
      <c r="B5" s="119" t="s">
        <v>347</v>
      </c>
      <c r="C5" s="118">
        <v>44451</v>
      </c>
      <c r="D5" s="119" t="s">
        <v>348</v>
      </c>
      <c r="E5" s="85">
        <v>11190658</v>
      </c>
      <c r="F5" s="85">
        <v>6593989</v>
      </c>
      <c r="G5" s="85">
        <v>4596669</v>
      </c>
      <c r="H5" s="75"/>
      <c r="I5" s="75"/>
    </row>
    <row r="6" spans="1:9" x14ac:dyDescent="0.55000000000000004">
      <c r="A6" s="118">
        <v>44455</v>
      </c>
      <c r="B6" s="119" t="s">
        <v>316</v>
      </c>
      <c r="C6" s="118">
        <v>44451</v>
      </c>
      <c r="D6" s="119" t="s">
        <v>348</v>
      </c>
      <c r="E6" s="85">
        <v>10948632</v>
      </c>
      <c r="F6" s="85">
        <v>6453594</v>
      </c>
      <c r="G6" s="85">
        <v>4495038</v>
      </c>
      <c r="H6" s="75"/>
      <c r="I6" s="75"/>
    </row>
    <row r="7" spans="1:9" x14ac:dyDescent="0.55000000000000004">
      <c r="A7" s="118">
        <v>44454</v>
      </c>
      <c r="B7" s="119" t="s">
        <v>352</v>
      </c>
      <c r="C7" s="118">
        <v>44451</v>
      </c>
      <c r="D7" s="119" t="s">
        <v>348</v>
      </c>
      <c r="E7" s="85">
        <v>10693135</v>
      </c>
      <c r="F7" s="85">
        <v>6315611</v>
      </c>
      <c r="G7" s="85">
        <v>4377524</v>
      </c>
      <c r="H7" s="75"/>
      <c r="I7" s="75"/>
    </row>
    <row r="8" spans="1:9" x14ac:dyDescent="0.55000000000000004">
      <c r="A8" s="118">
        <v>44453</v>
      </c>
      <c r="B8" s="119" t="s">
        <v>349</v>
      </c>
      <c r="C8" s="118">
        <v>44444</v>
      </c>
      <c r="D8" s="119" t="s">
        <v>348</v>
      </c>
      <c r="E8" s="85">
        <v>9899421</v>
      </c>
      <c r="F8" s="85">
        <v>5741895</v>
      </c>
      <c r="G8" s="85">
        <v>4157526</v>
      </c>
      <c r="H8" s="75"/>
      <c r="I8" s="75"/>
    </row>
    <row r="9" spans="1:9" x14ac:dyDescent="0.55000000000000004">
      <c r="A9" s="118">
        <v>44452</v>
      </c>
      <c r="B9" s="119" t="s">
        <v>350</v>
      </c>
      <c r="C9" s="118">
        <v>44444</v>
      </c>
      <c r="D9" s="119" t="s">
        <v>348</v>
      </c>
      <c r="E9" s="85">
        <v>9673723</v>
      </c>
      <c r="F9" s="85">
        <v>5630938</v>
      </c>
      <c r="G9" s="85">
        <v>4042785</v>
      </c>
      <c r="H9" s="75"/>
      <c r="I9" s="75"/>
    </row>
    <row r="10" spans="1:9" x14ac:dyDescent="0.55000000000000004">
      <c r="A10" s="118">
        <v>44449</v>
      </c>
      <c r="B10" s="119" t="s">
        <v>347</v>
      </c>
      <c r="C10" s="118">
        <v>44444</v>
      </c>
      <c r="D10" s="119" t="s">
        <v>348</v>
      </c>
      <c r="E10" s="85">
        <v>9364622</v>
      </c>
      <c r="F10" s="85">
        <v>5477379</v>
      </c>
      <c r="G10" s="85">
        <v>3887243</v>
      </c>
      <c r="H10" s="75"/>
      <c r="I10" s="75"/>
    </row>
    <row r="11" spans="1:9" x14ac:dyDescent="0.55000000000000004">
      <c r="A11" s="118">
        <v>44448</v>
      </c>
      <c r="B11" s="119" t="s">
        <v>316</v>
      </c>
      <c r="C11" s="118">
        <v>44444</v>
      </c>
      <c r="D11" s="119" t="s">
        <v>348</v>
      </c>
      <c r="E11" s="85">
        <v>9087375</v>
      </c>
      <c r="F11" s="85">
        <v>5323073</v>
      </c>
      <c r="G11" s="85">
        <v>3764302</v>
      </c>
      <c r="H11" s="75"/>
      <c r="I11" s="75"/>
    </row>
    <row r="12" spans="1:9" x14ac:dyDescent="0.55000000000000004">
      <c r="A12" s="118">
        <v>44447</v>
      </c>
      <c r="B12" s="119" t="s">
        <v>352</v>
      </c>
      <c r="C12" s="118">
        <v>44444</v>
      </c>
      <c r="D12" s="119" t="s">
        <v>348</v>
      </c>
      <c r="E12" s="85">
        <v>8831775</v>
      </c>
      <c r="F12" s="85">
        <v>5194005</v>
      </c>
      <c r="G12" s="85">
        <v>3637770</v>
      </c>
      <c r="H12" s="75"/>
      <c r="I12" s="75"/>
    </row>
    <row r="13" spans="1:9" x14ac:dyDescent="0.55000000000000004">
      <c r="A13" s="118">
        <v>44446</v>
      </c>
      <c r="B13" s="119" t="s">
        <v>349</v>
      </c>
      <c r="C13" s="118">
        <v>44437</v>
      </c>
      <c r="D13" s="119" t="s">
        <v>348</v>
      </c>
      <c r="E13" s="85">
        <v>8015343</v>
      </c>
      <c r="F13" s="85">
        <v>4705820</v>
      </c>
      <c r="G13" s="85">
        <v>3309523</v>
      </c>
      <c r="H13" s="75"/>
      <c r="I13" s="75"/>
    </row>
    <row r="14" spans="1:9" x14ac:dyDescent="0.55000000000000004">
      <c r="A14" s="118">
        <v>44445</v>
      </c>
      <c r="B14" s="119" t="s">
        <v>350</v>
      </c>
      <c r="C14" s="118">
        <v>44437</v>
      </c>
      <c r="D14" s="119" t="s">
        <v>348</v>
      </c>
      <c r="E14" s="85">
        <v>7832204</v>
      </c>
      <c r="F14" s="85">
        <v>4609625</v>
      </c>
      <c r="G14" s="85">
        <v>3222579</v>
      </c>
      <c r="H14" s="75"/>
      <c r="I14" s="75"/>
    </row>
    <row r="15" spans="1:9" x14ac:dyDescent="0.55000000000000004">
      <c r="A15" s="118">
        <v>44442</v>
      </c>
      <c r="B15" s="119" t="s">
        <v>347</v>
      </c>
      <c r="C15" s="118">
        <v>44437</v>
      </c>
      <c r="D15" s="119" t="s">
        <v>348</v>
      </c>
      <c r="E15" s="85">
        <v>7532648</v>
      </c>
      <c r="F15" s="85">
        <v>4446465</v>
      </c>
      <c r="G15" s="85">
        <v>3086183</v>
      </c>
      <c r="H15" s="75"/>
      <c r="I15" s="75"/>
    </row>
    <row r="16" spans="1:9" x14ac:dyDescent="0.55000000000000004">
      <c r="A16" s="118">
        <v>44441</v>
      </c>
      <c r="B16" s="119" t="s">
        <v>316</v>
      </c>
      <c r="C16" s="118">
        <v>44437</v>
      </c>
      <c r="D16" s="119" t="s">
        <v>348</v>
      </c>
      <c r="E16" s="85">
        <v>7293150</v>
      </c>
      <c r="F16" s="85">
        <v>4323860</v>
      </c>
      <c r="G16" s="85">
        <v>2969290</v>
      </c>
      <c r="H16" s="75"/>
      <c r="I16" s="75"/>
    </row>
    <row r="17" spans="1:9" x14ac:dyDescent="0.55000000000000004">
      <c r="A17" s="118">
        <v>44440</v>
      </c>
      <c r="B17" s="119" t="s">
        <v>352</v>
      </c>
      <c r="C17" s="118">
        <v>44437</v>
      </c>
      <c r="D17" s="119" t="s">
        <v>348</v>
      </c>
      <c r="E17" s="85">
        <v>7049347</v>
      </c>
      <c r="F17" s="85">
        <v>4206037</v>
      </c>
      <c r="G17" s="85">
        <v>2843310</v>
      </c>
      <c r="H17" s="75"/>
      <c r="I17" s="75"/>
    </row>
    <row r="18" spans="1:9" x14ac:dyDescent="0.55000000000000004">
      <c r="A18" s="118">
        <v>44439</v>
      </c>
      <c r="B18" s="119" t="s">
        <v>349</v>
      </c>
      <c r="C18" s="118">
        <v>44430</v>
      </c>
      <c r="D18" s="119" t="s">
        <v>348</v>
      </c>
      <c r="E18" s="85">
        <v>6366259</v>
      </c>
      <c r="F18" s="85">
        <v>3939155</v>
      </c>
      <c r="G18" s="85">
        <v>2427104</v>
      </c>
      <c r="H18" s="75"/>
      <c r="I18" s="75"/>
    </row>
    <row r="19" spans="1:9" x14ac:dyDescent="0.55000000000000004">
      <c r="A19" s="118">
        <v>44438</v>
      </c>
      <c r="B19" s="119" t="s">
        <v>350</v>
      </c>
      <c r="C19" s="118">
        <v>44430</v>
      </c>
      <c r="D19" s="119" t="s">
        <v>348</v>
      </c>
      <c r="E19" s="85">
        <v>6130651</v>
      </c>
      <c r="F19" s="85">
        <v>3818332</v>
      </c>
      <c r="G19" s="85">
        <v>2312319</v>
      </c>
      <c r="H19" s="75"/>
      <c r="I19" s="75"/>
    </row>
    <row r="20" spans="1:9" x14ac:dyDescent="0.55000000000000004">
      <c r="A20" s="118">
        <v>44435</v>
      </c>
      <c r="B20" s="119" t="s">
        <v>347</v>
      </c>
      <c r="C20" s="118">
        <v>44430</v>
      </c>
      <c r="D20" s="119" t="s">
        <v>348</v>
      </c>
      <c r="E20" s="85">
        <v>5767203</v>
      </c>
      <c r="F20" s="85">
        <v>3613973</v>
      </c>
      <c r="G20" s="85">
        <v>2153230</v>
      </c>
      <c r="H20" s="75"/>
      <c r="I20" s="75"/>
    </row>
    <row r="21" spans="1:9" x14ac:dyDescent="0.55000000000000004">
      <c r="A21" s="118">
        <v>44434</v>
      </c>
      <c r="B21" s="119" t="s">
        <v>316</v>
      </c>
      <c r="C21" s="118">
        <v>44430</v>
      </c>
      <c r="D21" s="119" t="s">
        <v>348</v>
      </c>
      <c r="E21" s="85">
        <v>5515725</v>
      </c>
      <c r="F21" s="85">
        <v>3481057</v>
      </c>
      <c r="G21" s="85">
        <v>2034668</v>
      </c>
      <c r="H21" s="75"/>
      <c r="I21" s="75"/>
    </row>
    <row r="22" spans="1:9" x14ac:dyDescent="0.55000000000000004">
      <c r="A22" s="118">
        <v>44433</v>
      </c>
      <c r="B22" s="119" t="s">
        <v>352</v>
      </c>
      <c r="C22" s="118">
        <v>44430</v>
      </c>
      <c r="D22" s="119" t="s">
        <v>348</v>
      </c>
      <c r="E22" s="85">
        <v>5251138</v>
      </c>
      <c r="F22" s="85">
        <v>3336803</v>
      </c>
      <c r="G22" s="85">
        <v>1914335</v>
      </c>
      <c r="H22" s="75"/>
      <c r="I22" s="75"/>
    </row>
    <row r="23" spans="1:9" x14ac:dyDescent="0.55000000000000004">
      <c r="A23" s="118">
        <v>44432</v>
      </c>
      <c r="B23" s="119" t="s">
        <v>349</v>
      </c>
      <c r="C23" s="118">
        <v>44423</v>
      </c>
      <c r="D23" s="119" t="s">
        <v>348</v>
      </c>
      <c r="E23" s="85">
        <v>4642683</v>
      </c>
      <c r="F23" s="85">
        <v>3121870</v>
      </c>
      <c r="G23" s="85">
        <v>1520813</v>
      </c>
      <c r="H23" s="75"/>
      <c r="I23" s="75"/>
    </row>
    <row r="24" spans="1:9" x14ac:dyDescent="0.55000000000000004">
      <c r="A24" s="118">
        <v>44431</v>
      </c>
      <c r="B24" s="119" t="s">
        <v>350</v>
      </c>
      <c r="C24" s="118">
        <v>44423</v>
      </c>
      <c r="D24" s="119" t="s">
        <v>348</v>
      </c>
      <c r="E24" s="85">
        <v>4441321</v>
      </c>
      <c r="F24" s="85">
        <v>3000348</v>
      </c>
      <c r="G24" s="85">
        <v>1440973</v>
      </c>
      <c r="H24" s="75"/>
      <c r="I24" s="75"/>
    </row>
    <row r="25" spans="1:9" x14ac:dyDescent="0.55000000000000004">
      <c r="A25" s="118">
        <v>44428</v>
      </c>
      <c r="B25" s="119" t="s">
        <v>347</v>
      </c>
      <c r="C25" s="118">
        <v>44423</v>
      </c>
      <c r="D25" s="119" t="s">
        <v>348</v>
      </c>
      <c r="E25" s="85">
        <v>4130976</v>
      </c>
      <c r="F25" s="85">
        <v>2827197</v>
      </c>
      <c r="G25" s="85">
        <v>1303779</v>
      </c>
      <c r="H25" s="75"/>
      <c r="I25" s="75"/>
    </row>
    <row r="26" spans="1:9" x14ac:dyDescent="0.55000000000000004">
      <c r="A26" s="118">
        <v>44427</v>
      </c>
      <c r="B26" s="119" t="s">
        <v>316</v>
      </c>
      <c r="C26" s="118">
        <v>44423</v>
      </c>
      <c r="D26" s="119" t="s">
        <v>348</v>
      </c>
      <c r="E26" s="85">
        <v>3902839</v>
      </c>
      <c r="F26" s="85">
        <v>2705274</v>
      </c>
      <c r="G26" s="85">
        <v>1197565</v>
      </c>
      <c r="H26" s="75"/>
      <c r="I26" s="75"/>
    </row>
    <row r="27" spans="1:9" x14ac:dyDescent="0.55000000000000004">
      <c r="A27" s="118">
        <v>44426</v>
      </c>
      <c r="B27" s="119" t="str">
        <f t="shared" ref="B27:B32" si="0">"("&amp;TEXT(A27,"AAA")&amp;")"</f>
        <v>(水)</v>
      </c>
      <c r="C27" s="118">
        <v>44423</v>
      </c>
      <c r="D27" s="119" t="str">
        <f t="shared" ref="D27:D32" si="1">"("&amp;TEXT(C27,"AAA")&amp;")"</f>
        <v>(日)</v>
      </c>
      <c r="E27" s="85">
        <v>3663878</v>
      </c>
      <c r="F27" s="85">
        <v>2572887</v>
      </c>
      <c r="G27" s="85">
        <v>1090991</v>
      </c>
      <c r="H27" s="75"/>
      <c r="I27" s="75"/>
    </row>
    <row r="28" spans="1:9" x14ac:dyDescent="0.55000000000000004">
      <c r="A28" s="118">
        <v>44425</v>
      </c>
      <c r="B28" s="119" t="str">
        <f t="shared" si="0"/>
        <v>(火)</v>
      </c>
      <c r="C28" s="118">
        <v>44416</v>
      </c>
      <c r="D28" s="119" t="str">
        <f t="shared" si="1"/>
        <v>(日)</v>
      </c>
      <c r="E28" s="85">
        <v>3224734</v>
      </c>
      <c r="F28" s="85">
        <v>2409948</v>
      </c>
      <c r="G28" s="85">
        <v>814786</v>
      </c>
      <c r="H28" s="75"/>
      <c r="I28" s="75"/>
    </row>
    <row r="29" spans="1:9" x14ac:dyDescent="0.55000000000000004">
      <c r="A29" s="118">
        <v>44424</v>
      </c>
      <c r="B29" s="119" t="str">
        <f t="shared" si="0"/>
        <v>(月)</v>
      </c>
      <c r="C29" s="118">
        <v>44416</v>
      </c>
      <c r="D29" s="119" t="str">
        <f t="shared" si="1"/>
        <v>(日)</v>
      </c>
      <c r="E29" s="85">
        <v>3080184</v>
      </c>
      <c r="F29" s="85">
        <v>2325181</v>
      </c>
      <c r="G29" s="85">
        <v>755003</v>
      </c>
      <c r="H29" s="75"/>
      <c r="I29" s="75"/>
    </row>
    <row r="30" spans="1:9" x14ac:dyDescent="0.55000000000000004">
      <c r="A30" s="118">
        <v>44421</v>
      </c>
      <c r="B30" s="119" t="str">
        <f t="shared" si="0"/>
        <v>(金)</v>
      </c>
      <c r="C30" s="118">
        <v>44416</v>
      </c>
      <c r="D30" s="119" t="str">
        <f t="shared" si="1"/>
        <v>(日)</v>
      </c>
      <c r="E30" s="85">
        <v>2899381</v>
      </c>
      <c r="F30" s="85">
        <v>2215605</v>
      </c>
      <c r="G30" s="85">
        <v>683776</v>
      </c>
      <c r="H30" s="75"/>
      <c r="I30" s="75"/>
    </row>
    <row r="31" spans="1:9" x14ac:dyDescent="0.55000000000000004">
      <c r="A31" s="118">
        <v>44420</v>
      </c>
      <c r="B31" s="119" t="str">
        <f t="shared" si="0"/>
        <v>(木)</v>
      </c>
      <c r="C31" s="118">
        <v>44416</v>
      </c>
      <c r="D31" s="119" t="str">
        <f t="shared" si="1"/>
        <v>(日)</v>
      </c>
      <c r="E31" s="85">
        <v>2748556</v>
      </c>
      <c r="F31" s="85">
        <v>2115570</v>
      </c>
      <c r="G31" s="85">
        <v>632986</v>
      </c>
      <c r="H31" s="75"/>
      <c r="I31" s="75"/>
    </row>
    <row r="32" spans="1:9" x14ac:dyDescent="0.55000000000000004">
      <c r="A32" s="118">
        <v>44419</v>
      </c>
      <c r="B32" s="119" t="str">
        <f t="shared" si="0"/>
        <v>(水)</v>
      </c>
      <c r="C32" s="118">
        <v>44416</v>
      </c>
      <c r="D32" s="119" t="str">
        <f t="shared" si="1"/>
        <v>(日)</v>
      </c>
      <c r="E32" s="85">
        <v>2576423</v>
      </c>
      <c r="F32" s="85">
        <v>2005958</v>
      </c>
      <c r="G32" s="85">
        <v>570465</v>
      </c>
      <c r="H32" s="75"/>
      <c r="I32" s="75"/>
    </row>
    <row r="33" spans="1:9" x14ac:dyDescent="0.55000000000000004">
      <c r="A33" s="118">
        <v>44418</v>
      </c>
      <c r="B33" s="119" t="s">
        <v>338</v>
      </c>
      <c r="C33" s="118">
        <v>44409</v>
      </c>
      <c r="D33" s="119" t="s">
        <v>335</v>
      </c>
      <c r="E33" s="85">
        <v>2107992</v>
      </c>
      <c r="F33" s="85">
        <v>1814876</v>
      </c>
      <c r="G33" s="85">
        <v>293116</v>
      </c>
      <c r="H33" s="75"/>
      <c r="I33" s="75"/>
    </row>
    <row r="34" spans="1:9" x14ac:dyDescent="0.55000000000000004">
      <c r="A34" s="118">
        <v>44414</v>
      </c>
      <c r="B34" s="119" t="s">
        <v>309</v>
      </c>
      <c r="C34" s="118">
        <v>44409</v>
      </c>
      <c r="D34" s="119" t="s">
        <v>335</v>
      </c>
      <c r="E34" s="85">
        <v>1774733</v>
      </c>
      <c r="F34" s="85">
        <v>1551425</v>
      </c>
      <c r="G34" s="85">
        <v>223308</v>
      </c>
      <c r="H34" s="75"/>
      <c r="I34" s="75"/>
    </row>
    <row r="35" spans="1:9" x14ac:dyDescent="0.55000000000000004">
      <c r="A35" s="118">
        <v>44413</v>
      </c>
      <c r="B35" s="119" t="s">
        <v>310</v>
      </c>
      <c r="C35" s="118">
        <v>44409</v>
      </c>
      <c r="D35" s="119" t="s">
        <v>335</v>
      </c>
      <c r="E35" s="85">
        <v>1774269</v>
      </c>
      <c r="F35" s="85">
        <v>1550961</v>
      </c>
      <c r="G35" s="85">
        <v>223308</v>
      </c>
      <c r="H35" s="75"/>
      <c r="I35" s="75"/>
    </row>
    <row r="36" spans="1:9" x14ac:dyDescent="0.55000000000000004">
      <c r="A36" s="118">
        <v>44412</v>
      </c>
      <c r="B36" s="119" t="s">
        <v>306</v>
      </c>
      <c r="C36" s="118">
        <v>44409</v>
      </c>
      <c r="D36" s="119" t="s">
        <v>335</v>
      </c>
      <c r="E36" s="85">
        <v>1637626</v>
      </c>
      <c r="F36" s="85">
        <v>1449639</v>
      </c>
      <c r="G36" s="85">
        <v>187987</v>
      </c>
      <c r="H36" s="75"/>
      <c r="I36" s="75"/>
    </row>
    <row r="37" spans="1:9" x14ac:dyDescent="0.55000000000000004">
      <c r="A37" s="86"/>
      <c r="B37" s="74"/>
      <c r="C37" s="74"/>
      <c r="D37" s="74"/>
      <c r="E37" s="74"/>
      <c r="F37" s="74"/>
      <c r="G37" s="75"/>
      <c r="H37" s="75"/>
    </row>
    <row r="38" spans="1:9" x14ac:dyDescent="0.55000000000000004">
      <c r="A38" s="76" t="s">
        <v>339</v>
      </c>
      <c r="B38" s="75"/>
      <c r="C38" s="75"/>
      <c r="D38" s="75"/>
      <c r="E38" s="75"/>
      <c r="F38" s="75"/>
      <c r="G38" s="76"/>
      <c r="H38" s="75"/>
    </row>
    <row r="39" spans="1:9" x14ac:dyDescent="0.55000000000000004">
      <c r="A39" s="76"/>
      <c r="B39" s="76"/>
      <c r="C39" s="76"/>
      <c r="D39" s="76"/>
      <c r="E39" s="76"/>
      <c r="F39" s="76"/>
      <c r="G39" s="76"/>
      <c r="H39" s="75"/>
    </row>
    <row r="40" spans="1:9" x14ac:dyDescent="0.55000000000000004">
      <c r="H4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2021-09-17T15:03:02Z</dcterms:modified>
</cp:coreProperties>
</file>