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3564C4E6-832A-458D-BA5A-D7E4F6CDB2C8}" xr6:coauthVersionLast="47" xr6:coauthVersionMax="47" xr10:uidLastSave="{00000000-0000-0000-0000-000000000000}"/>
  <bookViews>
    <workbookView xWindow="1425" yWindow="-13890" windowWidth="17280" windowHeight="897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0" i="11" l="1"/>
  <c r="B50" i="11"/>
  <c r="D49" i="11"/>
  <c r="B49" i="11"/>
  <c r="D48" i="11"/>
  <c r="B48" i="11"/>
  <c r="D47" i="11"/>
  <c r="B47" i="11"/>
  <c r="D46" i="11"/>
  <c r="B46" i="11"/>
  <c r="D45" i="11"/>
  <c r="B45" i="11"/>
  <c r="G2" i="11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<sst xmlns="http://schemas.openxmlformats.org/spreadsheetml/2006/main" count="38166" uniqueCount="364">
  <si>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</si>
  <si>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</si>
  <si>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</si>
  <si>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</si>
  <si>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</si>
  <si>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</si>
  <si>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</si>
  <si>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</si>
  <si>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</si>
  <si>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</si>
  <si>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</si>
  <si>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</si>
  <si>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</si>
  <si>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</si>
  <si>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</si>
  <si>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</si>
  <si>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</si>
  <si>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</si>
  <si>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</si>
  <si>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</si>
  <si>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</si>
  <si>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</si>
  <si>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</si>
  <si>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</si>
  <si>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</si>
  <si>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</si>
  <si>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</si>
  <si>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</si>
  <si>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</si>
  <si>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</si>
  <si>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</si>
  <si>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</si>
  <si>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</si>
  <si>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</si>
  <si>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</si>
  <si>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</si>
  <si>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</si>
  <si>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</si>
  <si>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</si>
  <si>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</si>
  <si>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</si>
  <si>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</si>
  <si>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</si>
  <si>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</si>
  <si>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</si>
  <si>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</si>
  <si>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</si>
  <si>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</si>
  <si>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</si>
  <si>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</si>
  <si>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</si>
  <si>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</si>
  <si>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</si>
  <si>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</si>
  <si>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</si>
  <si>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</si>
  <si>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</si>
  <si>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</si>
  <si>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</si>
  <si>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</si>
  <si>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</si>
  <si>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</si>
  <si>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</si>
  <si>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</si>
  <si>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</si>
  <si>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</si>
  <si>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</si>
  <si>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</si>
  <si>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</si>
  <si>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</si>
  <si>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</si>
  <si>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</si>
  <si>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</si>
  <si>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</si>
  <si>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</si>
  <si>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</si>
  <si>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</si>
  <si>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</si>
  <si>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</si>
  <si>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</si>
  <si>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</si>
  <si>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</si>
  <si>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</si>
  <si>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</si>
  <si>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</si>
  <si>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</si>
  <si>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</si>
  <si>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</si>
  <si>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</si>
  <si>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</si>
  <si>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</si>
  <si>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</si>
  <si>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</si>
  <si>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</si>
  <si>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</si>
  <si>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</si>
  <si>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</si>
  <si>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</si>
  <si>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</si>
  <si>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</si>
  <si>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</si>
  <si>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</si>
  <si>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</si>
  <si>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</si>
  <si>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</si>
  <si>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</si>
  <si>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</si>
  <si>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</si>
  <si>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</si>
  <si>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</si>
  <si>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</si>
  <si>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</si>
  <si>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</si>
  <si>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</si>
  <si>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</si>
  <si>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</si>
  <si>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</si>
  <si>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</si>
  <si>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</si>
  <si>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</si>
  <si>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</si>
  <si>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</si>
  <si>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</si>
  <si>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</si>
  <si>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</si>
  <si>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</si>
  <si>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</si>
  <si>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</si>
  <si>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</si>
  <si>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</si>
  <si>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</si>
  <si>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</si>
  <si>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</si>
  <si>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</si>
  <si>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</si>
  <si>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</si>
  <si>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</si>
  <si>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</si>
  <si>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</si>
  <si>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</si>
  <si>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</si>
  <si>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</si>
  <si>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</si>
  <si>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</si>
  <si>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</si>
  <si>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</si>
  <si>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</si>
  <si>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</si>
  <si>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</si>
  <si>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</si>
  <si>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</si>
  <si>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</si>
  <si>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</si>
  <si>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</si>
  <si>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</si>
  <si>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</si>
  <si>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</si>
  <si>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</si>
  <si>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</si>
  <si>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</si>
  <si>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</si>
  <si>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</si>
  <si>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</si>
  <si>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</si>
  <si>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</si>
  <si>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</si>
  <si>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</si>
  <si>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</si>
  <si>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</si>
  <si>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</si>
  <si>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</si>
  <si>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</si>
  <si>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</si>
  <si>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</si>
  <si>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</si>
  <si>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</si>
  <si>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</si>
  <si>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</si>
  <si>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</si>
  <si>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</si>
  <si>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</si>
  <si>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</si>
  <si>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</si>
  <si>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</si>
  <si>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</si>
  <si>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</si>
  <si>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</si>
  <si>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</si>
  <si>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</si>
  <si>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</si>
  <si>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</si>
  <si>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</si>
  <si>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</si>
  <si>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</si>
  <si>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</si>
  <si>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</si>
  <si>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</si>
  <si>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</si>
  <si>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</si>
  <si>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</si>
  <si>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</si>
  <si>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</si>
  <si>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</si>
  <si>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</si>
  <si>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</si>
  <si>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</si>
  <si>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</si>
  <si>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</si>
  <si>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</si>
  <si>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</si>
  <si>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</si>
  <si>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</si>
  <si>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</si>
  <si>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</si>
  <si>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</si>
  <si>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</si>
  <si>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</si>
  <si>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</si>
  <si>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</si>
  <si>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</si>
  <si>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</si>
  <si>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</si>
  <si>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</si>
  <si>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</si>
  <si>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</si>
  <si>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</si>
  <si>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</si>
  <si>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</si>
  <si>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</si>
  <si>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</si>
  <si>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</si>
  <si>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</si>
  <si>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</si>
  <si>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</si>
  <si>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</si>
  <si>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</si>
  <si>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</si>
  <si>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</si>
  <si>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</si>
  <si>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</si>
  <si>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</si>
  <si>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</si>
  <si>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</si>
  <si>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</si>
  <si>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</si>
  <si>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</si>
  <si>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</si>
  <si>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</si>
  <si>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</si>
  <si>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</si>
  <si>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</si>
  <si>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</si>
  <si>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</si>
  <si>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</si>
  <si>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</si>
  <si>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</si>
  <si>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</si>
  <si>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</si>
  <si>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</si>
  <si>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</si>
  <si>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</si>
  <si>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</si>
  <si>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</si>
  <si>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</si>
  <si>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</si>
  <si>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</si>
  <si>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</si>
  <si>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</si>
  <si>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</si>
  <si>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</si>
  <si>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</si>
  <si>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</si>
  <si>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</si>
  <si>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</si>
  <si>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</si>
  <si>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</si>
  <si>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</si>
  <si>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</si>
  <si>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</si>
  <si>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</si>
  <si>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</si>
  <si>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</si>
  <si>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</si>
  <si>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</si>
  <si>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</si>
  <si>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</si>
  <si>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</si>
  <si>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</si>
  <si>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</si>
  <si>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</si>
  <si>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</si>
  <si>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</si>
  <si>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</si>
  <si>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</si>
  <si>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</si>
  <si>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</si>
  <si>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</si>
  <si>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</si>
  <si>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</si>
  <si>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</si>
  <si>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</si>
  <si>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</si>
  <si>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</si>
  <si>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</si>
  <si>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</si>
  <si>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</si>
  <si>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</si>
  <si>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</si>
  <si>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</si>
  <si>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</si>
  <si>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</si>
  <si>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</si>
  <si>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</si>
  <si>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</si>
  <si>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</si>
  <si>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</si>
  <si>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</si>
  <si>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</si>
  <si>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</si>
  <si>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</si>
  <si>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</si>
  <si>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</si>
  <si>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</si>
  <si>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</si>
  <si>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</si>
  <si>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</si>
  <si>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</si>
  <si>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</si>
  <si>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</si>
  <si>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</si>
  <si>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</si>
  <si>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</si>
  <si>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</si>
  <si>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</si>
  <si>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</si>
  <si>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</si>
  <si>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</si>
  <si>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</si>
  <si>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</si>
  <si>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</si>
  <si>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</si>
  <si>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</si>
  <si>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</si>
  <si>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</si>
  <si>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</si>
  <si>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</si>
  <si>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</si>
  <si>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</si>
  <si>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</si>
  <si>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</si>
  <si>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</si>
  <si>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</si>
  <si>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</si>
  <si>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</si>
  <si>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</si>
  <si>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t>https://www.mhlw.go.jp/stf/seisakunitsuite/bunya/0000121431_00308.html</t>
    <phoneticPr fontId="1"/>
  </si>
  <si>
    <t>（１０月１３日公表時点）</t>
    <rPh sb="3" eb="4">
      <t>ゲツ</t>
    </rPh>
    <rPh sb="6" eb="7">
      <t>ニチ</t>
    </rPh>
    <rPh sb="7" eb="9">
      <t>コウヒョウ</t>
    </rPh>
    <rPh sb="9" eb="11">
      <t>ジテン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</si>
  <si>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</si>
  <si>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</si>
  <si>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入院治療等を
</t>
    </r>
    <r>
      <rPr>
        <b/>
        <sz val="7"/>
        <rFont val="Meiryo UI"/>
        <family val="3"/>
      </rPr>
      <t>要する者</t>
    </r>
  </si>
  <si>
    <r>
      <rPr>
        <b/>
        <sz val="7"/>
        <rFont val="Meiryo UI"/>
        <family val="3"/>
      </rPr>
      <t xml:space="preserve">退院又は療養解除
</t>
    </r>
    <r>
      <rPr>
        <b/>
        <sz val="7"/>
        <rFont val="Meiryo UI"/>
        <family val="3"/>
      </rPr>
      <t xml:space="preserve">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</si>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</sst>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3" fillId="0" borderId="0" xfId="2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13" xfId="0" applyBorder="1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4" fontId="6" fillId="0" borderId="15" xfId="0" applyNumberFormat="1" applyFont="1" applyBorder="1" applyAlignment="1">
      <alignment horizontal="right" vertical="center" wrapText="1"/>
    </xf>
    <xf numFmtId="14" fontId="6" fillId="0" borderId="16" xfId="0" applyNumberFormat="1" applyFont="1" applyBorder="1" applyAlignment="1">
      <alignment horizontal="right" vertical="center" wrapText="1"/>
    </xf>
    <xf numFmtId="0" fontId="15" fillId="0" borderId="17" xfId="0" applyFont="1" applyBorder="1" applyAlignment="1">
      <alignment horizontal="left" vertical="center" wrapText="1"/>
    </xf>
    <xf numFmtId="0" fontId="15" fillId="0" borderId="18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7" xfId="0" applyFont="1" applyBorder="1" applyAlignment="1">
      <alignment vertical="center" wrapText="1"/>
    </xf>
    <xf numFmtId="0" fontId="6" fillId="0" borderId="18" xfId="0" applyFont="1" applyBorder="1" applyAlignment="1">
      <alignment vertical="center" wrapText="1"/>
    </xf>
    <xf numFmtId="0" fontId="15" fillId="0" borderId="12" xfId="0" applyFont="1" applyBorder="1" applyAlignment="1">
      <alignment horizontal="center" vertical="center" wrapText="1"/>
    </xf>
    <xf numFmtId="0" fontId="25" fillId="0" borderId="6" xfId="0" applyFont="1" applyBorder="1" applyAlignment="1">
      <alignment horizontal="left" vertical="top" wrapText="1" indent="1"/>
    </xf>
    <xf numFmtId="0" fontId="25" fillId="0" borderId="7" xfId="0" applyFont="1" applyBorder="1" applyAlignment="1">
      <alignment horizontal="left" vertical="top" wrapText="1" indent="1"/>
    </xf>
    <xf numFmtId="0" fontId="25" fillId="0" borderId="7" xfId="0" applyFont="1" applyBorder="1" applyAlignment="1">
      <alignment horizontal="left" vertical="top" wrapText="1" indent="2"/>
    </xf>
    <xf numFmtId="0" fontId="25" fillId="0" borderId="1" xfId="0" applyFont="1" applyBorder="1" applyAlignment="1">
      <alignment horizontal="left" vertical="top" wrapText="1" indent="2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1</xdr:row>
          <xdr:rowOff>7620</xdr:rowOff>
        </xdr:from>
        <xdr:to>
          <xdr:col>11</xdr:col>
          <xdr:colOff>251460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8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45"/>
  <cols>
    <col min="1" max="1" width="10.59765625" style="31" bestFit="1" customWidth="1"/>
    <col min="2" max="2" width="12.3984375" style="31" bestFit="1" customWidth="1"/>
    <col min="3" max="3" width="12.19921875" style="31" bestFit="1" customWidth="1"/>
    <col min="4" max="4" width="11.5" style="6" bestFit="1" customWidth="1"/>
    <col min="5" max="5" width="10.8984375" style="32" bestFit="1" customWidth="1"/>
    <col min="6" max="6" width="14.59765625" style="32" bestFit="1" customWidth="1"/>
    <col min="7" max="7" width="53.19921875" style="31" bestFit="1" customWidth="1"/>
  </cols>
  <sheetData>
    <row r="1" spans="1:7" x14ac:dyDescent="0.45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 x14ac:dyDescent="0.45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 x14ac:dyDescent="0.45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 x14ac:dyDescent="0.45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 x14ac:dyDescent="0.45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 x14ac:dyDescent="0.45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 x14ac:dyDescent="0.45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 x14ac:dyDescent="0.45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 x14ac:dyDescent="0.45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 x14ac:dyDescent="0.45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 x14ac:dyDescent="0.45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 x14ac:dyDescent="0.45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 x14ac:dyDescent="0.45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 x14ac:dyDescent="0.45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 x14ac:dyDescent="0.45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 x14ac:dyDescent="0.45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 x14ac:dyDescent="0.45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 x14ac:dyDescent="0.45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 x14ac:dyDescent="0.45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 x14ac:dyDescent="0.45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 x14ac:dyDescent="0.45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 x14ac:dyDescent="0.45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 x14ac:dyDescent="0.45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 x14ac:dyDescent="0.45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 x14ac:dyDescent="0.45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 x14ac:dyDescent="0.45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 x14ac:dyDescent="0.45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 x14ac:dyDescent="0.45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 x14ac:dyDescent="0.45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 x14ac:dyDescent="0.45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 x14ac:dyDescent="0.45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 x14ac:dyDescent="0.45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 x14ac:dyDescent="0.45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 x14ac:dyDescent="0.45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 x14ac:dyDescent="0.45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 x14ac:dyDescent="0.45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 x14ac:dyDescent="0.45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 x14ac:dyDescent="0.45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 x14ac:dyDescent="0.45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 x14ac:dyDescent="0.45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 x14ac:dyDescent="0.45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 x14ac:dyDescent="0.45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 x14ac:dyDescent="0.45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 x14ac:dyDescent="0.45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 x14ac:dyDescent="0.45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 x14ac:dyDescent="0.45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 x14ac:dyDescent="0.45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 x14ac:dyDescent="0.45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 x14ac:dyDescent="0.45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 x14ac:dyDescent="0.45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 x14ac:dyDescent="0.45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 x14ac:dyDescent="0.45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 x14ac:dyDescent="0.45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 x14ac:dyDescent="0.45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 x14ac:dyDescent="0.45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 x14ac:dyDescent="0.45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 x14ac:dyDescent="0.45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 x14ac:dyDescent="0.45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 x14ac:dyDescent="0.45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 x14ac:dyDescent="0.45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 x14ac:dyDescent="0.45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 x14ac:dyDescent="0.45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 x14ac:dyDescent="0.45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 x14ac:dyDescent="0.45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 x14ac:dyDescent="0.45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 x14ac:dyDescent="0.45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 x14ac:dyDescent="0.45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 x14ac:dyDescent="0.45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 x14ac:dyDescent="0.45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 x14ac:dyDescent="0.45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 x14ac:dyDescent="0.45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 x14ac:dyDescent="0.45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 x14ac:dyDescent="0.45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 x14ac:dyDescent="0.45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 x14ac:dyDescent="0.45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 x14ac:dyDescent="0.45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 x14ac:dyDescent="0.45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 x14ac:dyDescent="0.45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 x14ac:dyDescent="0.45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 x14ac:dyDescent="0.45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 x14ac:dyDescent="0.45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 x14ac:dyDescent="0.45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 x14ac:dyDescent="0.45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 x14ac:dyDescent="0.45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 x14ac:dyDescent="0.45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 x14ac:dyDescent="0.45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 x14ac:dyDescent="0.45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 x14ac:dyDescent="0.45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 x14ac:dyDescent="0.45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 x14ac:dyDescent="0.45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 x14ac:dyDescent="0.45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 x14ac:dyDescent="0.45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 x14ac:dyDescent="0.45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 x14ac:dyDescent="0.45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 x14ac:dyDescent="0.45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 x14ac:dyDescent="0.45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 x14ac:dyDescent="0.45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 x14ac:dyDescent="0.45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 x14ac:dyDescent="0.45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 x14ac:dyDescent="0.45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 x14ac:dyDescent="0.45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 x14ac:dyDescent="0.45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 x14ac:dyDescent="0.45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 x14ac:dyDescent="0.45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 x14ac:dyDescent="0.45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 x14ac:dyDescent="0.45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 x14ac:dyDescent="0.45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 x14ac:dyDescent="0.45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 x14ac:dyDescent="0.45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 x14ac:dyDescent="0.45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 x14ac:dyDescent="0.45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 x14ac:dyDescent="0.45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 x14ac:dyDescent="0.45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 x14ac:dyDescent="0.45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 x14ac:dyDescent="0.45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 x14ac:dyDescent="0.45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 x14ac:dyDescent="0.45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 x14ac:dyDescent="0.45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 x14ac:dyDescent="0.45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 x14ac:dyDescent="0.45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 x14ac:dyDescent="0.45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 x14ac:dyDescent="0.45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 x14ac:dyDescent="0.45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 x14ac:dyDescent="0.45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 x14ac:dyDescent="0.45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 x14ac:dyDescent="0.45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 x14ac:dyDescent="0.45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 x14ac:dyDescent="0.45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 x14ac:dyDescent="0.45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 x14ac:dyDescent="0.45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 x14ac:dyDescent="0.45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 x14ac:dyDescent="0.45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 x14ac:dyDescent="0.45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 x14ac:dyDescent="0.45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 x14ac:dyDescent="0.45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 x14ac:dyDescent="0.45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 x14ac:dyDescent="0.45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 x14ac:dyDescent="0.45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 x14ac:dyDescent="0.45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 x14ac:dyDescent="0.45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 x14ac:dyDescent="0.45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 x14ac:dyDescent="0.45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 x14ac:dyDescent="0.45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 x14ac:dyDescent="0.45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 x14ac:dyDescent="0.45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 x14ac:dyDescent="0.45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 x14ac:dyDescent="0.45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 x14ac:dyDescent="0.45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 x14ac:dyDescent="0.45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 x14ac:dyDescent="0.45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 x14ac:dyDescent="0.45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 x14ac:dyDescent="0.45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 x14ac:dyDescent="0.45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 x14ac:dyDescent="0.45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 x14ac:dyDescent="0.45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 x14ac:dyDescent="0.45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 x14ac:dyDescent="0.45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 x14ac:dyDescent="0.45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 x14ac:dyDescent="0.45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 x14ac:dyDescent="0.45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 x14ac:dyDescent="0.45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 x14ac:dyDescent="0.45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 x14ac:dyDescent="0.45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 x14ac:dyDescent="0.45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 x14ac:dyDescent="0.45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 x14ac:dyDescent="0.45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 x14ac:dyDescent="0.45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 x14ac:dyDescent="0.45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 x14ac:dyDescent="0.45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 x14ac:dyDescent="0.45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 x14ac:dyDescent="0.45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 x14ac:dyDescent="0.45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 x14ac:dyDescent="0.45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 x14ac:dyDescent="0.45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 x14ac:dyDescent="0.45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 x14ac:dyDescent="0.45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 x14ac:dyDescent="0.45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 x14ac:dyDescent="0.45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 x14ac:dyDescent="0.45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 x14ac:dyDescent="0.45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 x14ac:dyDescent="0.45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 x14ac:dyDescent="0.45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 x14ac:dyDescent="0.45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 x14ac:dyDescent="0.45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 x14ac:dyDescent="0.45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 x14ac:dyDescent="0.45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 x14ac:dyDescent="0.45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 x14ac:dyDescent="0.45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 x14ac:dyDescent="0.45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 x14ac:dyDescent="0.45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 x14ac:dyDescent="0.45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 x14ac:dyDescent="0.45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 x14ac:dyDescent="0.45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 x14ac:dyDescent="0.45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 x14ac:dyDescent="0.45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 x14ac:dyDescent="0.45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 x14ac:dyDescent="0.45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 x14ac:dyDescent="0.45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 x14ac:dyDescent="0.45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 x14ac:dyDescent="0.45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 x14ac:dyDescent="0.45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 x14ac:dyDescent="0.45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 x14ac:dyDescent="0.45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 x14ac:dyDescent="0.45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 x14ac:dyDescent="0.45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 x14ac:dyDescent="0.45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 x14ac:dyDescent="0.45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 x14ac:dyDescent="0.45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 x14ac:dyDescent="0.45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 x14ac:dyDescent="0.45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 x14ac:dyDescent="0.45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 x14ac:dyDescent="0.45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 x14ac:dyDescent="0.45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 x14ac:dyDescent="0.45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 x14ac:dyDescent="0.45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 x14ac:dyDescent="0.45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 x14ac:dyDescent="0.45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 x14ac:dyDescent="0.45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 x14ac:dyDescent="0.45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 x14ac:dyDescent="0.45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 x14ac:dyDescent="0.45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 x14ac:dyDescent="0.45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 x14ac:dyDescent="0.45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 x14ac:dyDescent="0.45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 x14ac:dyDescent="0.45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 x14ac:dyDescent="0.45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 x14ac:dyDescent="0.45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 x14ac:dyDescent="0.45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 x14ac:dyDescent="0.45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 x14ac:dyDescent="0.45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 x14ac:dyDescent="0.45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 x14ac:dyDescent="0.45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 x14ac:dyDescent="0.45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 x14ac:dyDescent="0.45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 x14ac:dyDescent="0.45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 x14ac:dyDescent="0.45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 x14ac:dyDescent="0.45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 x14ac:dyDescent="0.45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 x14ac:dyDescent="0.45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 x14ac:dyDescent="0.45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 x14ac:dyDescent="0.45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 x14ac:dyDescent="0.45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 x14ac:dyDescent="0.45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 x14ac:dyDescent="0.45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 x14ac:dyDescent="0.45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 x14ac:dyDescent="0.45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 x14ac:dyDescent="0.45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 x14ac:dyDescent="0.45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 x14ac:dyDescent="0.45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 x14ac:dyDescent="0.45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 x14ac:dyDescent="0.45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 x14ac:dyDescent="0.45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 x14ac:dyDescent="0.45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 x14ac:dyDescent="0.45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 x14ac:dyDescent="0.45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 x14ac:dyDescent="0.45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 x14ac:dyDescent="0.45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 x14ac:dyDescent="0.45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 x14ac:dyDescent="0.45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 x14ac:dyDescent="0.45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 x14ac:dyDescent="0.45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 x14ac:dyDescent="0.45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 x14ac:dyDescent="0.45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 x14ac:dyDescent="0.45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 x14ac:dyDescent="0.45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 x14ac:dyDescent="0.45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 x14ac:dyDescent="0.45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 x14ac:dyDescent="0.45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 x14ac:dyDescent="0.45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 x14ac:dyDescent="0.45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 x14ac:dyDescent="0.45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 x14ac:dyDescent="0.45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 x14ac:dyDescent="0.45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 x14ac:dyDescent="0.45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 x14ac:dyDescent="0.45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 x14ac:dyDescent="0.45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 x14ac:dyDescent="0.45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 x14ac:dyDescent="0.45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 x14ac:dyDescent="0.45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 x14ac:dyDescent="0.45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 x14ac:dyDescent="0.45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 x14ac:dyDescent="0.45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 x14ac:dyDescent="0.45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 x14ac:dyDescent="0.45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 x14ac:dyDescent="0.45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 x14ac:dyDescent="0.45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 x14ac:dyDescent="0.45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 x14ac:dyDescent="0.45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 x14ac:dyDescent="0.45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 x14ac:dyDescent="0.45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 x14ac:dyDescent="0.45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 x14ac:dyDescent="0.45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 x14ac:dyDescent="0.45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 x14ac:dyDescent="0.45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 x14ac:dyDescent="0.45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 x14ac:dyDescent="0.45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 x14ac:dyDescent="0.45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 x14ac:dyDescent="0.45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 x14ac:dyDescent="0.45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 x14ac:dyDescent="0.45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 x14ac:dyDescent="0.45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 x14ac:dyDescent="0.45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 x14ac:dyDescent="0.45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 x14ac:dyDescent="0.45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 x14ac:dyDescent="0.45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 x14ac:dyDescent="0.45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 x14ac:dyDescent="0.45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 x14ac:dyDescent="0.45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 x14ac:dyDescent="0.45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 x14ac:dyDescent="0.45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 x14ac:dyDescent="0.45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 x14ac:dyDescent="0.45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 x14ac:dyDescent="0.45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 x14ac:dyDescent="0.45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 x14ac:dyDescent="0.45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 x14ac:dyDescent="0.45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 x14ac:dyDescent="0.45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 x14ac:dyDescent="0.45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 x14ac:dyDescent="0.45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 x14ac:dyDescent="0.45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 x14ac:dyDescent="0.45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 x14ac:dyDescent="0.45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 x14ac:dyDescent="0.45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 x14ac:dyDescent="0.45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 x14ac:dyDescent="0.45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 x14ac:dyDescent="0.45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 x14ac:dyDescent="0.45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 x14ac:dyDescent="0.45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 x14ac:dyDescent="0.45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 x14ac:dyDescent="0.45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 x14ac:dyDescent="0.45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 x14ac:dyDescent="0.45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 x14ac:dyDescent="0.45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 x14ac:dyDescent="0.45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 x14ac:dyDescent="0.45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 x14ac:dyDescent="0.45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 x14ac:dyDescent="0.45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 x14ac:dyDescent="0.45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 x14ac:dyDescent="0.45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 x14ac:dyDescent="0.45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 x14ac:dyDescent="0.45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 x14ac:dyDescent="0.45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 x14ac:dyDescent="0.45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 x14ac:dyDescent="0.45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 x14ac:dyDescent="0.45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 x14ac:dyDescent="0.45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 x14ac:dyDescent="0.45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 x14ac:dyDescent="0.45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 x14ac:dyDescent="0.45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 x14ac:dyDescent="0.45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 x14ac:dyDescent="0.45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 x14ac:dyDescent="0.45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 x14ac:dyDescent="0.45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 x14ac:dyDescent="0.45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 x14ac:dyDescent="0.45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 x14ac:dyDescent="0.45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 x14ac:dyDescent="0.45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 x14ac:dyDescent="0.45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 x14ac:dyDescent="0.45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 x14ac:dyDescent="0.45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 x14ac:dyDescent="0.45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 x14ac:dyDescent="0.45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 x14ac:dyDescent="0.45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 x14ac:dyDescent="0.45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 x14ac:dyDescent="0.45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 x14ac:dyDescent="0.45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 x14ac:dyDescent="0.45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 x14ac:dyDescent="0.45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 x14ac:dyDescent="0.45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 x14ac:dyDescent="0.45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 x14ac:dyDescent="0.45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 x14ac:dyDescent="0.45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 x14ac:dyDescent="0.45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 x14ac:dyDescent="0.45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 x14ac:dyDescent="0.45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 x14ac:dyDescent="0.45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 x14ac:dyDescent="0.45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 x14ac:dyDescent="0.45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 x14ac:dyDescent="0.45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 x14ac:dyDescent="0.45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 x14ac:dyDescent="0.45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 x14ac:dyDescent="0.45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 x14ac:dyDescent="0.45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 x14ac:dyDescent="0.45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 x14ac:dyDescent="0.45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 x14ac:dyDescent="0.45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 x14ac:dyDescent="0.45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 x14ac:dyDescent="0.45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 x14ac:dyDescent="0.45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 x14ac:dyDescent="0.45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 x14ac:dyDescent="0.45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 x14ac:dyDescent="0.45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 x14ac:dyDescent="0.45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 x14ac:dyDescent="0.45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 x14ac:dyDescent="0.45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 x14ac:dyDescent="0.45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 x14ac:dyDescent="0.45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 x14ac:dyDescent="0.45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 x14ac:dyDescent="0.45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 x14ac:dyDescent="0.45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 x14ac:dyDescent="0.45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 x14ac:dyDescent="0.45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 x14ac:dyDescent="0.45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 x14ac:dyDescent="0.45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 x14ac:dyDescent="0.45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 x14ac:dyDescent="0.45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 x14ac:dyDescent="0.45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 x14ac:dyDescent="0.45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 x14ac:dyDescent="0.45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 x14ac:dyDescent="0.45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 x14ac:dyDescent="0.45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 x14ac:dyDescent="0.45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 x14ac:dyDescent="0.45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 x14ac:dyDescent="0.45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 x14ac:dyDescent="0.45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 x14ac:dyDescent="0.45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 x14ac:dyDescent="0.45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 x14ac:dyDescent="0.45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 x14ac:dyDescent="0.45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 x14ac:dyDescent="0.45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 x14ac:dyDescent="0.45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 x14ac:dyDescent="0.45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 x14ac:dyDescent="0.45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 x14ac:dyDescent="0.45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 x14ac:dyDescent="0.45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 x14ac:dyDescent="0.45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 x14ac:dyDescent="0.45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 x14ac:dyDescent="0.45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 x14ac:dyDescent="0.45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 x14ac:dyDescent="0.45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 x14ac:dyDescent="0.45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 x14ac:dyDescent="0.45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 x14ac:dyDescent="0.45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 x14ac:dyDescent="0.45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 x14ac:dyDescent="0.45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 x14ac:dyDescent="0.45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 x14ac:dyDescent="0.45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 x14ac:dyDescent="0.45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 x14ac:dyDescent="0.45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 x14ac:dyDescent="0.45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 x14ac:dyDescent="0.45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 x14ac:dyDescent="0.45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 x14ac:dyDescent="0.45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 x14ac:dyDescent="0.45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 x14ac:dyDescent="0.45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 x14ac:dyDescent="0.45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 x14ac:dyDescent="0.45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 x14ac:dyDescent="0.45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 x14ac:dyDescent="0.45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 x14ac:dyDescent="0.45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 x14ac:dyDescent="0.45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 x14ac:dyDescent="0.45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 x14ac:dyDescent="0.45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 x14ac:dyDescent="0.45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 x14ac:dyDescent="0.45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 x14ac:dyDescent="0.45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 x14ac:dyDescent="0.45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 x14ac:dyDescent="0.45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 x14ac:dyDescent="0.45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 x14ac:dyDescent="0.45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 x14ac:dyDescent="0.45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 x14ac:dyDescent="0.45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 x14ac:dyDescent="0.45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 x14ac:dyDescent="0.45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 x14ac:dyDescent="0.45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 x14ac:dyDescent="0.45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 x14ac:dyDescent="0.45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 x14ac:dyDescent="0.45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 x14ac:dyDescent="0.45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 x14ac:dyDescent="0.45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 x14ac:dyDescent="0.45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 x14ac:dyDescent="0.45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 x14ac:dyDescent="0.45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 x14ac:dyDescent="0.45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 x14ac:dyDescent="0.45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 x14ac:dyDescent="0.45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 x14ac:dyDescent="0.45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 x14ac:dyDescent="0.45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 x14ac:dyDescent="0.45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 x14ac:dyDescent="0.45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 x14ac:dyDescent="0.45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 x14ac:dyDescent="0.45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 x14ac:dyDescent="0.45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 x14ac:dyDescent="0.45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 x14ac:dyDescent="0.45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 x14ac:dyDescent="0.45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 x14ac:dyDescent="0.45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 x14ac:dyDescent="0.45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 x14ac:dyDescent="0.45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 x14ac:dyDescent="0.45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 x14ac:dyDescent="0.45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 x14ac:dyDescent="0.45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 x14ac:dyDescent="0.45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 x14ac:dyDescent="0.45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 x14ac:dyDescent="0.45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 x14ac:dyDescent="0.45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 x14ac:dyDescent="0.45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 x14ac:dyDescent="0.45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 x14ac:dyDescent="0.45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 x14ac:dyDescent="0.45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 x14ac:dyDescent="0.45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 x14ac:dyDescent="0.45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 x14ac:dyDescent="0.45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 x14ac:dyDescent="0.45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 x14ac:dyDescent="0.45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 x14ac:dyDescent="0.45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 x14ac:dyDescent="0.45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 x14ac:dyDescent="0.45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 x14ac:dyDescent="0.45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 x14ac:dyDescent="0.45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 x14ac:dyDescent="0.45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 x14ac:dyDescent="0.45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 x14ac:dyDescent="0.45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 x14ac:dyDescent="0.45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 x14ac:dyDescent="0.45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 x14ac:dyDescent="0.45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 x14ac:dyDescent="0.45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 x14ac:dyDescent="0.45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 x14ac:dyDescent="0.45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 x14ac:dyDescent="0.45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 x14ac:dyDescent="0.45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 x14ac:dyDescent="0.45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 x14ac:dyDescent="0.45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 x14ac:dyDescent="0.45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 x14ac:dyDescent="0.45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 x14ac:dyDescent="0.45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 x14ac:dyDescent="0.45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 x14ac:dyDescent="0.45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 x14ac:dyDescent="0.45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 x14ac:dyDescent="0.45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 x14ac:dyDescent="0.45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 x14ac:dyDescent="0.45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 x14ac:dyDescent="0.45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 x14ac:dyDescent="0.45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 x14ac:dyDescent="0.45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 x14ac:dyDescent="0.45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 x14ac:dyDescent="0.45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 x14ac:dyDescent="0.45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 x14ac:dyDescent="0.45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 x14ac:dyDescent="0.45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 x14ac:dyDescent="0.45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 x14ac:dyDescent="0.45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 x14ac:dyDescent="0.45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 x14ac:dyDescent="0.45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 x14ac:dyDescent="0.45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 x14ac:dyDescent="0.45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 x14ac:dyDescent="0.45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 x14ac:dyDescent="0.45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 x14ac:dyDescent="0.45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 x14ac:dyDescent="0.45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 x14ac:dyDescent="0.45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 x14ac:dyDescent="0.45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 x14ac:dyDescent="0.45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 x14ac:dyDescent="0.45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 x14ac:dyDescent="0.45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 x14ac:dyDescent="0.45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 x14ac:dyDescent="0.45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 x14ac:dyDescent="0.45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 x14ac:dyDescent="0.45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 x14ac:dyDescent="0.45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 x14ac:dyDescent="0.45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 x14ac:dyDescent="0.45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 x14ac:dyDescent="0.45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 x14ac:dyDescent="0.45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 x14ac:dyDescent="0.45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 x14ac:dyDescent="0.45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 x14ac:dyDescent="0.45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 x14ac:dyDescent="0.45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 x14ac:dyDescent="0.45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 x14ac:dyDescent="0.45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 x14ac:dyDescent="0.45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 x14ac:dyDescent="0.45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 x14ac:dyDescent="0.45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 x14ac:dyDescent="0.45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 x14ac:dyDescent="0.45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 x14ac:dyDescent="0.45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 x14ac:dyDescent="0.45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 x14ac:dyDescent="0.45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 x14ac:dyDescent="0.45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 x14ac:dyDescent="0.45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 x14ac:dyDescent="0.45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 x14ac:dyDescent="0.45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 x14ac:dyDescent="0.45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 x14ac:dyDescent="0.45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 x14ac:dyDescent="0.45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 x14ac:dyDescent="0.45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 x14ac:dyDescent="0.45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 x14ac:dyDescent="0.45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 x14ac:dyDescent="0.45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 x14ac:dyDescent="0.45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 x14ac:dyDescent="0.45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 x14ac:dyDescent="0.45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 x14ac:dyDescent="0.45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 x14ac:dyDescent="0.45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 x14ac:dyDescent="0.45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 x14ac:dyDescent="0.45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 x14ac:dyDescent="0.45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 x14ac:dyDescent="0.45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 x14ac:dyDescent="0.45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 x14ac:dyDescent="0.45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 x14ac:dyDescent="0.45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 x14ac:dyDescent="0.45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 x14ac:dyDescent="0.45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 x14ac:dyDescent="0.45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 x14ac:dyDescent="0.45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 x14ac:dyDescent="0.45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 x14ac:dyDescent="0.45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 x14ac:dyDescent="0.45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 x14ac:dyDescent="0.45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 x14ac:dyDescent="0.45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 x14ac:dyDescent="0.45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 x14ac:dyDescent="0.45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 x14ac:dyDescent="0.45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 x14ac:dyDescent="0.45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 x14ac:dyDescent="0.45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 x14ac:dyDescent="0.45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 x14ac:dyDescent="0.45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 x14ac:dyDescent="0.45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 x14ac:dyDescent="0.45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 x14ac:dyDescent="0.45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 x14ac:dyDescent="0.45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 x14ac:dyDescent="0.45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 x14ac:dyDescent="0.45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 x14ac:dyDescent="0.45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 x14ac:dyDescent="0.45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 x14ac:dyDescent="0.45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 x14ac:dyDescent="0.45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 x14ac:dyDescent="0.45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 x14ac:dyDescent="0.45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 x14ac:dyDescent="0.45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 x14ac:dyDescent="0.45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 x14ac:dyDescent="0.45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 x14ac:dyDescent="0.45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 x14ac:dyDescent="0.45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 x14ac:dyDescent="0.45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 x14ac:dyDescent="0.45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 x14ac:dyDescent="0.45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 x14ac:dyDescent="0.45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 x14ac:dyDescent="0.45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 x14ac:dyDescent="0.45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 x14ac:dyDescent="0.45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 x14ac:dyDescent="0.45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 x14ac:dyDescent="0.45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 x14ac:dyDescent="0.45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 x14ac:dyDescent="0.45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 x14ac:dyDescent="0.45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 x14ac:dyDescent="0.45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 x14ac:dyDescent="0.45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 x14ac:dyDescent="0.45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 x14ac:dyDescent="0.45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 x14ac:dyDescent="0.45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 x14ac:dyDescent="0.45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 x14ac:dyDescent="0.45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 x14ac:dyDescent="0.45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 x14ac:dyDescent="0.45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 x14ac:dyDescent="0.45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 x14ac:dyDescent="0.45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 x14ac:dyDescent="0.45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 x14ac:dyDescent="0.45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 x14ac:dyDescent="0.45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 x14ac:dyDescent="0.45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 x14ac:dyDescent="0.45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 x14ac:dyDescent="0.45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 x14ac:dyDescent="0.45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 x14ac:dyDescent="0.45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 x14ac:dyDescent="0.45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 x14ac:dyDescent="0.45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 x14ac:dyDescent="0.45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 x14ac:dyDescent="0.45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 x14ac:dyDescent="0.45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 x14ac:dyDescent="0.45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 x14ac:dyDescent="0.45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 x14ac:dyDescent="0.45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 x14ac:dyDescent="0.45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 x14ac:dyDescent="0.45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 x14ac:dyDescent="0.45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 x14ac:dyDescent="0.45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 x14ac:dyDescent="0.45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 x14ac:dyDescent="0.45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 x14ac:dyDescent="0.45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 x14ac:dyDescent="0.45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 x14ac:dyDescent="0.45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 x14ac:dyDescent="0.45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 x14ac:dyDescent="0.45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 x14ac:dyDescent="0.45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 x14ac:dyDescent="0.45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 x14ac:dyDescent="0.45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 x14ac:dyDescent="0.45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 x14ac:dyDescent="0.45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 x14ac:dyDescent="0.45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 x14ac:dyDescent="0.45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 x14ac:dyDescent="0.45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 x14ac:dyDescent="0.45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 x14ac:dyDescent="0.45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 x14ac:dyDescent="0.45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 x14ac:dyDescent="0.45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 x14ac:dyDescent="0.45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 x14ac:dyDescent="0.45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 x14ac:dyDescent="0.45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 x14ac:dyDescent="0.45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 x14ac:dyDescent="0.45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 x14ac:dyDescent="0.45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 x14ac:dyDescent="0.45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 x14ac:dyDescent="0.45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 x14ac:dyDescent="0.45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 x14ac:dyDescent="0.45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 x14ac:dyDescent="0.45">
      <c r="A707" s="26" t="s">
        <v>7</v>
      </c>
      <c r="B707" s="26" t="s">
        <v>77</v>
      </c>
      <c r="C707" s="26" t="s">
        <v>279</v>
      </c>
      <c r="D707" s="7" t="s">
        <v>78</v>
      </c>
      <c r="E707" s="32">
        <v>41926</v>
      </c>
      <c r="G707" s="26" t="s">
        <v>75</v>
      </c>
    </row>
    <row r="708" spans="1:7" x14ac:dyDescent="0.45">
      <c r="A708" s="26" t="s">
        <v>11</v>
      </c>
      <c r="B708" s="26" t="s">
        <v>77</v>
      </c>
      <c r="C708" s="26" t="s">
        <v>279</v>
      </c>
      <c r="D708" s="7" t="s">
        <v>11</v>
      </c>
      <c r="E708" s="32">
        <v>41926</v>
      </c>
      <c r="G708" s="26" t="s">
        <v>75</v>
      </c>
    </row>
    <row r="709" spans="1:7" x14ac:dyDescent="0.45">
      <c r="A709" s="26" t="s">
        <v>12</v>
      </c>
      <c r="B709" s="26" t="s">
        <v>77</v>
      </c>
      <c r="C709" s="26" t="s">
        <v>279</v>
      </c>
      <c r="D709" s="7" t="s">
        <v>79</v>
      </c>
      <c r="E709" s="32">
        <v>41926</v>
      </c>
      <c r="G709" s="26" t="s">
        <v>75</v>
      </c>
    </row>
    <row r="710" spans="1:7" x14ac:dyDescent="0.45">
      <c r="A710" s="26" t="s">
        <v>13</v>
      </c>
      <c r="B710" s="26" t="s">
        <v>77</v>
      </c>
      <c r="C710" s="26" t="s">
        <v>279</v>
      </c>
      <c r="D710" s="7" t="s">
        <v>80</v>
      </c>
      <c r="E710" s="32">
        <v>41926</v>
      </c>
      <c r="G710" s="26" t="s">
        <v>75</v>
      </c>
    </row>
    <row r="711" spans="1:7" x14ac:dyDescent="0.45">
      <c r="A711" s="26" t="s">
        <v>14</v>
      </c>
      <c r="B711" s="26" t="s">
        <v>77</v>
      </c>
      <c r="C711" s="26" t="s">
        <v>279</v>
      </c>
      <c r="D711" s="7" t="s">
        <v>14</v>
      </c>
      <c r="E711" s="32">
        <v>41926</v>
      </c>
      <c r="G711" s="26" t="s">
        <v>75</v>
      </c>
    </row>
    <row r="712" spans="1:7" x14ac:dyDescent="0.45">
      <c r="A712" s="26" t="s">
        <v>15</v>
      </c>
      <c r="B712" s="26" t="s">
        <v>77</v>
      </c>
      <c r="C712" s="26" t="s">
        <v>279</v>
      </c>
      <c r="D712" s="7" t="s">
        <v>15</v>
      </c>
      <c r="E712" s="32">
        <v>41926</v>
      </c>
      <c r="G712" s="26" t="s">
        <v>75</v>
      </c>
    </row>
    <row r="713" spans="1:7" x14ac:dyDescent="0.45">
      <c r="A713" s="26" t="s">
        <v>16</v>
      </c>
      <c r="B713" s="26" t="s">
        <v>77</v>
      </c>
      <c r="C713" s="26" t="s">
        <v>279</v>
      </c>
      <c r="D713" s="7" t="s">
        <v>16</v>
      </c>
      <c r="E713" s="32">
        <v>41926</v>
      </c>
      <c r="G713" s="26" t="s">
        <v>75</v>
      </c>
    </row>
    <row r="714" spans="1:7" x14ac:dyDescent="0.45">
      <c r="A714" s="26" t="s">
        <v>17</v>
      </c>
      <c r="B714" s="26" t="s">
        <v>77</v>
      </c>
      <c r="C714" s="26" t="s">
        <v>279</v>
      </c>
      <c r="D714" s="7" t="s">
        <v>81</v>
      </c>
      <c r="E714" s="32">
        <v>41926</v>
      </c>
      <c r="G714" s="26" t="s">
        <v>75</v>
      </c>
    </row>
    <row r="715" spans="1:7" x14ac:dyDescent="0.45">
      <c r="A715" s="26" t="s">
        <v>18</v>
      </c>
      <c r="B715" s="26" t="s">
        <v>77</v>
      </c>
      <c r="C715" s="26" t="s">
        <v>279</v>
      </c>
      <c r="D715" s="7" t="s">
        <v>82</v>
      </c>
      <c r="E715" s="32">
        <v>41926</v>
      </c>
      <c r="G715" s="26" t="s">
        <v>75</v>
      </c>
    </row>
    <row r="716" spans="1:7" x14ac:dyDescent="0.45">
      <c r="A716" s="26" t="s">
        <v>19</v>
      </c>
      <c r="B716" s="26" t="s">
        <v>77</v>
      </c>
      <c r="C716" s="26" t="s">
        <v>279</v>
      </c>
      <c r="D716" s="7" t="s">
        <v>83</v>
      </c>
      <c r="E716" s="32">
        <v>41926</v>
      </c>
      <c r="G716" s="26" t="s">
        <v>75</v>
      </c>
    </row>
    <row r="717" spans="1:7" x14ac:dyDescent="0.45">
      <c r="A717" s="26" t="s">
        <v>20</v>
      </c>
      <c r="B717" s="26" t="s">
        <v>77</v>
      </c>
      <c r="C717" s="26" t="s">
        <v>279</v>
      </c>
      <c r="D717" s="7" t="s">
        <v>20</v>
      </c>
      <c r="E717" s="32">
        <v>41926</v>
      </c>
      <c r="G717" s="26" t="s">
        <v>75</v>
      </c>
    </row>
    <row r="718" spans="1:7" x14ac:dyDescent="0.45">
      <c r="A718" s="26" t="s">
        <v>21</v>
      </c>
      <c r="B718" s="26" t="s">
        <v>77</v>
      </c>
      <c r="C718" s="26" t="s">
        <v>279</v>
      </c>
      <c r="D718" s="7" t="s">
        <v>21</v>
      </c>
      <c r="E718" s="32">
        <v>41926</v>
      </c>
      <c r="G718" s="26" t="s">
        <v>75</v>
      </c>
    </row>
    <row r="719" spans="1:7" x14ac:dyDescent="0.45">
      <c r="A719" s="26" t="s">
        <v>22</v>
      </c>
      <c r="B719" s="26" t="s">
        <v>77</v>
      </c>
      <c r="C719" s="26" t="s">
        <v>279</v>
      </c>
      <c r="D719" s="7" t="s">
        <v>22</v>
      </c>
      <c r="E719" s="32">
        <v>41926</v>
      </c>
      <c r="G719" s="26" t="s">
        <v>75</v>
      </c>
    </row>
    <row r="720" spans="1:7" x14ac:dyDescent="0.45">
      <c r="A720" s="26" t="s">
        <v>23</v>
      </c>
      <c r="B720" s="26" t="s">
        <v>77</v>
      </c>
      <c r="C720" s="26" t="s">
        <v>279</v>
      </c>
      <c r="D720" s="7" t="s">
        <v>84</v>
      </c>
      <c r="E720" s="32">
        <v>41926</v>
      </c>
      <c r="G720" s="26" t="s">
        <v>75</v>
      </c>
    </row>
    <row r="721" spans="1:7" x14ac:dyDescent="0.45">
      <c r="A721" s="26" t="s">
        <v>24</v>
      </c>
      <c r="B721" s="26" t="s">
        <v>77</v>
      </c>
      <c r="C721" s="26" t="s">
        <v>279</v>
      </c>
      <c r="D721" s="7" t="s">
        <v>24</v>
      </c>
      <c r="E721" s="32">
        <v>41926</v>
      </c>
      <c r="G721" s="26" t="s">
        <v>75</v>
      </c>
    </row>
    <row r="722" spans="1:7" x14ac:dyDescent="0.45">
      <c r="A722" s="26" t="s">
        <v>25</v>
      </c>
      <c r="B722" s="26" t="s">
        <v>77</v>
      </c>
      <c r="C722" s="26" t="s">
        <v>279</v>
      </c>
      <c r="D722" s="7" t="s">
        <v>25</v>
      </c>
      <c r="E722" s="32">
        <v>41926</v>
      </c>
      <c r="G722" s="26" t="s">
        <v>75</v>
      </c>
    </row>
    <row r="723" spans="1:7" x14ac:dyDescent="0.45">
      <c r="A723" s="26" t="s">
        <v>26</v>
      </c>
      <c r="B723" s="26" t="s">
        <v>77</v>
      </c>
      <c r="C723" s="26" t="s">
        <v>279</v>
      </c>
      <c r="D723" s="7" t="s">
        <v>26</v>
      </c>
      <c r="E723" s="32">
        <v>41926</v>
      </c>
      <c r="G723" s="26" t="s">
        <v>75</v>
      </c>
    </row>
    <row r="724" spans="1:7" x14ac:dyDescent="0.45">
      <c r="A724" s="26" t="s">
        <v>27</v>
      </c>
      <c r="B724" s="26" t="s">
        <v>77</v>
      </c>
      <c r="C724" s="26" t="s">
        <v>279</v>
      </c>
      <c r="D724" s="7" t="s">
        <v>27</v>
      </c>
      <c r="E724" s="32">
        <v>41926</v>
      </c>
      <c r="G724" s="26" t="s">
        <v>75</v>
      </c>
    </row>
    <row r="725" spans="1:7" x14ac:dyDescent="0.45">
      <c r="A725" s="26" t="s">
        <v>28</v>
      </c>
      <c r="B725" s="26" t="s">
        <v>77</v>
      </c>
      <c r="C725" s="26" t="s">
        <v>279</v>
      </c>
      <c r="D725" s="7" t="s">
        <v>28</v>
      </c>
      <c r="E725" s="32">
        <v>41926</v>
      </c>
      <c r="G725" s="26" t="s">
        <v>75</v>
      </c>
    </row>
    <row r="726" spans="1:7" x14ac:dyDescent="0.45">
      <c r="A726" s="26" t="s">
        <v>29</v>
      </c>
      <c r="B726" s="26" t="s">
        <v>77</v>
      </c>
      <c r="C726" s="26" t="s">
        <v>279</v>
      </c>
      <c r="D726" s="7" t="s">
        <v>29</v>
      </c>
      <c r="E726" s="32">
        <v>41926</v>
      </c>
      <c r="G726" s="26" t="s">
        <v>75</v>
      </c>
    </row>
    <row r="727" spans="1:7" x14ac:dyDescent="0.45">
      <c r="A727" s="26" t="s">
        <v>30</v>
      </c>
      <c r="B727" s="26" t="s">
        <v>77</v>
      </c>
      <c r="C727" s="26" t="s">
        <v>279</v>
      </c>
      <c r="D727" s="7" t="s">
        <v>30</v>
      </c>
      <c r="E727" s="32">
        <v>41926</v>
      </c>
      <c r="G727" s="26" t="s">
        <v>75</v>
      </c>
    </row>
    <row r="728" spans="1:7" x14ac:dyDescent="0.45">
      <c r="A728" s="26" t="s">
        <v>31</v>
      </c>
      <c r="B728" s="26" t="s">
        <v>77</v>
      </c>
      <c r="C728" s="26" t="s">
        <v>279</v>
      </c>
      <c r="D728" s="7" t="s">
        <v>31</v>
      </c>
      <c r="E728" s="32">
        <v>41926</v>
      </c>
      <c r="G728" s="26" t="s">
        <v>75</v>
      </c>
    </row>
    <row r="729" spans="1:7" x14ac:dyDescent="0.45">
      <c r="A729" s="26" t="s">
        <v>32</v>
      </c>
      <c r="B729" s="26" t="s">
        <v>77</v>
      </c>
      <c r="C729" s="26" t="s">
        <v>279</v>
      </c>
      <c r="D729" s="7" t="s">
        <v>85</v>
      </c>
      <c r="E729" s="32">
        <v>41926</v>
      </c>
      <c r="G729" s="26" t="s">
        <v>75</v>
      </c>
    </row>
    <row r="730" spans="1:7" x14ac:dyDescent="0.45">
      <c r="A730" s="26" t="s">
        <v>33</v>
      </c>
      <c r="B730" s="26" t="s">
        <v>77</v>
      </c>
      <c r="C730" s="26" t="s">
        <v>279</v>
      </c>
      <c r="D730" s="7" t="s">
        <v>33</v>
      </c>
      <c r="E730" s="32">
        <v>41926</v>
      </c>
      <c r="G730" s="26" t="s">
        <v>75</v>
      </c>
    </row>
    <row r="731" spans="1:7" x14ac:dyDescent="0.45">
      <c r="A731" s="26" t="s">
        <v>34</v>
      </c>
      <c r="B731" s="26" t="s">
        <v>77</v>
      </c>
      <c r="C731" s="26" t="s">
        <v>279</v>
      </c>
      <c r="D731" s="7" t="s">
        <v>86</v>
      </c>
      <c r="E731" s="32">
        <v>41926</v>
      </c>
      <c r="G731" s="26" t="s">
        <v>75</v>
      </c>
    </row>
    <row r="732" spans="1:7" x14ac:dyDescent="0.45">
      <c r="A732" s="26" t="s">
        <v>35</v>
      </c>
      <c r="B732" s="26" t="s">
        <v>77</v>
      </c>
      <c r="C732" s="26" t="s">
        <v>279</v>
      </c>
      <c r="D732" s="7" t="s">
        <v>35</v>
      </c>
      <c r="E732" s="32">
        <v>41926</v>
      </c>
      <c r="G732" s="26" t="s">
        <v>75</v>
      </c>
    </row>
    <row r="733" spans="1:7" x14ac:dyDescent="0.45">
      <c r="A733" s="26" t="s">
        <v>36</v>
      </c>
      <c r="B733" s="26" t="s">
        <v>77</v>
      </c>
      <c r="C733" s="26" t="s">
        <v>279</v>
      </c>
      <c r="D733" s="7" t="s">
        <v>36</v>
      </c>
      <c r="E733" s="32">
        <v>41926</v>
      </c>
      <c r="G733" s="26" t="s">
        <v>75</v>
      </c>
    </row>
    <row r="734" spans="1:7" x14ac:dyDescent="0.45">
      <c r="A734" s="26" t="s">
        <v>37</v>
      </c>
      <c r="B734" s="26" t="s">
        <v>77</v>
      </c>
      <c r="C734" s="26" t="s">
        <v>279</v>
      </c>
      <c r="D734" s="7" t="s">
        <v>87</v>
      </c>
      <c r="E734" s="32">
        <v>41926</v>
      </c>
      <c r="G734" s="26" t="s">
        <v>75</v>
      </c>
    </row>
    <row r="735" spans="1:7" x14ac:dyDescent="0.45">
      <c r="A735" s="26" t="s">
        <v>38</v>
      </c>
      <c r="B735" s="26" t="s">
        <v>77</v>
      </c>
      <c r="C735" s="26" t="s">
        <v>279</v>
      </c>
      <c r="D735" s="7" t="s">
        <v>38</v>
      </c>
      <c r="E735" s="32">
        <v>41926</v>
      </c>
      <c r="G735" s="26" t="s">
        <v>75</v>
      </c>
    </row>
    <row r="736" spans="1:7" x14ac:dyDescent="0.45">
      <c r="A736" s="26" t="s">
        <v>39</v>
      </c>
      <c r="B736" s="26" t="s">
        <v>77</v>
      </c>
      <c r="C736" s="26" t="s">
        <v>279</v>
      </c>
      <c r="D736" s="7" t="s">
        <v>39</v>
      </c>
      <c r="E736" s="32">
        <v>41926</v>
      </c>
      <c r="G736" s="26" t="s">
        <v>75</v>
      </c>
    </row>
    <row r="737" spans="1:7" x14ac:dyDescent="0.45">
      <c r="A737" s="26" t="s">
        <v>40</v>
      </c>
      <c r="B737" s="26" t="s">
        <v>77</v>
      </c>
      <c r="C737" s="26" t="s">
        <v>279</v>
      </c>
      <c r="D737" s="7" t="s">
        <v>40</v>
      </c>
      <c r="E737" s="32">
        <v>41926</v>
      </c>
      <c r="G737" s="26" t="s">
        <v>75</v>
      </c>
    </row>
    <row r="738" spans="1:7" x14ac:dyDescent="0.45">
      <c r="A738" s="26" t="s">
        <v>41</v>
      </c>
      <c r="B738" s="26" t="s">
        <v>77</v>
      </c>
      <c r="C738" s="26" t="s">
        <v>279</v>
      </c>
      <c r="D738" s="7" t="s">
        <v>88</v>
      </c>
      <c r="E738" s="32">
        <v>41926</v>
      </c>
      <c r="G738" s="26" t="s">
        <v>75</v>
      </c>
    </row>
    <row r="739" spans="1:7" x14ac:dyDescent="0.45">
      <c r="A739" s="26" t="s">
        <v>42</v>
      </c>
      <c r="B739" s="26" t="s">
        <v>77</v>
      </c>
      <c r="C739" s="26" t="s">
        <v>279</v>
      </c>
      <c r="D739" s="7" t="s">
        <v>42</v>
      </c>
      <c r="E739" s="32">
        <v>41926</v>
      </c>
      <c r="G739" s="26" t="s">
        <v>75</v>
      </c>
    </row>
    <row r="740" spans="1:7" x14ac:dyDescent="0.45">
      <c r="A740" s="26" t="s">
        <v>43</v>
      </c>
      <c r="B740" s="26" t="s">
        <v>77</v>
      </c>
      <c r="C740" s="26" t="s">
        <v>279</v>
      </c>
      <c r="D740" s="7" t="s">
        <v>43</v>
      </c>
      <c r="E740" s="32">
        <v>41926</v>
      </c>
      <c r="G740" s="26" t="s">
        <v>75</v>
      </c>
    </row>
    <row r="741" spans="1:7" x14ac:dyDescent="0.45">
      <c r="A741" s="26" t="s">
        <v>44</v>
      </c>
      <c r="B741" s="26" t="s">
        <v>77</v>
      </c>
      <c r="C741" s="26" t="s">
        <v>279</v>
      </c>
      <c r="D741" s="7" t="s">
        <v>44</v>
      </c>
      <c r="E741" s="32">
        <v>41926</v>
      </c>
      <c r="G741" s="26" t="s">
        <v>75</v>
      </c>
    </row>
    <row r="742" spans="1:7" x14ac:dyDescent="0.45">
      <c r="A742" s="26" t="s">
        <v>45</v>
      </c>
      <c r="B742" s="26" t="s">
        <v>77</v>
      </c>
      <c r="C742" s="26" t="s">
        <v>279</v>
      </c>
      <c r="D742" s="7" t="s">
        <v>45</v>
      </c>
      <c r="E742" s="32">
        <v>41926</v>
      </c>
      <c r="G742" s="26" t="s">
        <v>75</v>
      </c>
    </row>
    <row r="743" spans="1:7" x14ac:dyDescent="0.45">
      <c r="A743" s="26" t="s">
        <v>46</v>
      </c>
      <c r="B743" s="26" t="s">
        <v>77</v>
      </c>
      <c r="C743" s="26" t="s">
        <v>279</v>
      </c>
      <c r="D743" s="7" t="s">
        <v>89</v>
      </c>
      <c r="E743" s="32">
        <v>41926</v>
      </c>
      <c r="G743" s="26" t="s">
        <v>75</v>
      </c>
    </row>
    <row r="744" spans="1:7" x14ac:dyDescent="0.45">
      <c r="A744" s="26" t="s">
        <v>47</v>
      </c>
      <c r="B744" s="26" t="s">
        <v>77</v>
      </c>
      <c r="C744" s="26" t="s">
        <v>279</v>
      </c>
      <c r="D744" s="7" t="s">
        <v>90</v>
      </c>
      <c r="E744" s="32">
        <v>41926</v>
      </c>
      <c r="G744" s="26" t="s">
        <v>75</v>
      </c>
    </row>
    <row r="745" spans="1:7" x14ac:dyDescent="0.45">
      <c r="A745" s="26" t="s">
        <v>48</v>
      </c>
      <c r="B745" s="26" t="s">
        <v>77</v>
      </c>
      <c r="C745" s="26" t="s">
        <v>279</v>
      </c>
      <c r="D745" s="7" t="s">
        <v>48</v>
      </c>
      <c r="E745" s="32">
        <v>41926</v>
      </c>
      <c r="G745" s="26" t="s">
        <v>75</v>
      </c>
    </row>
    <row r="746" spans="1:7" x14ac:dyDescent="0.45">
      <c r="A746" s="26" t="s">
        <v>49</v>
      </c>
      <c r="B746" s="26" t="s">
        <v>77</v>
      </c>
      <c r="C746" s="26" t="s">
        <v>279</v>
      </c>
      <c r="D746" s="7" t="s">
        <v>49</v>
      </c>
      <c r="E746" s="32">
        <v>41926</v>
      </c>
      <c r="G746" s="26" t="s">
        <v>75</v>
      </c>
    </row>
    <row r="747" spans="1:7" x14ac:dyDescent="0.45">
      <c r="A747" s="26" t="s">
        <v>50</v>
      </c>
      <c r="B747" s="26" t="s">
        <v>77</v>
      </c>
      <c r="C747" s="26" t="s">
        <v>279</v>
      </c>
      <c r="D747" s="7" t="s">
        <v>50</v>
      </c>
      <c r="E747" s="32">
        <v>41926</v>
      </c>
      <c r="G747" s="26" t="s">
        <v>75</v>
      </c>
    </row>
    <row r="748" spans="1:7" x14ac:dyDescent="0.45">
      <c r="A748" s="26" t="s">
        <v>51</v>
      </c>
      <c r="B748" s="26" t="s">
        <v>77</v>
      </c>
      <c r="C748" s="26" t="s">
        <v>279</v>
      </c>
      <c r="D748" s="7" t="s">
        <v>51</v>
      </c>
      <c r="E748" s="32">
        <v>41926</v>
      </c>
      <c r="G748" s="26" t="s">
        <v>75</v>
      </c>
    </row>
    <row r="749" spans="1:7" x14ac:dyDescent="0.45">
      <c r="A749" s="26" t="s">
        <v>52</v>
      </c>
      <c r="B749" s="26" t="s">
        <v>77</v>
      </c>
      <c r="C749" s="26" t="s">
        <v>279</v>
      </c>
      <c r="D749" s="7" t="s">
        <v>52</v>
      </c>
      <c r="E749" s="32">
        <v>41926</v>
      </c>
      <c r="G749" s="26" t="s">
        <v>75</v>
      </c>
    </row>
    <row r="750" spans="1:7" x14ac:dyDescent="0.45">
      <c r="A750" s="26" t="s">
        <v>53</v>
      </c>
      <c r="B750" s="26" t="s">
        <v>77</v>
      </c>
      <c r="C750" s="26" t="s">
        <v>279</v>
      </c>
      <c r="D750" s="7" t="s">
        <v>53</v>
      </c>
      <c r="E750" s="32">
        <v>41926</v>
      </c>
      <c r="G750" s="26" t="s">
        <v>75</v>
      </c>
    </row>
    <row r="751" spans="1:7" x14ac:dyDescent="0.45">
      <c r="A751" s="26" t="s">
        <v>54</v>
      </c>
      <c r="B751" s="26" t="s">
        <v>77</v>
      </c>
      <c r="C751" s="26" t="s">
        <v>279</v>
      </c>
      <c r="D751" s="7" t="s">
        <v>54</v>
      </c>
      <c r="E751" s="32">
        <v>41926</v>
      </c>
      <c r="G751" s="26" t="s">
        <v>75</v>
      </c>
    </row>
    <row r="752" spans="1:7" x14ac:dyDescent="0.45">
      <c r="A752" s="26" t="s">
        <v>55</v>
      </c>
      <c r="B752" s="26" t="s">
        <v>77</v>
      </c>
      <c r="C752" s="26" t="s">
        <v>279</v>
      </c>
      <c r="D752" s="7" t="s">
        <v>55</v>
      </c>
      <c r="E752" s="32">
        <v>41926</v>
      </c>
      <c r="F752" s="33"/>
      <c r="G752" s="26" t="s">
        <v>75</v>
      </c>
    </row>
    <row r="753" spans="1:7" x14ac:dyDescent="0.45">
      <c r="A753" s="26" t="s">
        <v>56</v>
      </c>
      <c r="B753" s="26" t="s">
        <v>77</v>
      </c>
      <c r="C753" s="26" t="s">
        <v>279</v>
      </c>
      <c r="D753" s="7" t="s">
        <v>91</v>
      </c>
      <c r="E753" s="32">
        <v>41926</v>
      </c>
      <c r="F753" s="33"/>
      <c r="G753" s="26" t="s">
        <v>75</v>
      </c>
    </row>
    <row r="754" spans="1:7" x14ac:dyDescent="0.45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 x14ac:dyDescent="0.45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 x14ac:dyDescent="0.45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 x14ac:dyDescent="0.45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 x14ac:dyDescent="0.45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 x14ac:dyDescent="0.45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 x14ac:dyDescent="0.45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 x14ac:dyDescent="0.45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 x14ac:dyDescent="0.45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 x14ac:dyDescent="0.45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 x14ac:dyDescent="0.45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 x14ac:dyDescent="0.45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 x14ac:dyDescent="0.45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 x14ac:dyDescent="0.45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 x14ac:dyDescent="0.45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 x14ac:dyDescent="0.45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 x14ac:dyDescent="0.45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 x14ac:dyDescent="0.45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 x14ac:dyDescent="0.45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 x14ac:dyDescent="0.45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 x14ac:dyDescent="0.45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 x14ac:dyDescent="0.45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 x14ac:dyDescent="0.45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 x14ac:dyDescent="0.45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 x14ac:dyDescent="0.45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 x14ac:dyDescent="0.45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 x14ac:dyDescent="0.45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 x14ac:dyDescent="0.45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 x14ac:dyDescent="0.45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 x14ac:dyDescent="0.45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 x14ac:dyDescent="0.45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 x14ac:dyDescent="0.45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 x14ac:dyDescent="0.45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 x14ac:dyDescent="0.45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 x14ac:dyDescent="0.45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 x14ac:dyDescent="0.45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 x14ac:dyDescent="0.45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 x14ac:dyDescent="0.45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 x14ac:dyDescent="0.45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 x14ac:dyDescent="0.45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 x14ac:dyDescent="0.45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 x14ac:dyDescent="0.45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 x14ac:dyDescent="0.45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 x14ac:dyDescent="0.45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 x14ac:dyDescent="0.45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 x14ac:dyDescent="0.45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 x14ac:dyDescent="0.45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 x14ac:dyDescent="0.45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 x14ac:dyDescent="0.45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 x14ac:dyDescent="0.45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 x14ac:dyDescent="0.45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 x14ac:dyDescent="0.45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 x14ac:dyDescent="0.45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 x14ac:dyDescent="0.45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 x14ac:dyDescent="0.45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 x14ac:dyDescent="0.45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 x14ac:dyDescent="0.45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 x14ac:dyDescent="0.45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 x14ac:dyDescent="0.45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 x14ac:dyDescent="0.45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 x14ac:dyDescent="0.45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 x14ac:dyDescent="0.45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 x14ac:dyDescent="0.45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 x14ac:dyDescent="0.45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 x14ac:dyDescent="0.45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 x14ac:dyDescent="0.45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 x14ac:dyDescent="0.45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 x14ac:dyDescent="0.45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 x14ac:dyDescent="0.45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 x14ac:dyDescent="0.45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 x14ac:dyDescent="0.45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 x14ac:dyDescent="0.45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 x14ac:dyDescent="0.45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 x14ac:dyDescent="0.45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 x14ac:dyDescent="0.45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 x14ac:dyDescent="0.45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 x14ac:dyDescent="0.45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 x14ac:dyDescent="0.45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 x14ac:dyDescent="0.45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 x14ac:dyDescent="0.45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 x14ac:dyDescent="0.45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 x14ac:dyDescent="0.45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 x14ac:dyDescent="0.45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 x14ac:dyDescent="0.45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 x14ac:dyDescent="0.45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 x14ac:dyDescent="0.45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 x14ac:dyDescent="0.45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 x14ac:dyDescent="0.45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 x14ac:dyDescent="0.45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 x14ac:dyDescent="0.45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 x14ac:dyDescent="0.45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 x14ac:dyDescent="0.45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 x14ac:dyDescent="0.45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 x14ac:dyDescent="0.45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817"/>
  <sheetViews>
    <sheetView workbookViewId="0">
      <pane ySplit="1" topLeftCell="A1776" activePane="bottomLeft" state="frozen"/>
      <selection activeCell="O1257" sqref="O1257:P1814"/>
      <selection pane="bottomLeft" activeCell="O1257" sqref="O1257:P1814"/>
    </sheetView>
  </sheetViews>
  <sheetFormatPr defaultRowHeight="18" x14ac:dyDescent="0.45"/>
  <cols>
    <col min="1" max="1" width="11.09765625" style="32" bestFit="1" customWidth="1"/>
  </cols>
  <sheetData>
    <row r="1" spans="1:16" x14ac:dyDescent="0.45">
      <c r="A1" s="81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284</v>
      </c>
      <c r="P1" s="42" t="s">
        <v>285</v>
      </c>
    </row>
    <row r="2" spans="1:16" x14ac:dyDescent="0.45">
      <c r="A2" s="8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45">
      <c r="A3" s="8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45">
      <c r="A4" s="8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45">
      <c r="A5" s="8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45">
      <c r="A6" s="8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45">
      <c r="A7" s="8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45">
      <c r="A8" s="8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45">
      <c r="A9" s="8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45">
      <c r="A10" s="8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45">
      <c r="A11" s="8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45">
      <c r="A12" s="8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45">
      <c r="A13" s="8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45">
      <c r="A14" s="8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45">
      <c r="A15" s="8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45">
      <c r="A16" s="8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45">
      <c r="A17" s="8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45">
      <c r="A18" s="8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45">
      <c r="A19" s="8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45">
      <c r="A20" s="8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45">
      <c r="A21" s="8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45">
      <c r="A22" s="8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45">
      <c r="A23" s="8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45">
      <c r="A24" s="8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45">
      <c r="A25" s="8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45">
      <c r="A26" s="8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45">
      <c r="A27" s="8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45">
      <c r="A28" s="8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45">
      <c r="A29" s="8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45">
      <c r="A30" s="8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45">
      <c r="A31" s="8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45">
      <c r="A32" s="8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45">
      <c r="A33" s="8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45">
      <c r="A34" s="8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45">
      <c r="A35" s="8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45">
      <c r="A36" s="8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45">
      <c r="A37" s="8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45">
      <c r="A38" s="8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45">
      <c r="A39" s="8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45">
      <c r="A40" s="8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45">
      <c r="A41" s="8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45">
      <c r="A42" s="8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45">
      <c r="A43" s="8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45">
      <c r="A44" s="8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45">
      <c r="A45" s="8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45">
      <c r="A46" s="8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45">
      <c r="A47" s="8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45">
      <c r="A48" s="8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45">
      <c r="A49" s="8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45">
      <c r="A50" s="8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45">
      <c r="A51" s="8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45">
      <c r="A52" s="8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45">
      <c r="A53" s="8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45">
      <c r="A54" s="8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45">
      <c r="A55" s="8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45">
      <c r="A56" s="8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45">
      <c r="A57" s="8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45">
      <c r="A58" s="8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45">
      <c r="A59" s="8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45">
      <c r="A60" s="8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45">
      <c r="A61" s="8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45">
      <c r="A62" s="8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45">
      <c r="A63" s="8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45">
      <c r="A64" s="8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45">
      <c r="A65" s="8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45">
      <c r="A66" s="8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45">
      <c r="A67" s="8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45">
      <c r="A68" s="8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45">
      <c r="A69" s="8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45">
      <c r="A70" s="8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45">
      <c r="A71" s="8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45">
      <c r="A72" s="8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45">
      <c r="A73" s="8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45">
      <c r="A74" s="8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45">
      <c r="A75" s="8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45">
      <c r="A76" s="8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45">
      <c r="A77" s="8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45">
      <c r="A78" s="8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45">
      <c r="A79" s="8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45">
      <c r="A80" s="8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45">
      <c r="A81" s="8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45">
      <c r="A82" s="8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45">
      <c r="A83" s="8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45">
      <c r="A84" s="8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45">
      <c r="A85" s="8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45">
      <c r="A86" s="8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45">
      <c r="A87" s="8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45">
      <c r="A88" s="8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45">
      <c r="A89" s="8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45">
      <c r="A90" s="8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45">
      <c r="A91" s="8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45">
      <c r="A92" s="8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45">
      <c r="A93" s="8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45">
      <c r="A94" s="8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45">
      <c r="A95" s="8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45">
      <c r="A96" s="8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45">
      <c r="A97" s="8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45">
      <c r="A98" s="8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45">
      <c r="A99" s="8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45">
      <c r="A100" s="8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45">
      <c r="A101" s="8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45">
      <c r="A102" s="8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45">
      <c r="A103" s="8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45">
      <c r="A104" s="8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45">
      <c r="A105" s="8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45">
      <c r="A106" s="8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45">
      <c r="A107" s="8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45">
      <c r="A108" s="8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45">
      <c r="A109" s="8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45">
      <c r="A110" s="8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45">
      <c r="A111" s="8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45">
      <c r="A112" s="8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45">
      <c r="A113" s="8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45">
      <c r="A114" s="8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45">
      <c r="A115" s="8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45">
      <c r="A116" s="8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45">
      <c r="A117" s="8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45">
      <c r="A118" s="8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45">
      <c r="A119" s="8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45">
      <c r="A120" s="8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45">
      <c r="A121" s="8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45">
      <c r="A122" s="8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45">
      <c r="A123" s="8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45">
      <c r="A124" s="8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45">
      <c r="A125" s="8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45">
      <c r="A126" s="8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45">
      <c r="A127" s="8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45">
      <c r="A128" s="8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45">
      <c r="A129" s="8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45">
      <c r="A130" s="8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45">
      <c r="A131" s="8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45">
      <c r="A132" s="8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45">
      <c r="A133" s="8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45">
      <c r="A134" s="8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45">
      <c r="A135" s="8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45">
      <c r="A136" s="8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45">
      <c r="A137" s="8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45">
      <c r="A138" s="8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45">
      <c r="A139" s="8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45">
      <c r="A140" s="8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45">
      <c r="A141" s="8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45">
      <c r="A142" s="8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45">
      <c r="A143" s="8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45">
      <c r="A144" s="8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45">
      <c r="A145" s="8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45">
      <c r="A146" s="8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45">
      <c r="A147" s="8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45">
      <c r="A148" s="8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45">
      <c r="A149" s="8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45">
      <c r="A150" s="8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45">
      <c r="A151" s="8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45">
      <c r="A152" s="8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45">
      <c r="A153" s="8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45">
      <c r="A154" s="8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45">
      <c r="A155" s="8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45">
      <c r="A156" s="8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45">
      <c r="A157" s="8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45">
      <c r="A158" s="8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45">
      <c r="A159" s="8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45">
      <c r="A160" s="8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45">
      <c r="A161" s="8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45">
      <c r="A162" s="8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45">
      <c r="A163" s="8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45">
      <c r="A164" s="8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45">
      <c r="A165" s="8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45">
      <c r="A166" s="8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45">
      <c r="A167" s="8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45">
      <c r="A168" s="8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45">
      <c r="A169" s="8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45">
      <c r="A170" s="8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45">
      <c r="A171" s="8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45">
      <c r="A172" s="8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45">
      <c r="A173" s="8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45">
      <c r="A174" s="8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45">
      <c r="A175" s="8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45">
      <c r="A176" s="8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45">
      <c r="A177" s="8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45">
      <c r="A178" s="8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45">
      <c r="A179" s="8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45">
      <c r="A180" s="8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45">
      <c r="A181" s="8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45">
      <c r="A182" s="8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45">
      <c r="A183" s="8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45">
      <c r="A184" s="8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45">
      <c r="A185" s="8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45">
      <c r="A186" s="8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45">
      <c r="A187" s="8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45">
      <c r="A188" s="8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45">
      <c r="A189" s="8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45">
      <c r="A190" s="8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45">
      <c r="A191" s="8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45">
      <c r="A192" s="8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45">
      <c r="A193" s="8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45">
      <c r="A194" s="8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45">
      <c r="A195" s="8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45">
      <c r="A196" s="8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45">
      <c r="A197" s="8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45">
      <c r="A198" s="8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45">
      <c r="A199" s="8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45">
      <c r="A200" s="8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45">
      <c r="A201" s="8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45">
      <c r="A202" s="8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45">
      <c r="A203" s="8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45">
      <c r="A204" s="8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45">
      <c r="A205" s="8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45">
      <c r="A206" s="8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45">
      <c r="A207" s="8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45">
      <c r="A208" s="8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45">
      <c r="A209" s="8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45">
      <c r="A210" s="8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45">
      <c r="A211" s="8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45">
      <c r="A212" s="8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45">
      <c r="A213" s="8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45">
      <c r="A214" s="8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45">
      <c r="A215" s="8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45">
      <c r="A216" s="8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45">
      <c r="A217" s="8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45">
      <c r="A218" s="8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45">
      <c r="A219" s="8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45">
      <c r="A220" s="8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45">
      <c r="A221" s="8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45">
      <c r="A222" s="8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45">
      <c r="A223" s="8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45">
      <c r="A224" s="8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45">
      <c r="A225" s="8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45">
      <c r="A226" s="8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45">
      <c r="A227" s="8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45">
      <c r="A228" s="8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45">
      <c r="A229" s="8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45">
      <c r="A230" s="8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45">
      <c r="A231" s="8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45">
      <c r="A232" s="8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45">
      <c r="A233" s="8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45">
      <c r="A234" s="8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45">
      <c r="A235" s="8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45">
      <c r="A236" s="8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45">
      <c r="A237" s="8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45">
      <c r="A238" s="8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45">
      <c r="A239" s="8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45">
      <c r="A240" s="8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45">
      <c r="A241" s="8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45">
      <c r="A242" s="8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45">
      <c r="A243" s="8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45">
      <c r="A244" s="8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45">
      <c r="A245" s="8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45">
      <c r="A246" s="8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45">
      <c r="A247" s="8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45">
      <c r="A248" s="8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45">
      <c r="A249" s="8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45">
      <c r="A250" s="8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45">
      <c r="A251" s="8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45">
      <c r="A252" s="8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45">
      <c r="A253" s="8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45">
      <c r="A254" s="8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45">
      <c r="A255" s="8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45">
      <c r="A256" s="8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45">
      <c r="A257" s="8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45">
      <c r="A258" s="8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45">
      <c r="A259" s="8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45">
      <c r="A260" s="8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45">
      <c r="A261" s="8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45">
      <c r="A262" s="8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45">
      <c r="A263" s="8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45">
      <c r="A264" s="8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45">
      <c r="A265" s="8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45">
      <c r="A266" s="8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45">
      <c r="A267" s="8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45">
      <c r="A268" s="8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45">
      <c r="A269" s="8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45">
      <c r="A270" s="8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45">
      <c r="A271" s="8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45">
      <c r="A272" s="8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45">
      <c r="A273" s="8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45">
      <c r="A274" s="8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45">
      <c r="A275" s="8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45">
      <c r="A276" s="8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45">
      <c r="A277" s="8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45">
      <c r="A278" s="8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45">
      <c r="A279" s="8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45">
      <c r="A280" s="8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45">
      <c r="A281" s="8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45">
      <c r="A282" s="8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45">
      <c r="A283" s="8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45">
      <c r="A284" s="8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45">
      <c r="A285" s="8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45">
      <c r="A286" s="8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45">
      <c r="A287" s="8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45">
      <c r="A288" s="8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45">
      <c r="A289" s="8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45">
      <c r="A290" s="8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45">
      <c r="A291" s="8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45">
      <c r="A292" s="8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45">
      <c r="A293" s="8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45">
      <c r="A294" s="8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45">
      <c r="A295" s="8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45">
      <c r="A296" s="8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45">
      <c r="A297" s="8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45">
      <c r="A298" s="8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45">
      <c r="A299" s="8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45">
      <c r="A300" s="8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45">
      <c r="A301" s="8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45">
      <c r="A302" s="8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45">
      <c r="A303" s="8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45">
      <c r="A304" s="8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45">
      <c r="A305" s="8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45">
      <c r="A306" s="8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45">
      <c r="A307" s="8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45">
      <c r="A308" s="8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45">
      <c r="A309" s="8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45">
      <c r="A310" s="8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45">
      <c r="A311" s="8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45">
      <c r="A312" s="8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45">
      <c r="A313" s="8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45">
      <c r="A314" s="8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45">
      <c r="A315" s="8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45">
      <c r="A316" s="8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45">
      <c r="A317" s="8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45">
      <c r="A318" s="8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45">
      <c r="A319" s="8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45">
      <c r="A320" s="8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45">
      <c r="A321" s="8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45">
      <c r="A322" s="8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45">
      <c r="A323" s="8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45">
      <c r="A324" s="8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45">
      <c r="A325" s="8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45">
      <c r="A326" s="8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45">
      <c r="A327" s="8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45">
      <c r="A328" s="8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45">
      <c r="A329" s="8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45">
      <c r="A330" s="8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45">
      <c r="A331" s="8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45">
      <c r="A332" s="8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45">
      <c r="A333" s="8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45">
      <c r="A334" s="8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45">
      <c r="A335" s="8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45">
      <c r="A336" s="8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45">
      <c r="A337" s="8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45">
      <c r="A338" s="8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45">
      <c r="A339" s="8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45">
      <c r="A340" s="8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45">
      <c r="A341" s="8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45">
      <c r="A342" s="8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45">
      <c r="A343" s="8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45">
      <c r="A344" s="8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45">
      <c r="A345" s="8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45">
      <c r="A346" s="8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45">
      <c r="A347" s="8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45">
      <c r="A348" s="8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45">
      <c r="A349" s="8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45">
      <c r="A350" s="8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45">
      <c r="A351" s="8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45">
      <c r="A352" s="8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45">
      <c r="A353" s="8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45">
      <c r="A354" s="8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45">
      <c r="A355" s="8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45">
      <c r="A356" s="8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45">
      <c r="A357" s="8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45">
      <c r="A358" s="8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45">
      <c r="A359" s="8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45">
      <c r="A360" s="8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45">
      <c r="A361" s="8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45">
      <c r="A362" s="8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45">
      <c r="A363" s="8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45">
      <c r="A364" s="8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45">
      <c r="A365" s="8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45">
      <c r="A366" s="8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45">
      <c r="A367" s="8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45">
      <c r="A368" s="8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45">
      <c r="A369" s="8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45">
      <c r="A370" s="8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45">
      <c r="A371" s="8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45">
      <c r="A372" s="8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45">
      <c r="A373" s="8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45">
      <c r="A374" s="8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45">
      <c r="A375" s="8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45">
      <c r="A376" s="8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45">
      <c r="A377" s="8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45">
      <c r="A378" s="8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45">
      <c r="A379" s="8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45">
      <c r="A380" s="8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45">
      <c r="A381" s="8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45">
      <c r="A382" s="8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45">
      <c r="A383" s="8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45">
      <c r="A384" s="8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45">
      <c r="A385" s="8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45">
      <c r="A386" s="8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45">
      <c r="A387" s="8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45">
      <c r="A388" s="8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45">
      <c r="A389" s="8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45">
      <c r="A390" s="8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45">
      <c r="A391" s="8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45">
      <c r="A392" s="8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45">
      <c r="A393" s="8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45">
      <c r="A394" s="8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45">
      <c r="A395" s="8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45">
      <c r="A396" s="8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45">
      <c r="A397" s="8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45">
      <c r="A398" s="8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45">
      <c r="A399" s="8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45">
      <c r="A400" s="8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45">
      <c r="A401" s="8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45">
      <c r="A402" s="8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45">
      <c r="A403" s="8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45">
      <c r="A404" s="8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45">
      <c r="A405" s="8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45">
      <c r="A406" s="8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45">
      <c r="A407" s="8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45">
      <c r="A408" s="8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45">
      <c r="A409" s="8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45">
      <c r="A410" s="8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45">
      <c r="A411" s="8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45">
      <c r="A412" s="8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45">
      <c r="A413" s="8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45">
      <c r="A414" s="8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45">
      <c r="A415" s="8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45">
      <c r="A416" s="8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45">
      <c r="A417" s="8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45">
      <c r="A418" s="8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45">
      <c r="A419" s="8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45">
      <c r="A420" s="8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45">
      <c r="A421" s="8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45">
      <c r="A422" s="8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45">
      <c r="A423" s="8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45">
      <c r="A424" s="8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45">
      <c r="A425" s="8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45">
      <c r="A426" s="8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45">
      <c r="A427" s="8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45">
      <c r="A428" s="8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45">
      <c r="A429" s="8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45">
      <c r="A430" s="8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45">
      <c r="A431" s="8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45">
      <c r="A432" s="8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45">
      <c r="A433" s="8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45">
      <c r="A434" s="8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45">
      <c r="A435" s="8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45">
      <c r="A436" s="8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45">
      <c r="A437" s="8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45">
      <c r="A438" s="8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45">
      <c r="A439" s="8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45">
      <c r="A440" s="8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45">
      <c r="A441" s="8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45">
      <c r="A442" s="8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45">
      <c r="A443" s="8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45">
      <c r="A444" s="8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45">
      <c r="A445" s="8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45">
      <c r="A446" s="8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45">
      <c r="A447" s="8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45">
      <c r="A448" s="8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45">
      <c r="A449" s="8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45">
      <c r="A450" s="8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45">
      <c r="A451" s="8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45">
      <c r="A452" s="8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45">
      <c r="A453" s="8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45">
      <c r="A454" s="8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45">
      <c r="A455" s="8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45">
      <c r="A456" s="8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45">
      <c r="A457" s="8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45">
      <c r="A458" s="8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45">
      <c r="A459" s="8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45">
      <c r="A460" s="8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45">
      <c r="A461" s="8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45">
      <c r="A462" s="8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45">
      <c r="A463" s="8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45">
      <c r="A464" s="8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45">
      <c r="A465" s="8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45">
      <c r="A466" s="8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45">
      <c r="A467" s="8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45">
      <c r="A468" s="8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45">
      <c r="A469" s="8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45">
      <c r="A470" s="8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45">
      <c r="A471" s="8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45">
      <c r="A472" s="8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45">
      <c r="A473" s="8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45">
      <c r="A474" s="8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45">
      <c r="A475" s="8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45">
      <c r="A476" s="8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45">
      <c r="A477" s="8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45">
      <c r="A478" s="8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45">
      <c r="A479" s="8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45">
      <c r="A480" s="8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45">
      <c r="A481" s="8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45">
      <c r="A482" s="8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45">
      <c r="A483" s="8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45">
      <c r="A484" s="8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45">
      <c r="A485" s="8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45">
      <c r="A486" s="8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45">
      <c r="A487" s="8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45">
      <c r="A488" s="8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45">
      <c r="A489" s="8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45">
      <c r="A490" s="8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45">
      <c r="A491" s="8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45">
      <c r="A492" s="8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45">
      <c r="A493" s="8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45">
      <c r="A494" s="8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45">
      <c r="A495" s="8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45">
      <c r="A496" s="8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45">
      <c r="A497" s="8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45">
      <c r="A498" s="8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45">
      <c r="A499" s="8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45">
      <c r="A500" s="8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45">
      <c r="A501" s="8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45">
      <c r="A502" s="8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45">
      <c r="A503" s="8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45">
      <c r="A504" s="8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45">
      <c r="A505" s="8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45">
      <c r="A506" s="8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45">
      <c r="A507" s="8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45">
      <c r="A508" s="8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45">
      <c r="A509" s="8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45">
      <c r="A510" s="8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45">
      <c r="A511" s="8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45">
      <c r="A512" s="8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45">
      <c r="A513" s="8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45">
      <c r="A514" s="8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45">
      <c r="A515" s="8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45">
      <c r="A516" s="8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45">
      <c r="A517" s="8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45">
      <c r="A518" s="8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45">
      <c r="A519" s="8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45">
      <c r="A520" s="8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45">
      <c r="A521" s="8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45">
      <c r="A522" s="8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45">
      <c r="A523" s="8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45">
      <c r="A524" s="8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45">
      <c r="A525" s="8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45">
      <c r="A526" s="8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45">
      <c r="A527" s="8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45">
      <c r="A528" s="8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45">
      <c r="A529" s="8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45">
      <c r="A530" s="8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45">
      <c r="A531" s="8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45">
      <c r="A532" s="8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45">
      <c r="A533" s="8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45">
      <c r="A534" s="8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45">
      <c r="A535" s="8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45">
      <c r="A536" s="8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45">
      <c r="A537" s="8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45">
      <c r="A538" s="8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45">
      <c r="A539" s="8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45">
      <c r="A540" s="8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45">
      <c r="A541" s="8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45">
      <c r="A542" s="8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45">
      <c r="A543" s="8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45">
      <c r="A544" s="8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45">
      <c r="A545" s="8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45">
      <c r="A546" s="8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45">
      <c r="A547" s="8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45">
      <c r="A548" s="8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45">
      <c r="A549" s="8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45">
      <c r="A550" s="8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45">
      <c r="A551" s="8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45">
      <c r="A552" s="8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45">
      <c r="A553" s="8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45">
      <c r="A554" s="8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45">
      <c r="A555" s="8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45">
      <c r="A556" s="8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45">
      <c r="A557" s="8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45">
      <c r="A558" s="8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45">
      <c r="A559" s="8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45">
      <c r="A560" s="8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45">
      <c r="A561" s="8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45">
      <c r="A562" s="8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45">
      <c r="A563" s="8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45">
      <c r="A564" s="8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45">
      <c r="A565" s="8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45">
      <c r="A566" s="8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45">
      <c r="A567" s="8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45">
      <c r="A568" s="8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45">
      <c r="A569" s="8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45">
      <c r="A570" s="8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45">
      <c r="A571" s="8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45">
      <c r="A572" s="8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45">
      <c r="A573" s="8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45">
      <c r="A574" s="8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45">
      <c r="A575" s="8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45">
      <c r="A576" s="8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45">
      <c r="A577" s="8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45">
      <c r="A578" s="8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45">
      <c r="A579" s="8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45">
      <c r="A580" s="8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45">
      <c r="A581" s="8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45">
      <c r="A582" s="8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45">
      <c r="A583" s="8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45">
      <c r="A584" s="8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45">
      <c r="A585" s="8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45">
      <c r="A586" s="8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45">
      <c r="A587" s="8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45">
      <c r="A588" s="8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45">
      <c r="A589" s="8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45">
      <c r="A590" s="8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45">
      <c r="A591" s="8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45">
      <c r="A592" s="8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45">
      <c r="A593" s="8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45">
      <c r="A594" s="8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45">
      <c r="A595" s="8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45">
      <c r="A596" s="8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45">
      <c r="A597" s="8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45">
      <c r="A598" s="8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45">
      <c r="A599" s="8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45">
      <c r="A600" s="8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45">
      <c r="A601" s="8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45">
      <c r="A602" s="8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45">
      <c r="A603" s="8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45">
      <c r="A604" s="8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45">
      <c r="A605" s="8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45">
      <c r="A606" s="8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45">
      <c r="A607" s="8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45">
      <c r="A608" s="8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45">
      <c r="A609" s="8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45">
      <c r="A610" s="8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45">
      <c r="A611" s="8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45">
      <c r="A612" s="8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45">
      <c r="A613" s="8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45">
      <c r="A614" s="8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45">
      <c r="A615" s="8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45">
      <c r="A616" s="8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45">
      <c r="A617" s="8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45">
      <c r="A618" s="8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45">
      <c r="A619" s="8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45">
      <c r="A620" s="8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45">
      <c r="A621" s="8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45">
      <c r="A622" s="8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45">
      <c r="A623" s="8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45">
      <c r="A624" s="8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45">
      <c r="A625" s="8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45">
      <c r="A626" s="8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45">
      <c r="A627" s="8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45">
      <c r="A628" s="8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45">
      <c r="A629" s="8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45">
      <c r="A630" s="8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45">
      <c r="A631" s="8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45">
      <c r="A632" s="8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45">
      <c r="A633" s="8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45">
      <c r="A634" s="8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45">
      <c r="A635" s="8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45">
      <c r="A636" s="8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45">
      <c r="A637" s="8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45">
      <c r="A638" s="8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45">
      <c r="A639" s="8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45">
      <c r="A640" s="8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45">
      <c r="A641" s="8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45">
      <c r="A642" s="8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45">
      <c r="A643" s="8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45">
      <c r="A644" s="8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45">
      <c r="A645" s="8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45">
      <c r="A646" s="8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45">
      <c r="A647" s="8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45">
      <c r="A648" s="8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45">
      <c r="A649" s="8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45">
      <c r="A650" s="8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45">
      <c r="A651" s="8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45">
      <c r="A652" s="8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45">
      <c r="A653" s="8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45">
      <c r="A654" s="8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45">
      <c r="A655" s="8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45">
      <c r="A656" s="8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45">
      <c r="A657" s="8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45">
      <c r="A658" s="8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45">
      <c r="A659" s="8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45">
      <c r="A660" s="8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45">
      <c r="A661" s="8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45">
      <c r="A662" s="8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45">
      <c r="A663" s="8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45">
      <c r="A664" s="8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45">
      <c r="A665" s="8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45">
      <c r="A666" s="8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45">
      <c r="A667" s="8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45">
      <c r="A668" s="8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45">
      <c r="A669" s="8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45">
      <c r="A670" s="8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45">
      <c r="A671" s="8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45">
      <c r="A672" s="8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45">
      <c r="A673" s="8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45">
      <c r="A674" s="8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45">
      <c r="A675" s="8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45">
      <c r="A676" s="8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45">
      <c r="A677" s="8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45">
      <c r="A678" s="8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45">
      <c r="A679" s="8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45">
      <c r="A680" s="8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45">
      <c r="A681" s="8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45">
      <c r="A682" s="8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45">
      <c r="A683" s="8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45">
      <c r="A684" s="8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45">
      <c r="A685" s="8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45">
      <c r="A686" s="8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45">
      <c r="A687" s="8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45">
      <c r="A688" s="8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45">
      <c r="A689" s="8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45">
      <c r="A690" s="8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45">
      <c r="A691" s="8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45">
      <c r="A692" s="8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45">
      <c r="A693" s="8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45">
      <c r="A694" s="8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45">
      <c r="A695" s="8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45">
      <c r="A696" s="8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45">
      <c r="A697" s="8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45">
      <c r="A698" s="8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45">
      <c r="A699" s="8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45">
      <c r="A700" s="8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45">
      <c r="A701" s="8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45">
      <c r="A702" s="8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45">
      <c r="A703" s="8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45">
      <c r="A704" s="8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45">
      <c r="A705" s="8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45">
      <c r="A706" s="8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45">
      <c r="A707" s="8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45">
      <c r="A708" s="8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45">
      <c r="A709" s="8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45">
      <c r="A710" s="8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45">
      <c r="A711" s="8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45">
      <c r="A712" s="8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45">
      <c r="A713" s="8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45">
      <c r="A714" s="8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45">
      <c r="A715" s="8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45">
      <c r="A716" s="8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45">
      <c r="A717" s="8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45">
      <c r="A718" s="8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45">
      <c r="A719" s="8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45">
      <c r="A720" s="8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45">
      <c r="A721" s="8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45">
      <c r="A722" s="8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45">
      <c r="A723" s="8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45">
      <c r="A724" s="8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45">
      <c r="A725" s="8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45">
      <c r="A726" s="8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45">
      <c r="A727" s="8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45">
      <c r="A728" s="8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45">
      <c r="A729" s="8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45">
      <c r="A730" s="8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45">
      <c r="A731" s="8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45">
      <c r="A732" s="8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45">
      <c r="A733" s="8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45">
      <c r="A734" s="8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45">
      <c r="A735" s="8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45">
      <c r="A736" s="8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45">
      <c r="A737" s="8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45">
      <c r="A738" s="8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45">
      <c r="A739" s="8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45">
      <c r="A740" s="8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45">
      <c r="A741" s="8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45">
      <c r="A742" s="8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45">
      <c r="A743" s="8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45">
      <c r="A744" s="8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45">
      <c r="A745" s="8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45">
      <c r="A746" s="8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45">
      <c r="A747" s="8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45">
      <c r="A748" s="8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45">
      <c r="A749" s="8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45">
      <c r="A750" s="8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45">
      <c r="A751" s="8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45">
      <c r="A752" s="8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45">
      <c r="A753" s="8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45">
      <c r="A754" s="8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45">
      <c r="A755" s="8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45">
      <c r="A756" s="8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45">
      <c r="A757" s="8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45">
      <c r="A758" s="8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45">
      <c r="A759" s="8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45">
      <c r="A760" s="8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45">
      <c r="A761" s="8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45">
      <c r="A762" s="8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45">
      <c r="A763" s="8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45">
      <c r="A764" s="8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45">
      <c r="A765" s="8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45">
      <c r="A766" s="8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45">
      <c r="A767" s="8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45">
      <c r="A768" s="8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45">
      <c r="A769" s="8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45">
      <c r="A770" s="8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45">
      <c r="A771" s="8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45">
      <c r="A772" s="8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45">
      <c r="A773" s="8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45">
      <c r="A774" s="8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45">
      <c r="A775" s="8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45">
      <c r="A776" s="8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45">
      <c r="A777" s="8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45">
      <c r="A778" s="8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45">
      <c r="A779" s="8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45">
      <c r="A780" s="8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45">
      <c r="A781" s="8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45">
      <c r="A782" s="8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45">
      <c r="A783" s="8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45">
      <c r="A784" s="8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45">
      <c r="A785" s="8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45">
      <c r="A786" s="8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45">
      <c r="A787" s="8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45">
      <c r="A788" s="8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45">
      <c r="A789" s="8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45">
      <c r="A790" s="8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45">
      <c r="A791" s="8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45">
      <c r="A792" s="8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45">
      <c r="A793" s="8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45">
      <c r="A794" s="8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45">
      <c r="A795" s="8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45">
      <c r="A796" s="8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45">
      <c r="A797" s="8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45">
      <c r="A798" s="8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45">
      <c r="A799" s="8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45">
      <c r="A800" s="8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45">
      <c r="A801" s="8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45">
      <c r="A802" s="8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45">
      <c r="A803" s="8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45">
      <c r="A804" s="8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45">
      <c r="A805" s="8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45">
      <c r="A806" s="8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45">
      <c r="A807" s="8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45">
      <c r="A808" s="8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45">
      <c r="A809" s="8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45">
      <c r="A810" s="8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45">
      <c r="A811" s="8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45">
      <c r="A812" s="8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45">
      <c r="A813" s="8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45">
      <c r="A814" s="8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45">
      <c r="A815" s="8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45">
      <c r="A816" s="8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45">
      <c r="A817" s="8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45">
      <c r="A818" s="8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45">
      <c r="A819" s="8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45">
      <c r="A820" s="8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45">
      <c r="A821" s="8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45">
      <c r="A822" s="8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45">
      <c r="A823" s="8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45">
      <c r="A824" s="8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45">
      <c r="A825" s="8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45">
      <c r="A826" s="8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45">
      <c r="A827" s="8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45">
      <c r="A828" s="8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45">
      <c r="A829" s="8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45">
      <c r="A830" s="8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45">
      <c r="A831" s="8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45">
      <c r="A832" s="8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45">
      <c r="A833" s="8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45">
      <c r="A834" s="8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45">
      <c r="A835" s="8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45">
      <c r="A836" s="8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45">
      <c r="A837" s="8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45">
      <c r="A838" s="8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45">
      <c r="A839" s="8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45">
      <c r="A840" s="8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45">
      <c r="A841" s="8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45">
      <c r="A842" s="8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45">
      <c r="A843" s="8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45">
      <c r="A844" s="8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45">
      <c r="A845" s="8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45">
      <c r="A846" s="8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45">
      <c r="A847" s="8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45">
      <c r="A848" s="8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45">
      <c r="A849" s="8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45">
      <c r="A850" s="8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45">
      <c r="A851" s="8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45">
      <c r="A852" s="8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45">
      <c r="A853" s="8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45">
      <c r="A854" s="8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45">
      <c r="A855" s="8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45">
      <c r="A856" s="8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45">
      <c r="A857" s="8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45">
      <c r="A858" s="8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45">
      <c r="A859" s="8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45">
      <c r="A860" s="8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45">
      <c r="A861" s="8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45">
      <c r="A862" s="8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45">
      <c r="A863" s="8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45">
      <c r="A864" s="8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45">
      <c r="A865" s="8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45">
      <c r="A866" s="8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45">
      <c r="A867" s="8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45">
      <c r="A868" s="8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45">
      <c r="A869" s="8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45">
      <c r="A870" s="8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45">
      <c r="A871" s="8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45">
      <c r="A872" s="8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45">
      <c r="A873" s="8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45">
      <c r="A874" s="8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45">
      <c r="A875" s="8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45">
      <c r="A876" s="8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45">
      <c r="A877" s="8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45">
      <c r="A878" s="8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45">
      <c r="A879" s="8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45">
      <c r="A880" s="8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45">
      <c r="A881" s="8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45">
      <c r="A882" s="8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45">
      <c r="A883" s="8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45">
      <c r="A884" s="8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45">
      <c r="A885" s="8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45">
      <c r="A886" s="8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45">
      <c r="A887" s="8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45">
      <c r="A888" s="8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45">
      <c r="A889" s="8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45">
      <c r="A890" s="8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45">
      <c r="A891" s="8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45">
      <c r="A892" s="8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45">
      <c r="A893" s="8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45">
      <c r="A894" s="8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45">
      <c r="A895" s="8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45">
      <c r="A896" s="8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45">
      <c r="A897" s="8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45">
      <c r="A898" s="8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45">
      <c r="A899" s="8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45">
      <c r="A900" s="8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45">
      <c r="A901" s="8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45">
      <c r="A902" s="8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45">
      <c r="A903" s="8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45">
      <c r="A904" s="8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45">
      <c r="A905" s="8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45">
      <c r="A906" s="8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45">
      <c r="A907" s="8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45">
      <c r="A908" s="8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45">
      <c r="A909" s="8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45">
      <c r="A910" s="8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45">
      <c r="A911" s="8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45">
      <c r="A912" s="8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45">
      <c r="A913" s="8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45">
      <c r="A914" s="8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45">
      <c r="A915" s="8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45">
      <c r="A916" s="8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45">
      <c r="A917" s="8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45">
      <c r="A918" s="8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45">
      <c r="A919" s="8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45">
      <c r="A920" s="8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45">
      <c r="A921" s="8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45">
      <c r="A922" s="8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45">
      <c r="A923" s="8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45">
      <c r="A924" s="8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45">
      <c r="A925" s="8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45">
      <c r="A926" s="8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45">
      <c r="A927" s="8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45">
      <c r="A928" s="8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45">
      <c r="A929" s="8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45">
      <c r="A930" s="8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45">
      <c r="A931" s="8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45">
      <c r="A932" s="8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45">
      <c r="A933" s="8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45">
      <c r="A934" s="8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45">
      <c r="A935" s="8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45">
      <c r="A936" s="8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45">
      <c r="A937" s="8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45">
      <c r="A938" s="8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45">
      <c r="A939" s="32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45">
      <c r="A940" s="32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45">
      <c r="A941" s="32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45">
      <c r="A942" s="32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45">
      <c r="A943" s="32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45">
      <c r="A944" s="32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45">
      <c r="A945" s="32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45">
      <c r="A946" s="32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45">
      <c r="A947" s="32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45">
      <c r="A948" s="32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45">
      <c r="A949" s="32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45">
      <c r="A950" s="32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45">
      <c r="A951" s="32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45">
      <c r="A952" s="32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45">
      <c r="A953" s="32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45">
      <c r="A954" s="32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45">
      <c r="A955" s="32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45">
      <c r="A956" s="32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45">
      <c r="A957" s="32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45">
      <c r="A958" s="32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45">
      <c r="A959" s="32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45">
      <c r="A960" s="32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45">
      <c r="A961" s="32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45">
      <c r="A962" s="32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45">
      <c r="A963" s="32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45">
      <c r="A964" s="32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45">
      <c r="A965" s="32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45">
      <c r="A966" s="32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45">
      <c r="A967" s="32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45">
      <c r="A968" s="32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45">
      <c r="A969" s="32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45">
      <c r="A970" s="32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45">
      <c r="A971" s="32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45">
      <c r="A972" s="32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45">
      <c r="A973" s="32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45">
      <c r="A974" s="32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45">
      <c r="A975" s="32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45">
      <c r="A976" s="32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45">
      <c r="A977" s="32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45">
      <c r="A978" s="32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45">
      <c r="A979" s="32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45">
      <c r="A980" s="32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45">
      <c r="A981" s="32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45">
      <c r="A982" s="32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45">
      <c r="A983" s="32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45">
      <c r="A984" s="32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45">
      <c r="A985" s="32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45">
      <c r="A986" s="32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45">
      <c r="A987" s="32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45">
      <c r="A988" s="32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45">
      <c r="A989" s="32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45">
      <c r="A990" s="32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45">
      <c r="A991" s="32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45">
      <c r="A992" s="32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45">
      <c r="A993" s="32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45">
      <c r="A994" s="32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45">
      <c r="A995" s="32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45">
      <c r="A996" s="32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45">
      <c r="A997" s="32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45">
      <c r="A998" s="32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45">
      <c r="A999" s="32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45">
      <c r="A1000" s="32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45">
      <c r="A1001" s="32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45">
      <c r="A1002" s="32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45">
      <c r="A1003" s="32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45">
      <c r="A1004" s="32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45">
      <c r="A1005" s="32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45">
      <c r="A1006" s="32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45">
      <c r="A1007" s="32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45">
      <c r="A1008" s="32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45">
      <c r="A1009" s="32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45">
      <c r="A1010" s="32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45">
      <c r="A1011" s="32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45">
      <c r="A1012" s="32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45">
      <c r="A1013" s="32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45">
      <c r="A1014" s="32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45">
      <c r="A1015" s="32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45">
      <c r="A1016" s="32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45">
      <c r="A1017" s="32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45">
      <c r="A1018" s="32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45">
      <c r="A1019" s="32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45">
      <c r="A1020" s="32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45">
      <c r="A1021" s="32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45">
      <c r="A1022" s="32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45">
      <c r="A1023" s="32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45">
      <c r="A1024" s="32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45">
      <c r="A1025" s="32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45">
      <c r="A1026" s="32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45">
      <c r="A1027" s="32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45">
      <c r="A1028" s="32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45">
      <c r="A1029" s="32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45">
      <c r="A1030" s="32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45">
      <c r="A1031" s="32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45">
      <c r="A1032" s="32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45">
      <c r="A1033" s="32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45">
      <c r="A1034" s="32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45">
      <c r="A1035" s="32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45">
      <c r="A1036" s="32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45">
      <c r="A1037" s="32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45">
      <c r="A1038" s="32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45">
      <c r="A1039" s="32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45">
      <c r="A1040" s="32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45">
      <c r="A1041" s="32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45">
      <c r="A1042" s="32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45">
      <c r="A1043" s="32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45">
      <c r="A1044" s="32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45">
      <c r="A1045" s="32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45">
      <c r="A1046" s="32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45">
      <c r="A1047" s="32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45">
      <c r="A1048" s="32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45">
      <c r="A1049" s="32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45">
      <c r="A1050" s="32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45">
      <c r="A1051" s="32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45">
      <c r="A1052" s="32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45">
      <c r="A1053" s="32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45">
      <c r="A1054" s="32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45">
      <c r="A1055" s="32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45">
      <c r="A1056" s="32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45">
      <c r="A1057" s="32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45">
      <c r="A1058" s="32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45">
      <c r="A1059" s="32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45">
      <c r="A1060" s="32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45">
      <c r="A1061" s="32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45">
      <c r="A1062" s="32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45">
      <c r="A1063" s="32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45">
      <c r="A1064" s="32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45">
      <c r="A1065" s="32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45">
      <c r="A1066" s="32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45">
      <c r="A1067" s="32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45">
      <c r="A1068" s="32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45">
      <c r="A1069" s="32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45">
      <c r="A1070" s="32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45">
      <c r="A1071" s="32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45">
      <c r="A1072" s="32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45">
      <c r="A1073" s="32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45">
      <c r="A1074" s="32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45">
      <c r="A1075" s="32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45">
      <c r="A1076" s="32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45">
      <c r="A1077" s="32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45">
      <c r="A1078" s="32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45">
      <c r="A1079" s="32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45">
      <c r="A1080" s="32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45">
      <c r="A1081" s="32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45">
      <c r="A1082" s="32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45">
      <c r="A1083" s="32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45">
      <c r="A1084" s="32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45">
      <c r="A1085" s="32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45">
      <c r="A1086" s="32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45">
      <c r="A1087" s="32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45">
      <c r="A1088" s="32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45">
      <c r="A1089" s="32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45">
      <c r="A1090" s="32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45">
      <c r="A1091" s="32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45">
      <c r="A1092" s="32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45">
      <c r="A1093" s="32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45">
      <c r="A1094" s="32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45">
      <c r="A1095" s="32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1">
        <v>125</v>
      </c>
      <c r="P1095" s="41">
        <v>0</v>
      </c>
    </row>
    <row r="1096" spans="1:16" x14ac:dyDescent="0.45">
      <c r="A1096" s="32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1">
        <v>0</v>
      </c>
      <c r="P1096" s="41">
        <v>0</v>
      </c>
    </row>
    <row r="1097" spans="1:16" x14ac:dyDescent="0.45">
      <c r="A1097" s="32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1">
        <v>0</v>
      </c>
      <c r="P1097" s="41">
        <v>0</v>
      </c>
    </row>
    <row r="1098" spans="1:16" x14ac:dyDescent="0.45">
      <c r="A1098" s="32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45">
      <c r="A1099" s="32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45">
      <c r="A1100" s="32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45">
      <c r="A1101" s="32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45">
      <c r="A1102" s="32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45">
      <c r="A1103" s="32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45">
      <c r="A1104" s="32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45">
      <c r="A1105" s="32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45">
      <c r="A1106" s="32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45">
      <c r="A1107" s="32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45">
      <c r="A1108" s="32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45">
      <c r="A1109" s="32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45">
      <c r="A1110" s="32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45">
      <c r="A1111" s="32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45">
      <c r="A1112" s="32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45">
      <c r="A1113" s="32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45">
      <c r="A1114" s="32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45">
      <c r="A1115" s="32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45">
      <c r="A1116" s="32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45">
      <c r="A1117" s="32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45">
      <c r="A1118" s="32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45">
      <c r="A1119" s="32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45">
      <c r="A1120" s="32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45">
      <c r="A1121" s="32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45">
      <c r="A1122" s="32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45">
      <c r="A1123" s="32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45">
      <c r="A1124" s="32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45">
      <c r="A1125" s="32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45">
      <c r="A1126" s="32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45">
      <c r="A1127" s="32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45">
      <c r="A1128" s="32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45">
      <c r="A1129" s="32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45">
      <c r="A1130" s="32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45">
      <c r="A1131" s="32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45">
      <c r="A1132" s="32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45">
      <c r="A1133" s="32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45">
      <c r="A1134" s="32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45">
      <c r="A1135" s="32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45">
      <c r="A1136" s="32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45">
      <c r="A1137" s="32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45">
      <c r="A1138" s="32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45">
      <c r="A1139" s="32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45">
      <c r="A1140" s="32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45">
      <c r="A1141" s="32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45">
      <c r="A1142" s="32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45">
      <c r="A1143" s="32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45">
      <c r="A1144" s="32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45">
      <c r="A1145" s="32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45">
      <c r="A1146" s="32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45">
      <c r="A1147" s="32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45">
      <c r="A1148" s="32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45">
      <c r="A1149" s="32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45">
      <c r="A1150" s="32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45">
      <c r="A1151" s="32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45">
      <c r="A1152" s="32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45">
      <c r="A1153" s="32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45">
      <c r="A1154" s="32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45">
      <c r="A1155" s="32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45">
      <c r="A1156" s="32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45">
      <c r="A1157" s="32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45">
      <c r="A1158" s="32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45">
      <c r="A1159" s="32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45">
      <c r="A1160" s="32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45">
      <c r="A1161" s="32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45">
      <c r="A1162" s="32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45">
      <c r="A1163" s="32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45">
      <c r="A1164" s="32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45">
      <c r="A1165" s="32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45">
      <c r="A1166" s="32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45">
      <c r="A1167" s="32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45">
      <c r="A1168" s="32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45">
      <c r="A1169" s="32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45">
      <c r="A1170" s="32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45">
      <c r="A1171" s="32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45">
      <c r="A1172" s="32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45">
      <c r="A1173" s="32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45">
      <c r="A1174" s="32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45">
      <c r="A1175" s="32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45">
      <c r="A1176" s="32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45">
      <c r="A1177" s="32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45">
      <c r="A1178" s="32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45">
      <c r="A1179" s="32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45">
      <c r="A1180" s="32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45">
      <c r="A1181" s="32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45">
      <c r="A1182" s="32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45">
      <c r="A1183" s="32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45">
      <c r="A1184" s="32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45">
      <c r="A1185" s="32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45">
      <c r="A1186" s="32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45">
      <c r="A1187" s="32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45">
      <c r="A1188" s="32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45">
      <c r="A1189" s="32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45">
      <c r="A1190" s="32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45">
      <c r="A1191" s="32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45">
      <c r="A1192" s="32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45">
      <c r="A1193" s="32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45">
      <c r="A1194" s="32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45">
      <c r="A1195" s="32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45">
      <c r="A1196" s="32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45">
      <c r="A1197" s="32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45">
      <c r="A1198" s="32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45">
      <c r="A1199" s="32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45">
      <c r="A1200" s="32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45">
      <c r="A1201" s="32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45">
      <c r="A1202" s="32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45">
      <c r="A1203" s="32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45">
      <c r="A1204" s="32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45">
      <c r="A1205" s="32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45">
      <c r="A1206" s="32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45">
      <c r="A1207" s="32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45">
      <c r="A1208" s="32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45">
      <c r="A1209" s="32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45">
      <c r="A1210" s="32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45">
      <c r="A1211" s="32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45">
      <c r="A1212" s="32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45">
      <c r="A1213" s="32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45">
      <c r="A1214" s="32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45">
      <c r="A1215" s="32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45">
      <c r="A1216" s="32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45">
      <c r="A1217" s="32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45">
      <c r="A1218" s="32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45">
      <c r="A1219" s="32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45">
      <c r="A1220" s="32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45">
      <c r="A1221" s="32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45">
      <c r="A1222" s="32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45">
      <c r="A1223" s="32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45">
      <c r="A1224" s="32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45">
      <c r="A1225" s="32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45">
      <c r="A1226" s="32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45">
      <c r="A1227" s="32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45">
      <c r="A1228" s="32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45">
      <c r="A1229" s="32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45">
      <c r="A1230" s="32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45">
      <c r="A1231" s="32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45">
      <c r="A1232" s="32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45">
      <c r="A1233" s="32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45">
      <c r="A1234" s="32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45">
      <c r="A1235" s="32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45">
      <c r="A1236" s="32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45">
      <c r="A1237" s="32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45">
      <c r="A1238" s="32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45">
      <c r="A1239" s="32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45">
      <c r="A1240" s="32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45">
      <c r="A1241" s="32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45">
      <c r="A1242" s="32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45">
      <c r="A1243" s="32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45">
      <c r="A1244" s="32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45">
      <c r="A1245" s="32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45">
      <c r="A1246" s="32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45">
      <c r="A1247" s="32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45">
      <c r="A1248" s="32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45">
      <c r="A1249" s="32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45">
      <c r="A1250" s="32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45">
      <c r="A1251" s="32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45">
      <c r="A1252" s="32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45">
      <c r="A1253" s="32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45">
      <c r="A1254" s="32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45">
      <c r="A1255" s="32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45">
      <c r="A1256" s="32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45">
      <c r="A1257" s="32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6">
        <v>31461</v>
      </c>
      <c r="P1257" s="26">
        <v>70086</v>
      </c>
    </row>
    <row r="1258" spans="1:16" x14ac:dyDescent="0.45">
      <c r="A1258" s="32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6">
        <v>0</v>
      </c>
      <c r="P1258" s="26">
        <v>0</v>
      </c>
    </row>
    <row r="1259" spans="1:16" x14ac:dyDescent="0.45">
      <c r="A1259" s="32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6">
        <v>0</v>
      </c>
      <c r="P1259" s="26">
        <v>0</v>
      </c>
    </row>
    <row r="1260" spans="1:16" x14ac:dyDescent="0.45">
      <c r="A1260" s="32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6">
        <v>17886</v>
      </c>
      <c r="P1260" s="26">
        <v>40090</v>
      </c>
    </row>
    <row r="1261" spans="1:16" x14ac:dyDescent="0.45">
      <c r="A1261" s="32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6">
        <v>0</v>
      </c>
      <c r="P1261" s="26">
        <v>0</v>
      </c>
    </row>
    <row r="1262" spans="1:16" x14ac:dyDescent="0.45">
      <c r="A1262" s="32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6">
        <v>0</v>
      </c>
      <c r="P1262" s="26">
        <v>0</v>
      </c>
    </row>
    <row r="1263" spans="1:16" x14ac:dyDescent="0.45">
      <c r="A1263" s="32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6">
        <v>14550</v>
      </c>
      <c r="P1263" s="26">
        <v>41427</v>
      </c>
    </row>
    <row r="1264" spans="1:16" x14ac:dyDescent="0.45">
      <c r="A1264" s="32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6">
        <v>0</v>
      </c>
      <c r="P1264" s="26">
        <v>0</v>
      </c>
    </row>
    <row r="1265" spans="1:16" x14ac:dyDescent="0.45">
      <c r="A1265" s="32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6">
        <v>0</v>
      </c>
      <c r="P1265" s="26">
        <v>0</v>
      </c>
    </row>
    <row r="1266" spans="1:16" x14ac:dyDescent="0.45">
      <c r="A1266" s="32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6">
        <v>25400</v>
      </c>
      <c r="P1266" s="26">
        <v>35983</v>
      </c>
    </row>
    <row r="1267" spans="1:16" x14ac:dyDescent="0.45">
      <c r="A1267" s="32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6">
        <v>0</v>
      </c>
      <c r="P1267" s="26">
        <v>0</v>
      </c>
    </row>
    <row r="1268" spans="1:16" x14ac:dyDescent="0.45">
      <c r="A1268" s="32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6">
        <v>0</v>
      </c>
      <c r="P1268" s="26">
        <v>0</v>
      </c>
    </row>
    <row r="1269" spans="1:16" x14ac:dyDescent="0.45">
      <c r="A1269" s="32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6">
        <v>39828</v>
      </c>
      <c r="P1269" s="26">
        <v>39991</v>
      </c>
    </row>
    <row r="1270" spans="1:16" x14ac:dyDescent="0.45">
      <c r="A1270" s="32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6">
        <v>0</v>
      </c>
      <c r="P1270" s="26">
        <v>0</v>
      </c>
    </row>
    <row r="1271" spans="1:16" x14ac:dyDescent="0.45">
      <c r="A1271" s="32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6">
        <v>0</v>
      </c>
      <c r="P1271" s="26">
        <v>0</v>
      </c>
    </row>
    <row r="1272" spans="1:16" x14ac:dyDescent="0.45">
      <c r="A1272" s="32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6">
        <v>7589</v>
      </c>
      <c r="P1272" s="26">
        <v>0</v>
      </c>
    </row>
    <row r="1273" spans="1:16" x14ac:dyDescent="0.45">
      <c r="A1273" s="32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6">
        <v>0</v>
      </c>
      <c r="P1273" s="26">
        <v>0</v>
      </c>
    </row>
    <row r="1274" spans="1:16" x14ac:dyDescent="0.45">
      <c r="A1274" s="32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6">
        <v>0</v>
      </c>
      <c r="P1274" s="26">
        <v>0</v>
      </c>
    </row>
    <row r="1275" spans="1:16" x14ac:dyDescent="0.45">
      <c r="A1275" s="32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6">
        <v>9144</v>
      </c>
      <c r="P1275" s="26">
        <v>0</v>
      </c>
    </row>
    <row r="1276" spans="1:16" x14ac:dyDescent="0.45">
      <c r="A1276" s="32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6">
        <v>0</v>
      </c>
      <c r="P1276" s="26">
        <v>0</v>
      </c>
    </row>
    <row r="1277" spans="1:16" x14ac:dyDescent="0.45">
      <c r="A1277" s="32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6">
        <v>0</v>
      </c>
      <c r="P1277" s="26">
        <v>0</v>
      </c>
    </row>
    <row r="1278" spans="1:16" x14ac:dyDescent="0.45">
      <c r="A1278" s="32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6">
        <v>96929</v>
      </c>
      <c r="P1278" s="26">
        <v>54307</v>
      </c>
    </row>
    <row r="1279" spans="1:16" x14ac:dyDescent="0.45">
      <c r="A1279" s="32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6">
        <v>0</v>
      </c>
      <c r="P1279" s="26">
        <v>0</v>
      </c>
    </row>
    <row r="1280" spans="1:16" x14ac:dyDescent="0.45">
      <c r="A1280" s="32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6">
        <v>0</v>
      </c>
      <c r="P1280" s="26">
        <v>0</v>
      </c>
    </row>
    <row r="1281" spans="1:16" x14ac:dyDescent="0.45">
      <c r="A1281" s="32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6">
        <v>148145</v>
      </c>
      <c r="P1281" s="26">
        <v>27797</v>
      </c>
    </row>
    <row r="1282" spans="1:16" x14ac:dyDescent="0.45">
      <c r="A1282" s="32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6">
        <v>0</v>
      </c>
      <c r="P1282" s="26">
        <v>0</v>
      </c>
    </row>
    <row r="1283" spans="1:16" x14ac:dyDescent="0.45">
      <c r="A1283" s="32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6">
        <v>0</v>
      </c>
      <c r="P1283" s="26">
        <v>0</v>
      </c>
    </row>
    <row r="1284" spans="1:16" x14ac:dyDescent="0.45">
      <c r="A1284" s="32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6">
        <v>186121</v>
      </c>
      <c r="P1284" s="26">
        <v>26696</v>
      </c>
    </row>
    <row r="1285" spans="1:16" x14ac:dyDescent="0.45">
      <c r="A1285" s="32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6">
        <v>0</v>
      </c>
      <c r="P1285" s="26">
        <v>0</v>
      </c>
    </row>
    <row r="1286" spans="1:16" x14ac:dyDescent="0.45">
      <c r="A1286" s="32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6">
        <v>0</v>
      </c>
      <c r="P1286" s="26">
        <v>0</v>
      </c>
    </row>
    <row r="1287" spans="1:16" x14ac:dyDescent="0.45">
      <c r="A1287" s="32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6">
        <v>185955</v>
      </c>
      <c r="P1287" s="26">
        <v>21855</v>
      </c>
    </row>
    <row r="1288" spans="1:16" x14ac:dyDescent="0.45">
      <c r="A1288" s="32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6">
        <v>0</v>
      </c>
      <c r="P1288" s="26">
        <v>0</v>
      </c>
    </row>
    <row r="1289" spans="1:16" x14ac:dyDescent="0.45">
      <c r="A1289" s="32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6">
        <v>0</v>
      </c>
      <c r="P1289" s="26">
        <v>0</v>
      </c>
    </row>
    <row r="1290" spans="1:16" x14ac:dyDescent="0.45">
      <c r="A1290" s="32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6">
        <v>201680</v>
      </c>
      <c r="P1290" s="26">
        <v>29683</v>
      </c>
    </row>
    <row r="1291" spans="1:16" x14ac:dyDescent="0.45">
      <c r="A1291" s="32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6">
        <v>0</v>
      </c>
      <c r="P1291" s="26">
        <v>0</v>
      </c>
    </row>
    <row r="1292" spans="1:16" x14ac:dyDescent="0.45">
      <c r="A1292" s="32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6">
        <v>0</v>
      </c>
      <c r="P1292" s="26">
        <v>0</v>
      </c>
    </row>
    <row r="1293" spans="1:16" x14ac:dyDescent="0.45">
      <c r="A1293" s="32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6">
        <v>35460</v>
      </c>
      <c r="P1293" s="26">
        <v>0</v>
      </c>
    </row>
    <row r="1294" spans="1:16" x14ac:dyDescent="0.45">
      <c r="A1294" s="32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6">
        <v>0</v>
      </c>
      <c r="P1294" s="26">
        <v>0</v>
      </c>
    </row>
    <row r="1295" spans="1:16" x14ac:dyDescent="0.45">
      <c r="A1295" s="32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6">
        <v>0</v>
      </c>
      <c r="P1295" s="26">
        <v>0</v>
      </c>
    </row>
    <row r="1296" spans="1:16" x14ac:dyDescent="0.45">
      <c r="A1296" s="32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6">
        <v>25648</v>
      </c>
      <c r="P1296" s="26">
        <v>0</v>
      </c>
    </row>
    <row r="1297" spans="1:16" x14ac:dyDescent="0.45">
      <c r="A1297" s="32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6">
        <v>0</v>
      </c>
      <c r="P1297" s="26">
        <v>0</v>
      </c>
    </row>
    <row r="1298" spans="1:16" x14ac:dyDescent="0.45">
      <c r="A1298" s="32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6">
        <v>0</v>
      </c>
      <c r="P1298" s="26">
        <v>0</v>
      </c>
    </row>
    <row r="1299" spans="1:16" x14ac:dyDescent="0.45">
      <c r="A1299" s="32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6">
        <v>279164</v>
      </c>
      <c r="P1299" s="26">
        <v>41651</v>
      </c>
    </row>
    <row r="1300" spans="1:16" x14ac:dyDescent="0.45">
      <c r="A1300" s="32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6">
        <v>0</v>
      </c>
      <c r="P1300" s="26">
        <v>0</v>
      </c>
    </row>
    <row r="1301" spans="1:16" x14ac:dyDescent="0.45">
      <c r="A1301" s="32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6">
        <v>0</v>
      </c>
      <c r="P1301" s="26">
        <v>0</v>
      </c>
    </row>
    <row r="1302" spans="1:16" x14ac:dyDescent="0.45">
      <c r="A1302" s="32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6">
        <v>248673</v>
      </c>
      <c r="P1302" s="26">
        <v>31105</v>
      </c>
    </row>
    <row r="1303" spans="1:16" x14ac:dyDescent="0.45">
      <c r="A1303" s="32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6">
        <v>0</v>
      </c>
      <c r="P1303" s="26">
        <v>0</v>
      </c>
    </row>
    <row r="1304" spans="1:16" x14ac:dyDescent="0.45">
      <c r="A1304" s="32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6">
        <v>0</v>
      </c>
      <c r="P1304" s="26">
        <v>0</v>
      </c>
    </row>
    <row r="1305" spans="1:16" x14ac:dyDescent="0.45">
      <c r="A1305" s="32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6">
        <v>276795</v>
      </c>
      <c r="P1305" s="26">
        <v>44268</v>
      </c>
    </row>
    <row r="1306" spans="1:16" x14ac:dyDescent="0.45">
      <c r="A1306" s="32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6">
        <v>0</v>
      </c>
      <c r="P1306" s="26">
        <v>0</v>
      </c>
    </row>
    <row r="1307" spans="1:16" x14ac:dyDescent="0.45">
      <c r="A1307" s="32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6">
        <v>0</v>
      </c>
      <c r="P1307" s="26">
        <v>0</v>
      </c>
    </row>
    <row r="1308" spans="1:16" x14ac:dyDescent="0.45">
      <c r="A1308" s="32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6">
        <v>20247</v>
      </c>
      <c r="P1308" s="26">
        <v>0</v>
      </c>
    </row>
    <row r="1309" spans="1:16" x14ac:dyDescent="0.45">
      <c r="A1309" s="32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6">
        <v>0</v>
      </c>
      <c r="P1309" s="26">
        <v>0</v>
      </c>
    </row>
    <row r="1310" spans="1:16" x14ac:dyDescent="0.45">
      <c r="A1310" s="32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6">
        <v>0</v>
      </c>
      <c r="P1310" s="26">
        <v>0</v>
      </c>
    </row>
    <row r="1311" spans="1:16" x14ac:dyDescent="0.45">
      <c r="A1311" s="32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6">
        <v>289766</v>
      </c>
      <c r="P1311" s="26">
        <v>47240</v>
      </c>
    </row>
    <row r="1312" spans="1:16" x14ac:dyDescent="0.45">
      <c r="A1312" s="32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6">
        <v>0</v>
      </c>
      <c r="P1312" s="26">
        <v>0</v>
      </c>
    </row>
    <row r="1313" spans="1:16" x14ac:dyDescent="0.45">
      <c r="A1313" s="32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6">
        <v>0</v>
      </c>
      <c r="P1313" s="26">
        <v>0</v>
      </c>
    </row>
    <row r="1314" spans="1:16" x14ac:dyDescent="0.45">
      <c r="A1314" s="32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6">
        <v>41184</v>
      </c>
      <c r="P1314" s="26">
        <v>0</v>
      </c>
    </row>
    <row r="1315" spans="1:16" x14ac:dyDescent="0.45">
      <c r="A1315" s="32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6">
        <v>0</v>
      </c>
      <c r="P1315" s="26">
        <v>0</v>
      </c>
    </row>
    <row r="1316" spans="1:16" x14ac:dyDescent="0.45">
      <c r="A1316" s="32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6">
        <v>0</v>
      </c>
      <c r="P1316" s="26">
        <v>0</v>
      </c>
    </row>
    <row r="1317" spans="1:16" x14ac:dyDescent="0.45">
      <c r="A1317" s="32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6">
        <v>27710</v>
      </c>
      <c r="P1317" s="26">
        <v>0</v>
      </c>
    </row>
    <row r="1318" spans="1:16" x14ac:dyDescent="0.45">
      <c r="A1318" s="32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6">
        <v>0</v>
      </c>
      <c r="P1318" s="26">
        <v>0</v>
      </c>
    </row>
    <row r="1319" spans="1:16" x14ac:dyDescent="0.45">
      <c r="A1319" s="32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6">
        <v>0</v>
      </c>
      <c r="P1319" s="26">
        <v>0</v>
      </c>
    </row>
    <row r="1320" spans="1:16" x14ac:dyDescent="0.45">
      <c r="A1320" s="32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6">
        <v>7703</v>
      </c>
      <c r="P1320" s="26">
        <v>797</v>
      </c>
    </row>
    <row r="1321" spans="1:16" x14ac:dyDescent="0.45">
      <c r="A1321" s="32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6">
        <v>0</v>
      </c>
      <c r="P1321" s="26">
        <v>0</v>
      </c>
    </row>
    <row r="1322" spans="1:16" x14ac:dyDescent="0.45">
      <c r="A1322" s="32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6">
        <v>0</v>
      </c>
      <c r="P1322" s="26">
        <v>0</v>
      </c>
    </row>
    <row r="1323" spans="1:16" x14ac:dyDescent="0.45">
      <c r="A1323" s="32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6">
        <v>8749</v>
      </c>
      <c r="P1323" s="26">
        <v>700</v>
      </c>
    </row>
    <row r="1324" spans="1:16" x14ac:dyDescent="0.45">
      <c r="A1324" s="32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6">
        <v>0</v>
      </c>
      <c r="P1324" s="26">
        <v>0</v>
      </c>
    </row>
    <row r="1325" spans="1:16" x14ac:dyDescent="0.45">
      <c r="A1325" s="32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6">
        <v>0</v>
      </c>
      <c r="P1325" s="26">
        <v>0</v>
      </c>
    </row>
    <row r="1326" spans="1:16" x14ac:dyDescent="0.45">
      <c r="A1326" s="32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6">
        <v>10222</v>
      </c>
      <c r="P1326" s="26">
        <v>878</v>
      </c>
    </row>
    <row r="1327" spans="1:16" x14ac:dyDescent="0.45">
      <c r="A1327" s="32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6">
        <v>0</v>
      </c>
      <c r="P1327" s="26">
        <v>0</v>
      </c>
    </row>
    <row r="1328" spans="1:16" x14ac:dyDescent="0.45">
      <c r="A1328" s="32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6">
        <v>0</v>
      </c>
      <c r="P1328" s="26">
        <v>0</v>
      </c>
    </row>
    <row r="1329" spans="1:16" x14ac:dyDescent="0.45">
      <c r="A1329" s="32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6">
        <v>317372</v>
      </c>
      <c r="P1329" s="26">
        <v>71657</v>
      </c>
    </row>
    <row r="1330" spans="1:16" x14ac:dyDescent="0.45">
      <c r="A1330" s="32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6">
        <v>0</v>
      </c>
      <c r="P1330" s="26">
        <v>0</v>
      </c>
    </row>
    <row r="1331" spans="1:16" x14ac:dyDescent="0.45">
      <c r="A1331" s="32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6">
        <v>0</v>
      </c>
      <c r="P1331" s="26">
        <v>0</v>
      </c>
    </row>
    <row r="1332" spans="1:16" x14ac:dyDescent="0.45">
      <c r="A1332" s="32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6">
        <v>147488</v>
      </c>
      <c r="P1332" s="26">
        <v>54220</v>
      </c>
    </row>
    <row r="1333" spans="1:16" x14ac:dyDescent="0.45">
      <c r="A1333" s="32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6">
        <v>0</v>
      </c>
      <c r="P1333" s="26">
        <v>0</v>
      </c>
    </row>
    <row r="1334" spans="1:16" x14ac:dyDescent="0.45">
      <c r="A1334" s="32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6">
        <v>0</v>
      </c>
      <c r="P1334" s="26">
        <v>0</v>
      </c>
    </row>
    <row r="1335" spans="1:16" x14ac:dyDescent="0.45">
      <c r="A1335" s="32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6">
        <v>62973</v>
      </c>
      <c r="P1335" s="26">
        <v>7853</v>
      </c>
    </row>
    <row r="1336" spans="1:16" x14ac:dyDescent="0.45">
      <c r="A1336" s="32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6">
        <v>0</v>
      </c>
      <c r="P1336" s="26">
        <v>0</v>
      </c>
    </row>
    <row r="1337" spans="1:16" x14ac:dyDescent="0.45">
      <c r="A1337" s="32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6">
        <v>0</v>
      </c>
      <c r="P1337" s="26">
        <v>0</v>
      </c>
    </row>
    <row r="1338" spans="1:16" x14ac:dyDescent="0.45">
      <c r="A1338" s="32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6">
        <v>75686</v>
      </c>
      <c r="P1338" s="26">
        <v>8999</v>
      </c>
    </row>
    <row r="1339" spans="1:16" x14ac:dyDescent="0.45">
      <c r="A1339" s="32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6">
        <v>0</v>
      </c>
      <c r="P1339" s="26">
        <v>0</v>
      </c>
    </row>
    <row r="1340" spans="1:16" x14ac:dyDescent="0.45">
      <c r="A1340" s="32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6">
        <v>0</v>
      </c>
      <c r="P1340" s="26">
        <v>0</v>
      </c>
    </row>
    <row r="1341" spans="1:16" x14ac:dyDescent="0.45">
      <c r="A1341" s="32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6">
        <v>261623</v>
      </c>
      <c r="P1341" s="26">
        <v>97585</v>
      </c>
    </row>
    <row r="1342" spans="1:16" x14ac:dyDescent="0.45">
      <c r="A1342" s="32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6">
        <v>0</v>
      </c>
      <c r="P1342" s="26">
        <v>0</v>
      </c>
    </row>
    <row r="1343" spans="1:16" x14ac:dyDescent="0.45">
      <c r="A1343" s="32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6">
        <v>0</v>
      </c>
      <c r="P1343" s="26">
        <v>0</v>
      </c>
    </row>
    <row r="1344" spans="1:16" x14ac:dyDescent="0.45">
      <c r="A1344" s="32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6">
        <v>222824</v>
      </c>
      <c r="P1344" s="26">
        <v>123930</v>
      </c>
    </row>
    <row r="1345" spans="1:16" x14ac:dyDescent="0.45">
      <c r="A1345" s="32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6">
        <v>0</v>
      </c>
      <c r="P1345" s="26">
        <v>0</v>
      </c>
    </row>
    <row r="1346" spans="1:16" x14ac:dyDescent="0.45">
      <c r="A1346" s="32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6">
        <v>0</v>
      </c>
      <c r="P1346" s="26">
        <v>0</v>
      </c>
    </row>
    <row r="1347" spans="1:16" x14ac:dyDescent="0.45">
      <c r="A1347" s="32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6">
        <v>245107</v>
      </c>
      <c r="P1347" s="26">
        <v>153196</v>
      </c>
    </row>
    <row r="1348" spans="1:16" x14ac:dyDescent="0.45">
      <c r="A1348" s="32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6">
        <v>0</v>
      </c>
      <c r="P1348" s="26">
        <v>0</v>
      </c>
    </row>
    <row r="1349" spans="1:16" x14ac:dyDescent="0.45">
      <c r="A1349" s="32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6">
        <v>0</v>
      </c>
      <c r="P1349" s="26">
        <v>0</v>
      </c>
    </row>
    <row r="1350" spans="1:16" x14ac:dyDescent="0.45">
      <c r="A1350" s="32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6">
        <v>252642</v>
      </c>
      <c r="P1350" s="26">
        <v>178623</v>
      </c>
    </row>
    <row r="1351" spans="1:16" x14ac:dyDescent="0.45">
      <c r="A1351" s="32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6">
        <v>0</v>
      </c>
      <c r="P1351" s="26">
        <v>0</v>
      </c>
    </row>
    <row r="1352" spans="1:16" x14ac:dyDescent="0.45">
      <c r="A1352" s="32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6">
        <v>0</v>
      </c>
      <c r="P1352" s="26">
        <v>0</v>
      </c>
    </row>
    <row r="1353" spans="1:16" x14ac:dyDescent="0.45">
      <c r="A1353" s="32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6">
        <v>234605</v>
      </c>
      <c r="P1353" s="26">
        <v>193289</v>
      </c>
    </row>
    <row r="1354" spans="1:16" x14ac:dyDescent="0.45">
      <c r="A1354" s="32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6">
        <v>0</v>
      </c>
      <c r="P1354" s="26">
        <v>0</v>
      </c>
    </row>
    <row r="1355" spans="1:16" x14ac:dyDescent="0.45">
      <c r="A1355" s="32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6">
        <v>0</v>
      </c>
      <c r="P1355" s="26">
        <v>0</v>
      </c>
    </row>
    <row r="1356" spans="1:16" x14ac:dyDescent="0.45">
      <c r="A1356" s="32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6">
        <v>138884</v>
      </c>
      <c r="P1356" s="26">
        <v>34601</v>
      </c>
    </row>
    <row r="1357" spans="1:16" x14ac:dyDescent="0.45">
      <c r="A1357" s="32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6">
        <v>0</v>
      </c>
      <c r="P1357" s="26">
        <v>0</v>
      </c>
    </row>
    <row r="1358" spans="1:16" x14ac:dyDescent="0.45">
      <c r="A1358" s="32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6">
        <v>0</v>
      </c>
      <c r="P1358" s="26">
        <v>0</v>
      </c>
    </row>
    <row r="1359" spans="1:16" x14ac:dyDescent="0.45">
      <c r="A1359" s="32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6">
        <v>189013</v>
      </c>
      <c r="P1359" s="26">
        <v>24512</v>
      </c>
    </row>
    <row r="1360" spans="1:16" x14ac:dyDescent="0.45">
      <c r="A1360" s="32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6">
        <v>0</v>
      </c>
      <c r="P1360" s="26">
        <v>0</v>
      </c>
    </row>
    <row r="1361" spans="1:16" x14ac:dyDescent="0.45">
      <c r="A1361" s="32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6">
        <v>0</v>
      </c>
      <c r="P1361" s="26">
        <v>0</v>
      </c>
    </row>
    <row r="1362" spans="1:16" x14ac:dyDescent="0.45">
      <c r="A1362" s="32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6">
        <v>344663</v>
      </c>
      <c r="P1362" s="26">
        <v>268017</v>
      </c>
    </row>
    <row r="1363" spans="1:16" x14ac:dyDescent="0.45">
      <c r="A1363" s="32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6">
        <v>0</v>
      </c>
      <c r="P1363" s="26">
        <v>0</v>
      </c>
    </row>
    <row r="1364" spans="1:16" x14ac:dyDescent="0.45">
      <c r="A1364" s="32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6">
        <v>0</v>
      </c>
      <c r="P1364" s="26">
        <v>0</v>
      </c>
    </row>
    <row r="1365" spans="1:16" x14ac:dyDescent="0.45">
      <c r="A1365" s="32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6">
        <v>349817</v>
      </c>
      <c r="P1365" s="26">
        <v>223385</v>
      </c>
    </row>
    <row r="1366" spans="1:16" x14ac:dyDescent="0.45">
      <c r="A1366" s="32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6">
        <v>0</v>
      </c>
      <c r="P1366" s="26">
        <v>0</v>
      </c>
    </row>
    <row r="1367" spans="1:16" x14ac:dyDescent="0.45">
      <c r="A1367" s="32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6">
        <v>0</v>
      </c>
      <c r="P1367" s="26">
        <v>0</v>
      </c>
    </row>
    <row r="1368" spans="1:16" x14ac:dyDescent="0.45">
      <c r="A1368" s="32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6">
        <v>398512</v>
      </c>
      <c r="P1368" s="26">
        <v>252207</v>
      </c>
    </row>
    <row r="1369" spans="1:16" x14ac:dyDescent="0.45">
      <c r="A1369" s="32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6">
        <v>0</v>
      </c>
      <c r="P1369" s="26">
        <v>0</v>
      </c>
    </row>
    <row r="1370" spans="1:16" x14ac:dyDescent="0.45">
      <c r="A1370" s="32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6">
        <v>0</v>
      </c>
      <c r="P1370" s="26">
        <v>0</v>
      </c>
    </row>
    <row r="1371" spans="1:16" x14ac:dyDescent="0.45">
      <c r="A1371" s="32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6">
        <v>405747</v>
      </c>
      <c r="P1371" s="26">
        <v>136802</v>
      </c>
    </row>
    <row r="1372" spans="1:16" x14ac:dyDescent="0.45">
      <c r="A1372" s="32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6">
        <v>0</v>
      </c>
      <c r="P1372" s="26">
        <v>0</v>
      </c>
    </row>
    <row r="1373" spans="1:16" x14ac:dyDescent="0.45">
      <c r="A1373" s="32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6">
        <v>0</v>
      </c>
      <c r="P1373" s="26">
        <v>0</v>
      </c>
    </row>
    <row r="1374" spans="1:16" x14ac:dyDescent="0.45">
      <c r="A1374" s="32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6">
        <v>381249</v>
      </c>
      <c r="P1374" s="26">
        <v>209476</v>
      </c>
    </row>
    <row r="1375" spans="1:16" x14ac:dyDescent="0.45">
      <c r="A1375" s="32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6">
        <v>0</v>
      </c>
      <c r="P1375" s="26">
        <v>0</v>
      </c>
    </row>
    <row r="1376" spans="1:16" x14ac:dyDescent="0.45">
      <c r="A1376" s="32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6">
        <v>0</v>
      </c>
      <c r="P1376" s="26">
        <v>0</v>
      </c>
    </row>
    <row r="1377" spans="1:16" x14ac:dyDescent="0.45">
      <c r="A1377" s="32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6">
        <v>286814</v>
      </c>
      <c r="P1377" s="26">
        <v>43401</v>
      </c>
    </row>
    <row r="1378" spans="1:16" x14ac:dyDescent="0.45">
      <c r="A1378" s="32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6">
        <v>0</v>
      </c>
      <c r="P1378" s="26">
        <v>0</v>
      </c>
    </row>
    <row r="1379" spans="1:16" x14ac:dyDescent="0.45">
      <c r="A1379" s="32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6">
        <v>0</v>
      </c>
      <c r="P1379" s="26">
        <v>0</v>
      </c>
    </row>
    <row r="1380" spans="1:16" x14ac:dyDescent="0.45">
      <c r="A1380" s="32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6">
        <v>326214</v>
      </c>
      <c r="P1380" s="26">
        <v>28210</v>
      </c>
    </row>
    <row r="1381" spans="1:16" x14ac:dyDescent="0.45">
      <c r="A1381" s="32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6">
        <v>0</v>
      </c>
      <c r="P1381" s="26">
        <v>0</v>
      </c>
    </row>
    <row r="1382" spans="1:16" x14ac:dyDescent="0.45">
      <c r="A1382" s="32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6">
        <v>0</v>
      </c>
      <c r="P1382" s="26">
        <v>0</v>
      </c>
    </row>
    <row r="1383" spans="1:16" x14ac:dyDescent="0.45">
      <c r="A1383" s="32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6">
        <v>586450</v>
      </c>
      <c r="P1383" s="26">
        <v>204344</v>
      </c>
    </row>
    <row r="1384" spans="1:16" x14ac:dyDescent="0.45">
      <c r="A1384" s="32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6">
        <v>0</v>
      </c>
      <c r="P1384" s="26">
        <v>0</v>
      </c>
    </row>
    <row r="1385" spans="1:16" x14ac:dyDescent="0.45">
      <c r="A1385" s="32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6">
        <v>0</v>
      </c>
      <c r="P1385" s="26">
        <v>0</v>
      </c>
    </row>
    <row r="1386" spans="1:16" x14ac:dyDescent="0.45">
      <c r="A1386" s="32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6">
        <v>608121</v>
      </c>
      <c r="P1386" s="26">
        <v>63402</v>
      </c>
    </row>
    <row r="1387" spans="1:16" x14ac:dyDescent="0.45">
      <c r="A1387" s="32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6">
        <v>0</v>
      </c>
      <c r="P1387" s="26">
        <v>0</v>
      </c>
    </row>
    <row r="1388" spans="1:16" x14ac:dyDescent="0.45">
      <c r="A1388" s="32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6">
        <v>0</v>
      </c>
      <c r="P1388" s="26">
        <v>0</v>
      </c>
    </row>
    <row r="1389" spans="1:16" x14ac:dyDescent="0.45">
      <c r="A1389" s="32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6">
        <v>670747</v>
      </c>
      <c r="P1389" s="26">
        <v>62292</v>
      </c>
    </row>
    <row r="1390" spans="1:16" x14ac:dyDescent="0.45">
      <c r="A1390" s="32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6">
        <v>0</v>
      </c>
      <c r="P1390" s="26">
        <v>0</v>
      </c>
    </row>
    <row r="1391" spans="1:16" x14ac:dyDescent="0.45">
      <c r="A1391" s="32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6">
        <v>0</v>
      </c>
      <c r="P1391" s="26">
        <v>0</v>
      </c>
    </row>
    <row r="1392" spans="1:16" x14ac:dyDescent="0.45">
      <c r="A1392" s="32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6">
        <v>641661</v>
      </c>
      <c r="P1392" s="26">
        <v>107138</v>
      </c>
    </row>
    <row r="1393" spans="1:16" x14ac:dyDescent="0.45">
      <c r="A1393" s="32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6">
        <v>0</v>
      </c>
      <c r="P1393" s="26">
        <v>0</v>
      </c>
    </row>
    <row r="1394" spans="1:16" x14ac:dyDescent="0.45">
      <c r="A1394" s="32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6">
        <v>0</v>
      </c>
      <c r="P1394" s="26">
        <v>0</v>
      </c>
    </row>
    <row r="1395" spans="1:16" x14ac:dyDescent="0.45">
      <c r="A1395" s="32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6">
        <v>620194</v>
      </c>
      <c r="P1395" s="26">
        <v>124524</v>
      </c>
    </row>
    <row r="1396" spans="1:16" x14ac:dyDescent="0.45">
      <c r="A1396" s="32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6">
        <v>0</v>
      </c>
      <c r="P1396" s="26">
        <v>0</v>
      </c>
    </row>
    <row r="1397" spans="1:16" x14ac:dyDescent="0.45">
      <c r="A1397" s="32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6">
        <v>0</v>
      </c>
      <c r="P1397" s="26">
        <v>0</v>
      </c>
    </row>
    <row r="1398" spans="1:16" x14ac:dyDescent="0.45">
      <c r="A1398" s="32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6">
        <v>475761</v>
      </c>
      <c r="P1398" s="26">
        <v>60117</v>
      </c>
    </row>
    <row r="1399" spans="1:16" x14ac:dyDescent="0.45">
      <c r="A1399" s="32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6">
        <v>0</v>
      </c>
      <c r="P1399" s="26">
        <v>0</v>
      </c>
    </row>
    <row r="1400" spans="1:16" x14ac:dyDescent="0.45">
      <c r="A1400" s="32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6">
        <v>0</v>
      </c>
      <c r="P1400" s="26">
        <v>0</v>
      </c>
    </row>
    <row r="1401" spans="1:16" x14ac:dyDescent="0.45">
      <c r="A1401" s="32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6">
        <v>462514</v>
      </c>
      <c r="P1401" s="26">
        <v>67416</v>
      </c>
    </row>
    <row r="1402" spans="1:16" x14ac:dyDescent="0.45">
      <c r="A1402" s="32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6">
        <v>0</v>
      </c>
      <c r="P1402" s="26">
        <v>0</v>
      </c>
    </row>
    <row r="1403" spans="1:16" x14ac:dyDescent="0.45">
      <c r="A1403" s="32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6">
        <v>0</v>
      </c>
      <c r="P1403" s="26">
        <v>0</v>
      </c>
    </row>
    <row r="1404" spans="1:16" x14ac:dyDescent="0.45">
      <c r="A1404" s="32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6">
        <v>667394</v>
      </c>
      <c r="P1404" s="26">
        <v>237115</v>
      </c>
    </row>
    <row r="1405" spans="1:16" x14ac:dyDescent="0.45">
      <c r="A1405" s="32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6">
        <v>0</v>
      </c>
      <c r="P1405" s="26">
        <v>0</v>
      </c>
    </row>
    <row r="1406" spans="1:16" x14ac:dyDescent="0.45">
      <c r="A1406" s="32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6">
        <v>0</v>
      </c>
      <c r="P1406" s="26">
        <v>0</v>
      </c>
    </row>
    <row r="1407" spans="1:16" x14ac:dyDescent="0.45">
      <c r="A1407" s="32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6">
        <v>718315</v>
      </c>
      <c r="P1407" s="26">
        <v>212445</v>
      </c>
    </row>
    <row r="1408" spans="1:16" x14ac:dyDescent="0.45">
      <c r="A1408" s="32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6">
        <v>0</v>
      </c>
      <c r="P1408" s="26">
        <v>0</v>
      </c>
    </row>
    <row r="1409" spans="1:16" x14ac:dyDescent="0.45">
      <c r="A1409" s="32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6">
        <v>0</v>
      </c>
      <c r="P1409" s="26">
        <v>0</v>
      </c>
    </row>
    <row r="1410" spans="1:16" x14ac:dyDescent="0.45">
      <c r="A1410" s="32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6">
        <v>745655</v>
      </c>
      <c r="P1410" s="26">
        <v>234142</v>
      </c>
    </row>
    <row r="1411" spans="1:16" x14ac:dyDescent="0.45">
      <c r="A1411" s="32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6">
        <v>0</v>
      </c>
      <c r="P1411" s="26">
        <v>0</v>
      </c>
    </row>
    <row r="1412" spans="1:16" x14ac:dyDescent="0.45">
      <c r="A1412" s="32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6">
        <v>0</v>
      </c>
      <c r="P1412" s="26">
        <v>0</v>
      </c>
    </row>
    <row r="1413" spans="1:16" x14ac:dyDescent="0.45">
      <c r="A1413" s="32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6">
        <v>737461</v>
      </c>
      <c r="P1413" s="26">
        <v>228235</v>
      </c>
    </row>
    <row r="1414" spans="1:16" x14ac:dyDescent="0.45">
      <c r="A1414" s="32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6">
        <v>0</v>
      </c>
      <c r="P1414" s="26">
        <v>0</v>
      </c>
    </row>
    <row r="1415" spans="1:16" x14ac:dyDescent="0.45">
      <c r="A1415" s="32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6">
        <v>0</v>
      </c>
      <c r="P1415" s="26">
        <v>0</v>
      </c>
    </row>
    <row r="1416" spans="1:16" x14ac:dyDescent="0.45">
      <c r="A1416" s="32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6">
        <v>722677</v>
      </c>
      <c r="P1416" s="26">
        <v>219165</v>
      </c>
    </row>
    <row r="1417" spans="1:16" x14ac:dyDescent="0.45">
      <c r="A1417" s="32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6">
        <v>0</v>
      </c>
      <c r="P1417" s="26">
        <v>0</v>
      </c>
    </row>
    <row r="1418" spans="1:16" x14ac:dyDescent="0.45">
      <c r="A1418" s="32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6">
        <v>0</v>
      </c>
      <c r="P1418" s="26">
        <v>0</v>
      </c>
    </row>
    <row r="1419" spans="1:16" x14ac:dyDescent="0.45">
      <c r="A1419" s="32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6">
        <v>619945</v>
      </c>
      <c r="P1419" s="26">
        <v>129635</v>
      </c>
    </row>
    <row r="1420" spans="1:16" x14ac:dyDescent="0.45">
      <c r="A1420" s="32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6">
        <v>0</v>
      </c>
      <c r="P1420" s="26">
        <v>0</v>
      </c>
    </row>
    <row r="1421" spans="1:16" x14ac:dyDescent="0.45">
      <c r="A1421" s="32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6">
        <v>0</v>
      </c>
      <c r="P1421" s="26">
        <v>0</v>
      </c>
    </row>
    <row r="1422" spans="1:16" x14ac:dyDescent="0.45">
      <c r="A1422" s="32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6">
        <v>565330</v>
      </c>
      <c r="P1422" s="26">
        <v>181252</v>
      </c>
    </row>
    <row r="1423" spans="1:16" x14ac:dyDescent="0.45">
      <c r="A1423" s="32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6">
        <v>0</v>
      </c>
      <c r="P1423" s="26">
        <v>0</v>
      </c>
    </row>
    <row r="1424" spans="1:16" x14ac:dyDescent="0.45">
      <c r="A1424" s="32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6">
        <v>0</v>
      </c>
      <c r="P1424" s="26">
        <v>0</v>
      </c>
    </row>
    <row r="1425" spans="1:16" x14ac:dyDescent="0.45">
      <c r="A1425" s="32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6">
        <v>775962</v>
      </c>
      <c r="P1425" s="26">
        <v>325250</v>
      </c>
    </row>
    <row r="1426" spans="1:16" x14ac:dyDescent="0.45">
      <c r="A1426" s="32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6">
        <v>0</v>
      </c>
      <c r="P1426" s="26">
        <v>0</v>
      </c>
    </row>
    <row r="1427" spans="1:16" x14ac:dyDescent="0.45">
      <c r="A1427" s="32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6">
        <v>0</v>
      </c>
      <c r="P1427" s="26">
        <v>0</v>
      </c>
    </row>
    <row r="1428" spans="1:16" x14ac:dyDescent="0.45">
      <c r="A1428" s="32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6">
        <v>802127</v>
      </c>
      <c r="P1428" s="26">
        <v>324457</v>
      </c>
    </row>
    <row r="1429" spans="1:16" x14ac:dyDescent="0.45">
      <c r="A1429" s="32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6">
        <v>0</v>
      </c>
      <c r="P1429" s="26">
        <v>0</v>
      </c>
    </row>
    <row r="1430" spans="1:16" x14ac:dyDescent="0.45">
      <c r="A1430" s="32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6">
        <v>0</v>
      </c>
      <c r="P1430" s="26">
        <v>0</v>
      </c>
    </row>
    <row r="1431" spans="1:16" x14ac:dyDescent="0.45">
      <c r="A1431" s="32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6">
        <v>781939</v>
      </c>
      <c r="P1431" s="26">
        <v>388076</v>
      </c>
    </row>
    <row r="1432" spans="1:16" x14ac:dyDescent="0.45">
      <c r="A1432" s="32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6">
        <v>0</v>
      </c>
      <c r="P1432" s="26">
        <v>0</v>
      </c>
    </row>
    <row r="1433" spans="1:16" x14ac:dyDescent="0.45">
      <c r="A1433" s="32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6">
        <v>0</v>
      </c>
      <c r="P1433" s="26">
        <v>0</v>
      </c>
    </row>
    <row r="1434" spans="1:16" x14ac:dyDescent="0.45">
      <c r="A1434" s="32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6">
        <v>751938</v>
      </c>
      <c r="P1434" s="26">
        <v>388696</v>
      </c>
    </row>
    <row r="1435" spans="1:16" x14ac:dyDescent="0.45">
      <c r="A1435" s="32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6">
        <v>0</v>
      </c>
      <c r="P1435" s="26">
        <v>0</v>
      </c>
    </row>
    <row r="1436" spans="1:16" x14ac:dyDescent="0.45">
      <c r="A1436" s="32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6">
        <v>0</v>
      </c>
      <c r="P1436" s="26">
        <v>0</v>
      </c>
    </row>
    <row r="1437" spans="1:16" x14ac:dyDescent="0.45">
      <c r="A1437" s="32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6">
        <v>762605</v>
      </c>
      <c r="P1437" s="26">
        <v>361097</v>
      </c>
    </row>
    <row r="1438" spans="1:16" x14ac:dyDescent="0.45">
      <c r="A1438" s="32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6">
        <v>0</v>
      </c>
      <c r="P1438" s="26">
        <v>0</v>
      </c>
    </row>
    <row r="1439" spans="1:16" x14ac:dyDescent="0.45">
      <c r="A1439" s="32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6">
        <v>0</v>
      </c>
      <c r="P1439" s="26">
        <v>0</v>
      </c>
    </row>
    <row r="1440" spans="1:16" x14ac:dyDescent="0.45">
      <c r="A1440" s="32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6">
        <v>662693</v>
      </c>
      <c r="P1440" s="26">
        <v>276765</v>
      </c>
    </row>
    <row r="1441" spans="1:16" x14ac:dyDescent="0.45">
      <c r="A1441" s="32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6">
        <v>0</v>
      </c>
      <c r="P1441" s="26">
        <v>0</v>
      </c>
    </row>
    <row r="1442" spans="1:16" x14ac:dyDescent="0.45">
      <c r="A1442" s="32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6">
        <v>0</v>
      </c>
      <c r="P1442" s="26">
        <v>0</v>
      </c>
    </row>
    <row r="1443" spans="1:16" x14ac:dyDescent="0.45">
      <c r="A1443" s="32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6">
        <v>602463</v>
      </c>
      <c r="P1443" s="26">
        <v>316754</v>
      </c>
    </row>
    <row r="1444" spans="1:16" x14ac:dyDescent="0.45">
      <c r="A1444" s="32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6">
        <v>0</v>
      </c>
      <c r="P1444" s="26">
        <v>0</v>
      </c>
    </row>
    <row r="1445" spans="1:16" x14ac:dyDescent="0.45">
      <c r="A1445" s="32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6">
        <v>0</v>
      </c>
      <c r="P1445" s="26">
        <v>0</v>
      </c>
    </row>
    <row r="1446" spans="1:16" x14ac:dyDescent="0.45">
      <c r="A1446" s="32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6">
        <v>701349</v>
      </c>
      <c r="P1446" s="26">
        <v>541383</v>
      </c>
    </row>
    <row r="1447" spans="1:16" x14ac:dyDescent="0.45">
      <c r="A1447" s="32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6">
        <v>0</v>
      </c>
      <c r="P1447" s="26">
        <v>0</v>
      </c>
    </row>
    <row r="1448" spans="1:16" x14ac:dyDescent="0.45">
      <c r="A1448" s="32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6">
        <v>0</v>
      </c>
      <c r="P1448" s="26">
        <v>0</v>
      </c>
    </row>
    <row r="1449" spans="1:16" x14ac:dyDescent="0.45">
      <c r="A1449" s="32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6">
        <v>700227</v>
      </c>
      <c r="P1449" s="26">
        <v>556822</v>
      </c>
    </row>
    <row r="1450" spans="1:16" x14ac:dyDescent="0.45">
      <c r="A1450" s="32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6">
        <v>0</v>
      </c>
      <c r="P1450" s="26">
        <v>0</v>
      </c>
    </row>
    <row r="1451" spans="1:16" x14ac:dyDescent="0.45">
      <c r="A1451" s="32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6">
        <v>0</v>
      </c>
      <c r="P1451" s="26">
        <v>0</v>
      </c>
    </row>
    <row r="1452" spans="1:16" x14ac:dyDescent="0.45">
      <c r="A1452" s="32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6">
        <v>683129</v>
      </c>
      <c r="P1452" s="26">
        <v>609059</v>
      </c>
    </row>
    <row r="1453" spans="1:16" x14ac:dyDescent="0.45">
      <c r="A1453" s="32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6">
        <v>0</v>
      </c>
      <c r="P1453" s="26">
        <v>0</v>
      </c>
    </row>
    <row r="1454" spans="1:16" x14ac:dyDescent="0.45">
      <c r="A1454" s="32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6">
        <v>0</v>
      </c>
      <c r="P1454" s="26">
        <v>0</v>
      </c>
    </row>
    <row r="1455" spans="1:16" x14ac:dyDescent="0.45">
      <c r="A1455" s="32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6">
        <v>693813</v>
      </c>
      <c r="P1455" s="26">
        <v>600993</v>
      </c>
    </row>
    <row r="1456" spans="1:16" x14ac:dyDescent="0.45">
      <c r="A1456" s="32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6">
        <v>0</v>
      </c>
      <c r="P1456" s="26">
        <v>0</v>
      </c>
    </row>
    <row r="1457" spans="1:16" x14ac:dyDescent="0.45">
      <c r="A1457" s="32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6">
        <v>0</v>
      </c>
      <c r="P1457" s="26">
        <v>0</v>
      </c>
    </row>
    <row r="1458" spans="1:16" x14ac:dyDescent="0.45">
      <c r="A1458" s="32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6">
        <v>675849</v>
      </c>
      <c r="P1458" s="26">
        <v>573436</v>
      </c>
    </row>
    <row r="1459" spans="1:16" x14ac:dyDescent="0.45">
      <c r="A1459" s="32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6">
        <v>0</v>
      </c>
      <c r="P1459" s="26">
        <v>0</v>
      </c>
    </row>
    <row r="1460" spans="1:16" x14ac:dyDescent="0.45">
      <c r="A1460" s="32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6">
        <v>0</v>
      </c>
      <c r="P1460" s="26">
        <v>0</v>
      </c>
    </row>
    <row r="1461" spans="1:16" x14ac:dyDescent="0.45">
      <c r="A1461" s="32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6">
        <v>661715</v>
      </c>
      <c r="P1461" s="26">
        <v>443885</v>
      </c>
    </row>
    <row r="1462" spans="1:16" x14ac:dyDescent="0.45">
      <c r="A1462" s="32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6">
        <v>0</v>
      </c>
      <c r="P1462" s="26">
        <v>0</v>
      </c>
    </row>
    <row r="1463" spans="1:16" x14ac:dyDescent="0.45">
      <c r="A1463" s="32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6">
        <v>0</v>
      </c>
      <c r="P1463" s="26">
        <v>0</v>
      </c>
    </row>
    <row r="1464" spans="1:16" x14ac:dyDescent="0.45">
      <c r="A1464" s="32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6">
        <v>660322</v>
      </c>
      <c r="P1464" s="26">
        <v>438659</v>
      </c>
    </row>
    <row r="1465" spans="1:16" x14ac:dyDescent="0.45">
      <c r="A1465" s="32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6">
        <v>0</v>
      </c>
      <c r="P1465" s="26">
        <v>0</v>
      </c>
    </row>
    <row r="1466" spans="1:16" x14ac:dyDescent="0.45">
      <c r="A1466" s="32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6">
        <v>0</v>
      </c>
      <c r="P1466" s="26">
        <v>0</v>
      </c>
    </row>
    <row r="1467" spans="1:16" x14ac:dyDescent="0.45">
      <c r="A1467" s="32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6">
        <v>762792</v>
      </c>
      <c r="P1467" s="26">
        <v>626550</v>
      </c>
    </row>
    <row r="1468" spans="1:16" x14ac:dyDescent="0.45">
      <c r="A1468" s="32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6">
        <v>0</v>
      </c>
      <c r="P1468" s="26">
        <v>0</v>
      </c>
    </row>
    <row r="1469" spans="1:16" x14ac:dyDescent="0.45">
      <c r="A1469" s="32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6">
        <v>0</v>
      </c>
      <c r="P1469" s="26">
        <v>0</v>
      </c>
    </row>
    <row r="1470" spans="1:16" x14ac:dyDescent="0.45">
      <c r="A1470" s="32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6">
        <v>764737</v>
      </c>
      <c r="P1470" s="26">
        <v>657002</v>
      </c>
    </row>
    <row r="1471" spans="1:16" x14ac:dyDescent="0.45">
      <c r="A1471" s="32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6">
        <v>0</v>
      </c>
      <c r="P1471" s="26">
        <v>0</v>
      </c>
    </row>
    <row r="1472" spans="1:16" x14ac:dyDescent="0.45">
      <c r="A1472" s="32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6">
        <v>0</v>
      </c>
      <c r="P1472" s="26">
        <v>0</v>
      </c>
    </row>
    <row r="1473" spans="1:16" x14ac:dyDescent="0.45">
      <c r="A1473" s="32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6">
        <v>780595</v>
      </c>
      <c r="P1473" s="26">
        <v>690060</v>
      </c>
    </row>
    <row r="1474" spans="1:16" x14ac:dyDescent="0.45">
      <c r="A1474" s="32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6">
        <v>0</v>
      </c>
      <c r="P1474" s="26">
        <v>0</v>
      </c>
    </row>
    <row r="1475" spans="1:16" x14ac:dyDescent="0.45">
      <c r="A1475" s="32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6">
        <v>0</v>
      </c>
      <c r="P1475" s="26">
        <v>0</v>
      </c>
    </row>
    <row r="1476" spans="1:16" x14ac:dyDescent="0.45">
      <c r="A1476" s="32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6">
        <v>752832</v>
      </c>
      <c r="P1476" s="26">
        <v>695290</v>
      </c>
    </row>
    <row r="1477" spans="1:16" x14ac:dyDescent="0.45">
      <c r="A1477" s="32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6">
        <v>0</v>
      </c>
      <c r="P1477" s="26">
        <v>0</v>
      </c>
    </row>
    <row r="1478" spans="1:16" x14ac:dyDescent="0.45">
      <c r="A1478" s="32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6">
        <v>0</v>
      </c>
      <c r="P1478" s="26">
        <v>0</v>
      </c>
    </row>
    <row r="1479" spans="1:16" x14ac:dyDescent="0.45">
      <c r="A1479" s="32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6">
        <v>747700</v>
      </c>
      <c r="P1479" s="26">
        <v>699944</v>
      </c>
    </row>
    <row r="1480" spans="1:16" x14ac:dyDescent="0.45">
      <c r="A1480" s="32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6">
        <v>0</v>
      </c>
      <c r="P1480" s="26">
        <v>0</v>
      </c>
    </row>
    <row r="1481" spans="1:16" x14ac:dyDescent="0.45">
      <c r="A1481" s="32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6">
        <v>0</v>
      </c>
      <c r="P1481" s="26">
        <v>0</v>
      </c>
    </row>
    <row r="1482" spans="1:16" x14ac:dyDescent="0.45">
      <c r="A1482" s="32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6">
        <v>735173</v>
      </c>
      <c r="P1482" s="26">
        <v>585833</v>
      </c>
    </row>
    <row r="1483" spans="1:16" x14ac:dyDescent="0.45">
      <c r="A1483" s="32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6">
        <v>0</v>
      </c>
      <c r="P1483" s="26">
        <v>0</v>
      </c>
    </row>
    <row r="1484" spans="1:16" x14ac:dyDescent="0.45">
      <c r="A1484" s="32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6">
        <v>0</v>
      </c>
      <c r="P1484" s="26">
        <v>0</v>
      </c>
    </row>
    <row r="1485" spans="1:16" x14ac:dyDescent="0.45">
      <c r="A1485" s="32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6">
        <v>765260</v>
      </c>
      <c r="P1485" s="26">
        <v>537714</v>
      </c>
    </row>
    <row r="1486" spans="1:16" x14ac:dyDescent="0.45">
      <c r="A1486" s="32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6">
        <v>0</v>
      </c>
      <c r="P1486" s="26">
        <v>0</v>
      </c>
    </row>
    <row r="1487" spans="1:16" x14ac:dyDescent="0.45">
      <c r="A1487" s="32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6">
        <v>0</v>
      </c>
      <c r="P1487" s="26">
        <v>0</v>
      </c>
    </row>
    <row r="1488" spans="1:16" x14ac:dyDescent="0.45">
      <c r="A1488" s="32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6">
        <v>780037</v>
      </c>
      <c r="P1488" s="26">
        <v>705584</v>
      </c>
    </row>
    <row r="1489" spans="1:16" x14ac:dyDescent="0.45">
      <c r="A1489" s="32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6">
        <v>0</v>
      </c>
      <c r="P1489" s="26">
        <v>0</v>
      </c>
    </row>
    <row r="1490" spans="1:16" x14ac:dyDescent="0.45">
      <c r="A1490" s="32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6">
        <v>0</v>
      </c>
      <c r="P1490" s="26">
        <v>0</v>
      </c>
    </row>
    <row r="1491" spans="1:16" x14ac:dyDescent="0.45">
      <c r="A1491" s="32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6">
        <v>792043</v>
      </c>
      <c r="P1491" s="26">
        <v>740506</v>
      </c>
    </row>
    <row r="1492" spans="1:16" x14ac:dyDescent="0.45">
      <c r="A1492" s="32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6">
        <v>0</v>
      </c>
      <c r="P1492" s="26">
        <v>0</v>
      </c>
    </row>
    <row r="1493" spans="1:16" x14ac:dyDescent="0.45">
      <c r="A1493" s="32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6">
        <v>0</v>
      </c>
      <c r="P1493" s="26">
        <v>0</v>
      </c>
    </row>
    <row r="1494" spans="1:16" x14ac:dyDescent="0.45">
      <c r="A1494" s="32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6">
        <v>824427</v>
      </c>
      <c r="P1494" s="26">
        <v>729020</v>
      </c>
    </row>
    <row r="1495" spans="1:16" x14ac:dyDescent="0.45">
      <c r="A1495" s="32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6">
        <v>0</v>
      </c>
      <c r="P1495" s="26">
        <v>0</v>
      </c>
    </row>
    <row r="1496" spans="1:16" x14ac:dyDescent="0.45">
      <c r="A1496" s="32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6">
        <v>0</v>
      </c>
      <c r="P1496" s="26">
        <v>0</v>
      </c>
    </row>
    <row r="1497" spans="1:16" x14ac:dyDescent="0.45">
      <c r="A1497" s="32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6">
        <v>636044</v>
      </c>
      <c r="P1497" s="26">
        <v>704686</v>
      </c>
    </row>
    <row r="1498" spans="1:16" x14ac:dyDescent="0.45">
      <c r="A1498" s="32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6">
        <v>0</v>
      </c>
      <c r="P1498" s="26">
        <v>0</v>
      </c>
    </row>
    <row r="1499" spans="1:16" x14ac:dyDescent="0.45">
      <c r="A1499" s="32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6">
        <v>0</v>
      </c>
      <c r="P1499" s="26">
        <v>0</v>
      </c>
    </row>
    <row r="1500" spans="1:16" x14ac:dyDescent="0.45">
      <c r="A1500" s="32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6">
        <v>583259</v>
      </c>
      <c r="P1500" s="26">
        <v>713474</v>
      </c>
    </row>
    <row r="1501" spans="1:16" x14ac:dyDescent="0.45">
      <c r="A1501" s="32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6">
        <v>0</v>
      </c>
      <c r="P1501" s="26">
        <v>0</v>
      </c>
    </row>
    <row r="1502" spans="1:16" x14ac:dyDescent="0.45">
      <c r="A1502" s="32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6">
        <v>0</v>
      </c>
      <c r="P1502" s="26">
        <v>0</v>
      </c>
    </row>
    <row r="1503" spans="1:16" x14ac:dyDescent="0.45">
      <c r="A1503" s="32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6">
        <v>847195</v>
      </c>
      <c r="P1503" s="26">
        <v>606077</v>
      </c>
    </row>
    <row r="1504" spans="1:16" x14ac:dyDescent="0.45">
      <c r="A1504" s="32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6">
        <v>0</v>
      </c>
      <c r="P1504" s="26">
        <v>0</v>
      </c>
    </row>
    <row r="1505" spans="1:16" x14ac:dyDescent="0.45">
      <c r="A1505" s="32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6">
        <v>0</v>
      </c>
      <c r="P1505" s="26">
        <v>0</v>
      </c>
    </row>
    <row r="1506" spans="1:16" x14ac:dyDescent="0.45">
      <c r="A1506" s="32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6">
        <v>818949</v>
      </c>
      <c r="P1506" s="26">
        <v>538218</v>
      </c>
    </row>
    <row r="1507" spans="1:16" x14ac:dyDescent="0.45">
      <c r="A1507" s="32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6">
        <v>0</v>
      </c>
      <c r="P1507" s="26">
        <v>0</v>
      </c>
    </row>
    <row r="1508" spans="1:16" x14ac:dyDescent="0.45">
      <c r="A1508" s="32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6">
        <v>0</v>
      </c>
      <c r="P1508" s="26">
        <v>0</v>
      </c>
    </row>
    <row r="1509" spans="1:16" x14ac:dyDescent="0.45">
      <c r="A1509" s="32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6">
        <v>960558</v>
      </c>
      <c r="P1509" s="26">
        <v>651110</v>
      </c>
    </row>
    <row r="1510" spans="1:16" x14ac:dyDescent="0.45">
      <c r="A1510" s="32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6">
        <v>0</v>
      </c>
      <c r="P1510" s="26">
        <v>0</v>
      </c>
    </row>
    <row r="1511" spans="1:16" x14ac:dyDescent="0.45">
      <c r="A1511" s="32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6">
        <v>0</v>
      </c>
      <c r="P1511" s="26">
        <v>0</v>
      </c>
    </row>
    <row r="1512" spans="1:16" x14ac:dyDescent="0.45">
      <c r="A1512" s="32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6">
        <v>994996</v>
      </c>
      <c r="P1512" s="26">
        <v>664984</v>
      </c>
    </row>
    <row r="1513" spans="1:16" x14ac:dyDescent="0.45">
      <c r="A1513" s="32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6">
        <v>0</v>
      </c>
      <c r="P1513" s="26">
        <v>0</v>
      </c>
    </row>
    <row r="1514" spans="1:16" x14ac:dyDescent="0.45">
      <c r="A1514" s="32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6">
        <v>0</v>
      </c>
      <c r="P1514" s="26">
        <v>0</v>
      </c>
    </row>
    <row r="1515" spans="1:16" x14ac:dyDescent="0.45">
      <c r="A1515" s="32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6">
        <v>1009686</v>
      </c>
      <c r="P1515" s="26">
        <v>640309</v>
      </c>
    </row>
    <row r="1516" spans="1:16" x14ac:dyDescent="0.45">
      <c r="A1516" s="32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6">
        <v>0</v>
      </c>
      <c r="P1516" s="26">
        <v>0</v>
      </c>
    </row>
    <row r="1517" spans="1:16" x14ac:dyDescent="0.45">
      <c r="A1517" s="32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6">
        <v>0</v>
      </c>
      <c r="P1517" s="26">
        <v>0</v>
      </c>
    </row>
    <row r="1518" spans="1:16" x14ac:dyDescent="0.45">
      <c r="A1518" s="32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6">
        <v>1015107</v>
      </c>
      <c r="P1518" s="26">
        <v>637320</v>
      </c>
    </row>
    <row r="1519" spans="1:16" x14ac:dyDescent="0.45">
      <c r="A1519" s="32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6">
        <v>0</v>
      </c>
      <c r="P1519" s="26">
        <v>0</v>
      </c>
    </row>
    <row r="1520" spans="1:16" x14ac:dyDescent="0.45">
      <c r="A1520" s="32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6">
        <v>0</v>
      </c>
      <c r="P1520" s="26">
        <v>0</v>
      </c>
    </row>
    <row r="1521" spans="1:16" x14ac:dyDescent="0.45">
      <c r="A1521" s="32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6">
        <v>1017469</v>
      </c>
      <c r="P1521" s="26">
        <v>635556</v>
      </c>
    </row>
    <row r="1522" spans="1:16" x14ac:dyDescent="0.45">
      <c r="A1522" s="32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6">
        <v>0</v>
      </c>
      <c r="P1522" s="26">
        <v>0</v>
      </c>
    </row>
    <row r="1523" spans="1:16" x14ac:dyDescent="0.45">
      <c r="A1523" s="32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6">
        <v>0</v>
      </c>
      <c r="P1523" s="26">
        <v>0</v>
      </c>
    </row>
    <row r="1524" spans="1:16" x14ac:dyDescent="0.45">
      <c r="A1524" s="32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6">
        <v>999366</v>
      </c>
      <c r="P1524" s="26">
        <v>611642</v>
      </c>
    </row>
    <row r="1525" spans="1:16" x14ac:dyDescent="0.45">
      <c r="A1525" s="32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6">
        <v>0</v>
      </c>
      <c r="P1525" s="26">
        <v>0</v>
      </c>
    </row>
    <row r="1526" spans="1:16" x14ac:dyDescent="0.45">
      <c r="A1526" s="32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6">
        <v>0</v>
      </c>
      <c r="P1526" s="26">
        <v>0</v>
      </c>
    </row>
    <row r="1527" spans="1:16" x14ac:dyDescent="0.45">
      <c r="A1527" s="32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6">
        <v>742923</v>
      </c>
      <c r="P1527" s="26">
        <v>621116</v>
      </c>
    </row>
    <row r="1528" spans="1:16" x14ac:dyDescent="0.45">
      <c r="A1528" s="32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6">
        <v>0</v>
      </c>
      <c r="P1528" s="26">
        <v>0</v>
      </c>
    </row>
    <row r="1529" spans="1:16" x14ac:dyDescent="0.45">
      <c r="A1529" s="32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6">
        <v>0</v>
      </c>
      <c r="P1529" s="26">
        <v>0</v>
      </c>
    </row>
    <row r="1530" spans="1:16" x14ac:dyDescent="0.45">
      <c r="A1530" s="32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6">
        <v>837575</v>
      </c>
      <c r="P1530" s="26">
        <v>676166</v>
      </c>
    </row>
    <row r="1531" spans="1:16" x14ac:dyDescent="0.45">
      <c r="A1531" s="32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6">
        <v>0</v>
      </c>
      <c r="P1531" s="26">
        <v>0</v>
      </c>
    </row>
    <row r="1532" spans="1:16" x14ac:dyDescent="0.45">
      <c r="A1532" s="32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6">
        <v>0</v>
      </c>
      <c r="P1532" s="26">
        <v>0</v>
      </c>
    </row>
    <row r="1533" spans="1:16" x14ac:dyDescent="0.45">
      <c r="A1533" s="32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6">
        <v>868971</v>
      </c>
      <c r="P1533" s="26">
        <v>660733</v>
      </c>
    </row>
    <row r="1534" spans="1:16" x14ac:dyDescent="0.45">
      <c r="A1534" s="32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6">
        <v>0</v>
      </c>
      <c r="P1534" s="26">
        <v>0</v>
      </c>
    </row>
    <row r="1535" spans="1:16" x14ac:dyDescent="0.45">
      <c r="A1535" s="32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6">
        <v>0</v>
      </c>
      <c r="P1535" s="26">
        <v>0</v>
      </c>
    </row>
    <row r="1536" spans="1:16" x14ac:dyDescent="0.45">
      <c r="A1536" s="32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6">
        <v>845316</v>
      </c>
      <c r="P1536" s="26">
        <v>669916</v>
      </c>
    </row>
    <row r="1537" spans="1:16" x14ac:dyDescent="0.45">
      <c r="A1537" s="32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6">
        <v>0</v>
      </c>
      <c r="P1537" s="26">
        <v>0</v>
      </c>
    </row>
    <row r="1538" spans="1:16" x14ac:dyDescent="0.45">
      <c r="A1538" s="32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6">
        <v>0</v>
      </c>
      <c r="P1538" s="26">
        <v>0</v>
      </c>
    </row>
    <row r="1539" spans="1:16" x14ac:dyDescent="0.45">
      <c r="A1539" s="32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6">
        <v>831758</v>
      </c>
      <c r="P1539" s="26">
        <v>643846</v>
      </c>
    </row>
    <row r="1540" spans="1:16" x14ac:dyDescent="0.45">
      <c r="A1540" s="32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6">
        <v>0</v>
      </c>
      <c r="P1540" s="26">
        <v>0</v>
      </c>
    </row>
    <row r="1541" spans="1:16" x14ac:dyDescent="0.45">
      <c r="A1541" s="32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6">
        <v>0</v>
      </c>
      <c r="P1541" s="26">
        <v>0</v>
      </c>
    </row>
    <row r="1542" spans="1:16" x14ac:dyDescent="0.45">
      <c r="A1542" s="32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6">
        <v>864597</v>
      </c>
      <c r="P1542" s="26">
        <v>634278</v>
      </c>
    </row>
    <row r="1543" spans="1:16" x14ac:dyDescent="0.45">
      <c r="A1543" s="32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6">
        <v>0</v>
      </c>
      <c r="P1543" s="26">
        <v>0</v>
      </c>
    </row>
    <row r="1544" spans="1:16" x14ac:dyDescent="0.45">
      <c r="A1544" s="32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6">
        <v>0</v>
      </c>
      <c r="P1544" s="26">
        <v>0</v>
      </c>
    </row>
    <row r="1545" spans="1:16" x14ac:dyDescent="0.45">
      <c r="A1545" s="32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6">
        <v>796681</v>
      </c>
      <c r="P1545" s="26">
        <v>637777</v>
      </c>
    </row>
    <row r="1546" spans="1:16" x14ac:dyDescent="0.45">
      <c r="A1546" s="32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6">
        <v>0</v>
      </c>
      <c r="P1546" s="26">
        <v>0</v>
      </c>
    </row>
    <row r="1547" spans="1:16" x14ac:dyDescent="0.45">
      <c r="A1547" s="32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6">
        <v>0</v>
      </c>
      <c r="P1547" s="26">
        <v>0</v>
      </c>
    </row>
    <row r="1548" spans="1:16" x14ac:dyDescent="0.45">
      <c r="A1548" s="32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6">
        <v>595824</v>
      </c>
      <c r="P1548" s="26">
        <v>655859</v>
      </c>
    </row>
    <row r="1549" spans="1:16" x14ac:dyDescent="0.45">
      <c r="A1549" s="32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6">
        <v>0</v>
      </c>
      <c r="P1549" s="26">
        <v>0</v>
      </c>
    </row>
    <row r="1550" spans="1:16" x14ac:dyDescent="0.45">
      <c r="A1550" s="32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6">
        <v>0</v>
      </c>
      <c r="P1550" s="26">
        <v>0</v>
      </c>
    </row>
    <row r="1551" spans="1:16" x14ac:dyDescent="0.45">
      <c r="A1551" s="32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6">
        <v>515326</v>
      </c>
      <c r="P1551" s="26">
        <v>632757</v>
      </c>
    </row>
    <row r="1552" spans="1:16" x14ac:dyDescent="0.45">
      <c r="A1552" s="32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6">
        <v>0</v>
      </c>
      <c r="P1552" s="26">
        <v>0</v>
      </c>
    </row>
    <row r="1553" spans="1:16" x14ac:dyDescent="0.45">
      <c r="A1553" s="32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6">
        <v>0</v>
      </c>
      <c r="P1553" s="26">
        <v>0</v>
      </c>
    </row>
    <row r="1554" spans="1:16" x14ac:dyDescent="0.45">
      <c r="A1554" s="32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6">
        <v>779611</v>
      </c>
      <c r="P1554" s="26">
        <v>647428</v>
      </c>
    </row>
    <row r="1555" spans="1:16" x14ac:dyDescent="0.45">
      <c r="A1555" s="32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6">
        <v>0</v>
      </c>
      <c r="P1555" s="26">
        <v>0</v>
      </c>
    </row>
    <row r="1556" spans="1:16" x14ac:dyDescent="0.45">
      <c r="A1556" s="32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6">
        <v>0</v>
      </c>
      <c r="P1556" s="26">
        <v>0</v>
      </c>
    </row>
    <row r="1557" spans="1:16" x14ac:dyDescent="0.45">
      <c r="A1557" s="32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6">
        <v>712621</v>
      </c>
      <c r="P1557" s="26">
        <v>693907</v>
      </c>
    </row>
    <row r="1558" spans="1:16" x14ac:dyDescent="0.45">
      <c r="A1558" s="32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6">
        <v>0</v>
      </c>
      <c r="P1558" s="26">
        <v>0</v>
      </c>
    </row>
    <row r="1559" spans="1:16" x14ac:dyDescent="0.45">
      <c r="A1559" s="32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6">
        <v>0</v>
      </c>
      <c r="P1559" s="26">
        <v>0</v>
      </c>
    </row>
    <row r="1560" spans="1:16" x14ac:dyDescent="0.45">
      <c r="A1560" s="32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6">
        <v>304579</v>
      </c>
      <c r="P1560" s="26">
        <v>274727</v>
      </c>
    </row>
    <row r="1561" spans="1:16" x14ac:dyDescent="0.45">
      <c r="A1561" s="32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6">
        <v>0</v>
      </c>
      <c r="P1561" s="26">
        <v>0</v>
      </c>
    </row>
    <row r="1562" spans="1:16" x14ac:dyDescent="0.45">
      <c r="A1562" s="32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6">
        <v>0</v>
      </c>
      <c r="P1562" s="26">
        <v>0</v>
      </c>
    </row>
    <row r="1563" spans="1:16" x14ac:dyDescent="0.45">
      <c r="A1563" s="32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6">
        <v>240212</v>
      </c>
      <c r="P1563" s="26">
        <v>195454</v>
      </c>
    </row>
    <row r="1564" spans="1:16" x14ac:dyDescent="0.45">
      <c r="A1564" s="32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6">
        <v>0</v>
      </c>
      <c r="P1564" s="26">
        <v>0</v>
      </c>
    </row>
    <row r="1565" spans="1:16" x14ac:dyDescent="0.45">
      <c r="A1565" s="32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6">
        <v>0</v>
      </c>
      <c r="P1565" s="26">
        <v>0</v>
      </c>
    </row>
    <row r="1566" spans="1:16" x14ac:dyDescent="0.45">
      <c r="A1566" s="32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6">
        <v>447313</v>
      </c>
      <c r="P1566" s="26">
        <v>735977</v>
      </c>
    </row>
    <row r="1567" spans="1:16" x14ac:dyDescent="0.45">
      <c r="A1567" s="32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6">
        <v>0</v>
      </c>
      <c r="P1567" s="26">
        <v>0</v>
      </c>
    </row>
    <row r="1568" spans="1:16" x14ac:dyDescent="0.45">
      <c r="A1568" s="32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6">
        <v>0</v>
      </c>
      <c r="P1568" s="26">
        <v>0</v>
      </c>
    </row>
    <row r="1569" spans="1:16" x14ac:dyDescent="0.45">
      <c r="A1569" s="32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6">
        <v>401756</v>
      </c>
      <c r="P1569" s="26">
        <v>683783</v>
      </c>
    </row>
    <row r="1570" spans="1:16" x14ac:dyDescent="0.45">
      <c r="A1570" s="32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6">
        <v>0</v>
      </c>
      <c r="P1570" s="26">
        <v>0</v>
      </c>
    </row>
    <row r="1571" spans="1:16" x14ac:dyDescent="0.45">
      <c r="A1571" s="32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6">
        <v>0</v>
      </c>
      <c r="P1571" s="26">
        <v>0</v>
      </c>
    </row>
    <row r="1572" spans="1:16" x14ac:dyDescent="0.45">
      <c r="A1572" s="32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6">
        <v>564812</v>
      </c>
      <c r="P1572" s="26">
        <v>774089</v>
      </c>
    </row>
    <row r="1573" spans="1:16" x14ac:dyDescent="0.45">
      <c r="A1573" s="32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6">
        <v>0</v>
      </c>
      <c r="P1573" s="26">
        <v>0</v>
      </c>
    </row>
    <row r="1574" spans="1:16" x14ac:dyDescent="0.45">
      <c r="A1574" s="32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6">
        <v>0</v>
      </c>
      <c r="P1574" s="26">
        <v>0</v>
      </c>
    </row>
    <row r="1575" spans="1:16" x14ac:dyDescent="0.45">
      <c r="A1575" s="32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6">
        <v>605798</v>
      </c>
      <c r="P1575" s="26">
        <v>773692</v>
      </c>
    </row>
    <row r="1576" spans="1:16" x14ac:dyDescent="0.45">
      <c r="A1576" s="32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6">
        <v>0</v>
      </c>
      <c r="P1576" s="26">
        <v>0</v>
      </c>
    </row>
    <row r="1577" spans="1:16" x14ac:dyDescent="0.45">
      <c r="A1577" s="32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6">
        <v>0</v>
      </c>
      <c r="P1577" s="26">
        <v>0</v>
      </c>
    </row>
    <row r="1578" spans="1:16" x14ac:dyDescent="0.45">
      <c r="A1578" s="32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6">
        <v>593721</v>
      </c>
      <c r="P1578" s="26">
        <v>781677</v>
      </c>
    </row>
    <row r="1579" spans="1:16" x14ac:dyDescent="0.45">
      <c r="A1579" s="32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6">
        <v>0</v>
      </c>
      <c r="P1579" s="26">
        <v>0</v>
      </c>
    </row>
    <row r="1580" spans="1:16" x14ac:dyDescent="0.45">
      <c r="A1580" s="32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6">
        <v>0</v>
      </c>
      <c r="P1580" s="26">
        <v>0</v>
      </c>
    </row>
    <row r="1581" spans="1:16" x14ac:dyDescent="0.45">
      <c r="A1581" s="32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6">
        <v>595368</v>
      </c>
      <c r="P1581" s="26">
        <v>766914</v>
      </c>
    </row>
    <row r="1582" spans="1:16" x14ac:dyDescent="0.45">
      <c r="A1582" s="32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6">
        <v>0</v>
      </c>
      <c r="P1582" s="26">
        <v>0</v>
      </c>
    </row>
    <row r="1583" spans="1:16" x14ac:dyDescent="0.45">
      <c r="A1583" s="32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6">
        <v>0</v>
      </c>
      <c r="P1583" s="26">
        <v>0</v>
      </c>
    </row>
    <row r="1584" spans="1:16" x14ac:dyDescent="0.45">
      <c r="A1584" s="32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6">
        <v>626108</v>
      </c>
      <c r="P1584" s="26">
        <v>772260</v>
      </c>
    </row>
    <row r="1585" spans="1:16" x14ac:dyDescent="0.45">
      <c r="A1585" s="32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6">
        <v>0</v>
      </c>
      <c r="P1585" s="26">
        <v>0</v>
      </c>
    </row>
    <row r="1586" spans="1:16" x14ac:dyDescent="0.45">
      <c r="A1586" s="32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6">
        <v>0</v>
      </c>
      <c r="P1586" s="26">
        <v>0</v>
      </c>
    </row>
    <row r="1587" spans="1:16" x14ac:dyDescent="0.45">
      <c r="A1587" s="32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6">
        <v>622842</v>
      </c>
      <c r="P1587" s="26">
        <v>792222</v>
      </c>
    </row>
    <row r="1588" spans="1:16" x14ac:dyDescent="0.45">
      <c r="A1588" s="32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6">
        <v>0</v>
      </c>
      <c r="P1588" s="26">
        <v>0</v>
      </c>
    </row>
    <row r="1589" spans="1:16" x14ac:dyDescent="0.45">
      <c r="A1589" s="32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6">
        <v>0</v>
      </c>
      <c r="P1589" s="26">
        <v>0</v>
      </c>
    </row>
    <row r="1590" spans="1:16" x14ac:dyDescent="0.45">
      <c r="A1590" s="32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6">
        <v>445834</v>
      </c>
      <c r="P1590" s="26">
        <v>1061896</v>
      </c>
    </row>
    <row r="1591" spans="1:16" x14ac:dyDescent="0.45">
      <c r="A1591" s="32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6">
        <v>0</v>
      </c>
      <c r="P1591" s="26">
        <v>0</v>
      </c>
    </row>
    <row r="1592" spans="1:16" x14ac:dyDescent="0.45">
      <c r="A1592" s="32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6">
        <v>0</v>
      </c>
      <c r="P1592" s="26">
        <v>0</v>
      </c>
    </row>
    <row r="1593" spans="1:16" x14ac:dyDescent="0.45">
      <c r="A1593" s="32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6">
        <v>554867</v>
      </c>
      <c r="P1593" s="26">
        <v>564280</v>
      </c>
    </row>
    <row r="1594" spans="1:16" x14ac:dyDescent="0.45">
      <c r="A1594" s="32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6">
        <v>0</v>
      </c>
      <c r="P1594" s="26">
        <v>0</v>
      </c>
    </row>
    <row r="1595" spans="1:16" x14ac:dyDescent="0.45">
      <c r="A1595" s="32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6">
        <v>0</v>
      </c>
      <c r="P1595" s="26">
        <v>0</v>
      </c>
    </row>
    <row r="1596" spans="1:16" x14ac:dyDescent="0.45">
      <c r="A1596" s="32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6">
        <v>571932</v>
      </c>
      <c r="P1596" s="26">
        <v>598590</v>
      </c>
    </row>
    <row r="1597" spans="1:16" x14ac:dyDescent="0.45">
      <c r="A1597" s="32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6">
        <v>0</v>
      </c>
      <c r="P1597" s="26">
        <v>0</v>
      </c>
    </row>
    <row r="1598" spans="1:16" x14ac:dyDescent="0.45">
      <c r="A1598" s="32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6">
        <v>0</v>
      </c>
      <c r="P1598" s="26">
        <v>0</v>
      </c>
    </row>
    <row r="1599" spans="1:16" x14ac:dyDescent="0.45">
      <c r="A1599" s="32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6">
        <v>561633</v>
      </c>
      <c r="P1599" s="26">
        <v>592433</v>
      </c>
    </row>
    <row r="1600" spans="1:16" x14ac:dyDescent="0.45">
      <c r="A1600" s="32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6">
        <v>0</v>
      </c>
      <c r="P1600" s="26">
        <v>0</v>
      </c>
    </row>
    <row r="1601" spans="1:16" x14ac:dyDescent="0.45">
      <c r="A1601" s="32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6">
        <v>0</v>
      </c>
      <c r="P1601" s="26">
        <v>0</v>
      </c>
    </row>
    <row r="1602" spans="1:16" x14ac:dyDescent="0.45">
      <c r="A1602" s="32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6">
        <v>550516</v>
      </c>
      <c r="P1602" s="26">
        <v>581807</v>
      </c>
    </row>
    <row r="1603" spans="1:16" x14ac:dyDescent="0.45">
      <c r="A1603" s="32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6">
        <v>0</v>
      </c>
      <c r="P1603" s="26">
        <v>0</v>
      </c>
    </row>
    <row r="1604" spans="1:16" x14ac:dyDescent="0.45">
      <c r="A1604" s="32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6">
        <v>0</v>
      </c>
      <c r="P1604" s="26">
        <v>0</v>
      </c>
    </row>
    <row r="1605" spans="1:16" x14ac:dyDescent="0.45">
      <c r="A1605" s="32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6">
        <v>570025</v>
      </c>
      <c r="P1605" s="26">
        <v>615433</v>
      </c>
    </row>
    <row r="1606" spans="1:16" x14ac:dyDescent="0.45">
      <c r="A1606" s="32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6">
        <v>0</v>
      </c>
      <c r="P1606" s="26">
        <v>0</v>
      </c>
    </row>
    <row r="1607" spans="1:16" x14ac:dyDescent="0.45">
      <c r="A1607" s="32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6">
        <v>0</v>
      </c>
      <c r="P1607" s="26">
        <v>0</v>
      </c>
    </row>
    <row r="1608" spans="1:16" x14ac:dyDescent="0.45">
      <c r="A1608" s="32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6">
        <v>687816</v>
      </c>
      <c r="P1608" s="26">
        <v>629751</v>
      </c>
    </row>
    <row r="1609" spans="1:16" x14ac:dyDescent="0.45">
      <c r="A1609" s="32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6">
        <v>0</v>
      </c>
      <c r="P1609" s="26">
        <v>0</v>
      </c>
    </row>
    <row r="1610" spans="1:16" x14ac:dyDescent="0.45">
      <c r="A1610" s="32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6">
        <v>0</v>
      </c>
      <c r="P1610" s="26">
        <v>0</v>
      </c>
    </row>
    <row r="1611" spans="1:16" x14ac:dyDescent="0.45">
      <c r="A1611" s="32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6">
        <v>-3893866</v>
      </c>
      <c r="P1611" s="26">
        <v>-310486</v>
      </c>
    </row>
    <row r="1612" spans="1:16" x14ac:dyDescent="0.45">
      <c r="A1612" s="32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6">
        <v>0</v>
      </c>
      <c r="P1612" s="26">
        <v>0</v>
      </c>
    </row>
    <row r="1613" spans="1:16" x14ac:dyDescent="0.45">
      <c r="A1613" s="32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6">
        <v>0</v>
      </c>
      <c r="P1613" s="26">
        <v>0</v>
      </c>
    </row>
    <row r="1614" spans="1:16" x14ac:dyDescent="0.45">
      <c r="A1614" s="32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6">
        <v>165109</v>
      </c>
      <c r="P1614" s="26">
        <v>101615</v>
      </c>
    </row>
    <row r="1615" spans="1:16" x14ac:dyDescent="0.45">
      <c r="A1615" s="32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6">
        <v>0</v>
      </c>
      <c r="P1615" s="26">
        <v>0</v>
      </c>
    </row>
    <row r="1616" spans="1:16" x14ac:dyDescent="0.45">
      <c r="A1616" s="32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6">
        <v>0</v>
      </c>
      <c r="P1616" s="26">
        <v>0</v>
      </c>
    </row>
    <row r="1617" spans="1:16" x14ac:dyDescent="0.45">
      <c r="A1617" s="32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6">
        <v>480229</v>
      </c>
      <c r="P1617" s="26">
        <v>574031</v>
      </c>
    </row>
    <row r="1618" spans="1:16" x14ac:dyDescent="0.45">
      <c r="A1618" s="32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6">
        <v>0</v>
      </c>
      <c r="P1618" s="26">
        <v>0</v>
      </c>
    </row>
    <row r="1619" spans="1:16" x14ac:dyDescent="0.45">
      <c r="A1619" s="32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6">
        <v>0</v>
      </c>
      <c r="P1619" s="26">
        <v>0</v>
      </c>
    </row>
    <row r="1620" spans="1:16" x14ac:dyDescent="0.45">
      <c r="A1620" s="32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6">
        <v>490011</v>
      </c>
      <c r="P1620" s="26">
        <v>498612</v>
      </c>
    </row>
    <row r="1621" spans="1:16" x14ac:dyDescent="0.45">
      <c r="A1621" s="32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6">
        <v>0</v>
      </c>
      <c r="P1621" s="26">
        <v>0</v>
      </c>
    </row>
    <row r="1622" spans="1:16" x14ac:dyDescent="0.45">
      <c r="A1622" s="32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6">
        <v>0</v>
      </c>
      <c r="P1622" s="26">
        <v>0</v>
      </c>
    </row>
    <row r="1623" spans="1:16" x14ac:dyDescent="0.45">
      <c r="A1623" s="32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6">
        <v>483161</v>
      </c>
      <c r="P1623" s="26">
        <v>226587</v>
      </c>
    </row>
    <row r="1624" spans="1:16" x14ac:dyDescent="0.45">
      <c r="A1624" s="32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6">
        <v>0</v>
      </c>
      <c r="P1624" s="26">
        <v>0</v>
      </c>
    </row>
    <row r="1625" spans="1:16" x14ac:dyDescent="0.45">
      <c r="A1625" s="32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6">
        <v>0</v>
      </c>
      <c r="P1625" s="26">
        <v>0</v>
      </c>
    </row>
    <row r="1626" spans="1:16" x14ac:dyDescent="0.45">
      <c r="A1626" s="32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6">
        <v>339435</v>
      </c>
      <c r="P1626" s="26">
        <v>136579</v>
      </c>
    </row>
    <row r="1627" spans="1:16" x14ac:dyDescent="0.45">
      <c r="A1627" s="32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6">
        <v>0</v>
      </c>
      <c r="P1627" s="26">
        <v>0</v>
      </c>
    </row>
    <row r="1628" spans="1:16" x14ac:dyDescent="0.45">
      <c r="A1628" s="32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6">
        <v>0</v>
      </c>
      <c r="P1628" s="26">
        <v>0</v>
      </c>
    </row>
    <row r="1629" spans="1:16" x14ac:dyDescent="0.45">
      <c r="A1629" s="32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6">
        <v>349217</v>
      </c>
      <c r="P1629" s="26">
        <v>252436</v>
      </c>
    </row>
    <row r="1630" spans="1:16" x14ac:dyDescent="0.45">
      <c r="A1630" s="32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6">
        <v>0</v>
      </c>
      <c r="P1630" s="26">
        <v>0</v>
      </c>
    </row>
    <row r="1631" spans="1:16" x14ac:dyDescent="0.45">
      <c r="A1631" s="32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6">
        <v>0</v>
      </c>
      <c r="P1631" s="26">
        <v>0</v>
      </c>
    </row>
    <row r="1632" spans="1:16" x14ac:dyDescent="0.45">
      <c r="A1632" s="32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6">
        <v>-7101882</v>
      </c>
      <c r="P1632" s="26">
        <v>-2491026</v>
      </c>
    </row>
    <row r="1633" spans="1:16" x14ac:dyDescent="0.45">
      <c r="A1633" s="32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6">
        <v>0</v>
      </c>
      <c r="P1633" s="26">
        <v>0</v>
      </c>
    </row>
    <row r="1634" spans="1:16" x14ac:dyDescent="0.45">
      <c r="A1634" s="32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6">
        <v>0</v>
      </c>
      <c r="P1634" s="26">
        <v>0</v>
      </c>
    </row>
    <row r="1635" spans="1:16" x14ac:dyDescent="0.45">
      <c r="A1635" s="32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6">
        <v>428419</v>
      </c>
      <c r="P1635" s="26">
        <v>362647</v>
      </c>
    </row>
    <row r="1636" spans="1:16" x14ac:dyDescent="0.45">
      <c r="A1636" s="32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6">
        <v>0</v>
      </c>
      <c r="P1636" s="26">
        <v>0</v>
      </c>
    </row>
    <row r="1637" spans="1:16" x14ac:dyDescent="0.45">
      <c r="A1637" s="32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6">
        <v>0</v>
      </c>
      <c r="P1637" s="26">
        <v>0</v>
      </c>
    </row>
    <row r="1638" spans="1:16" x14ac:dyDescent="0.45">
      <c r="A1638" s="32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6">
        <v>538550</v>
      </c>
      <c r="P1638" s="26">
        <v>448852</v>
      </c>
    </row>
    <row r="1639" spans="1:16" x14ac:dyDescent="0.45">
      <c r="A1639" s="32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6">
        <v>0</v>
      </c>
      <c r="P1639" s="26">
        <v>0</v>
      </c>
    </row>
    <row r="1640" spans="1:16" x14ac:dyDescent="0.45">
      <c r="A1640" s="32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6">
        <v>0</v>
      </c>
      <c r="P1640" s="26">
        <v>0</v>
      </c>
    </row>
    <row r="1641" spans="1:16" x14ac:dyDescent="0.45">
      <c r="A1641" s="32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6">
        <v>567816</v>
      </c>
      <c r="P1641" s="26">
        <v>435885</v>
      </c>
    </row>
    <row r="1642" spans="1:16" x14ac:dyDescent="0.45">
      <c r="A1642" s="32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6">
        <v>0</v>
      </c>
      <c r="P1642" s="26">
        <v>0</v>
      </c>
    </row>
    <row r="1643" spans="1:16" x14ac:dyDescent="0.45">
      <c r="A1643" s="32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6">
        <v>0</v>
      </c>
      <c r="P1643" s="26">
        <v>0</v>
      </c>
    </row>
    <row r="1644" spans="1:16" x14ac:dyDescent="0.45">
      <c r="A1644" s="32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6">
        <v>565522</v>
      </c>
      <c r="P1644" s="26">
        <v>424903</v>
      </c>
    </row>
    <row r="1645" spans="1:16" x14ac:dyDescent="0.45">
      <c r="A1645" s="32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6">
        <v>0</v>
      </c>
      <c r="P1645" s="26">
        <v>0</v>
      </c>
    </row>
    <row r="1646" spans="1:16" x14ac:dyDescent="0.45">
      <c r="A1646" s="32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6">
        <v>0</v>
      </c>
      <c r="P1646" s="26">
        <v>0</v>
      </c>
    </row>
    <row r="1647" spans="1:16" x14ac:dyDescent="0.45">
      <c r="A1647" s="32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6">
        <v>600778</v>
      </c>
      <c r="P1647" s="26">
        <v>471031</v>
      </c>
    </row>
    <row r="1648" spans="1:16" x14ac:dyDescent="0.45">
      <c r="A1648" s="32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6">
        <v>0</v>
      </c>
      <c r="P1648" s="26">
        <v>0</v>
      </c>
    </row>
    <row r="1649" spans="1:16" x14ac:dyDescent="0.45">
      <c r="A1649" s="32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6">
        <v>0</v>
      </c>
      <c r="P1649" s="26">
        <v>0</v>
      </c>
    </row>
    <row r="1650" spans="1:16" x14ac:dyDescent="0.45">
      <c r="A1650" s="32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6">
        <v>708075</v>
      </c>
      <c r="P1650" s="26">
        <v>529689</v>
      </c>
    </row>
    <row r="1651" spans="1:16" x14ac:dyDescent="0.45">
      <c r="A1651" s="32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6">
        <v>0</v>
      </c>
      <c r="P1651" s="26">
        <v>0</v>
      </c>
    </row>
    <row r="1652" spans="1:16" x14ac:dyDescent="0.45">
      <c r="A1652" s="32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6">
        <v>0</v>
      </c>
      <c r="P1652" s="26">
        <v>0</v>
      </c>
    </row>
    <row r="1653" spans="1:16" x14ac:dyDescent="0.45">
      <c r="A1653" s="32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6">
        <v>-10555133</v>
      </c>
      <c r="P1653" s="26">
        <v>-5382492</v>
      </c>
    </row>
    <row r="1654" spans="1:16" x14ac:dyDescent="0.45">
      <c r="A1654" s="32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6">
        <v>0</v>
      </c>
      <c r="P1654" s="26">
        <v>0</v>
      </c>
    </row>
    <row r="1655" spans="1:16" x14ac:dyDescent="0.45">
      <c r="A1655" s="32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6">
        <v>0</v>
      </c>
      <c r="P1655" s="26">
        <v>0</v>
      </c>
    </row>
    <row r="1656" spans="1:16" x14ac:dyDescent="0.45">
      <c r="A1656" s="32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6">
        <v>534446</v>
      </c>
      <c r="P1656" s="26">
        <v>440318</v>
      </c>
    </row>
    <row r="1657" spans="1:16" x14ac:dyDescent="0.45">
      <c r="A1657" s="32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6">
        <v>0</v>
      </c>
      <c r="P1657" s="26">
        <v>0</v>
      </c>
    </row>
    <row r="1658" spans="1:16" x14ac:dyDescent="0.45">
      <c r="A1658" s="32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6">
        <v>0</v>
      </c>
      <c r="P1658" s="26">
        <v>0</v>
      </c>
    </row>
    <row r="1659" spans="1:16" x14ac:dyDescent="0.45">
      <c r="A1659" s="32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6">
        <v>597271</v>
      </c>
      <c r="P1659" s="26">
        <v>457734</v>
      </c>
    </row>
    <row r="1660" spans="1:16" x14ac:dyDescent="0.45">
      <c r="A1660" s="32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6">
        <v>0</v>
      </c>
      <c r="P1660" s="26">
        <v>0</v>
      </c>
    </row>
    <row r="1661" spans="1:16" x14ac:dyDescent="0.45">
      <c r="A1661" s="32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6">
        <v>0</v>
      </c>
      <c r="P1661" s="26">
        <v>0</v>
      </c>
    </row>
    <row r="1662" spans="1:16" x14ac:dyDescent="0.45">
      <c r="A1662" s="32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6">
        <v>587145</v>
      </c>
      <c r="P1662" s="26">
        <v>451265</v>
      </c>
    </row>
    <row r="1663" spans="1:16" x14ac:dyDescent="0.45">
      <c r="A1663" s="32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6">
        <v>0</v>
      </c>
      <c r="P1663" s="26">
        <v>0</v>
      </c>
    </row>
    <row r="1664" spans="1:16" x14ac:dyDescent="0.45">
      <c r="A1664" s="32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6">
        <v>0</v>
      </c>
      <c r="P1664" s="26">
        <v>0</v>
      </c>
    </row>
    <row r="1665" spans="1:16" x14ac:dyDescent="0.45">
      <c r="A1665" s="32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6">
        <v>554447</v>
      </c>
      <c r="P1665" s="26">
        <v>436816</v>
      </c>
    </row>
    <row r="1666" spans="1:16" x14ac:dyDescent="0.45">
      <c r="A1666" s="32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6">
        <v>0</v>
      </c>
      <c r="P1666" s="26">
        <v>0</v>
      </c>
    </row>
    <row r="1667" spans="1:16" x14ac:dyDescent="0.45">
      <c r="A1667" s="32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6">
        <v>0</v>
      </c>
      <c r="P1667" s="26">
        <v>0</v>
      </c>
    </row>
    <row r="1668" spans="1:16" x14ac:dyDescent="0.45">
      <c r="A1668" s="32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6">
        <v>623315</v>
      </c>
      <c r="P1668" s="26">
        <v>481377</v>
      </c>
    </row>
    <row r="1669" spans="1:16" x14ac:dyDescent="0.45">
      <c r="A1669" s="32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6">
        <v>0</v>
      </c>
      <c r="P1669" s="26">
        <v>0</v>
      </c>
    </row>
    <row r="1670" spans="1:16" x14ac:dyDescent="0.45">
      <c r="A1670" s="32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6">
        <v>0</v>
      </c>
      <c r="P1670" s="26">
        <v>0</v>
      </c>
    </row>
    <row r="1671" spans="1:16" x14ac:dyDescent="0.45">
      <c r="A1671" s="32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6">
        <v>714973</v>
      </c>
      <c r="P1671" s="26">
        <v>597043</v>
      </c>
    </row>
    <row r="1672" spans="1:16" x14ac:dyDescent="0.45">
      <c r="A1672" s="32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6">
        <v>0</v>
      </c>
      <c r="P1672" s="26">
        <v>0</v>
      </c>
    </row>
    <row r="1673" spans="1:16" x14ac:dyDescent="0.45">
      <c r="A1673" s="32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6">
        <v>0</v>
      </c>
      <c r="P1673" s="26">
        <v>0</v>
      </c>
    </row>
    <row r="1674" spans="1:16" x14ac:dyDescent="0.45">
      <c r="A1674" s="32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6">
        <v>-14277102</v>
      </c>
      <c r="P1674" s="26">
        <v>-9133312</v>
      </c>
    </row>
    <row r="1675" spans="1:16" x14ac:dyDescent="0.45">
      <c r="A1675" s="32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6">
        <v>0</v>
      </c>
      <c r="P1675" s="26">
        <v>0</v>
      </c>
    </row>
    <row r="1676" spans="1:16" x14ac:dyDescent="0.45">
      <c r="A1676" s="32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6">
        <v>0</v>
      </c>
      <c r="P1676" s="26">
        <v>0</v>
      </c>
    </row>
    <row r="1677" spans="1:16" x14ac:dyDescent="0.45">
      <c r="A1677" s="32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6">
        <v>377245</v>
      </c>
      <c r="P1677" s="26">
        <v>138958</v>
      </c>
    </row>
    <row r="1678" spans="1:16" x14ac:dyDescent="0.45">
      <c r="A1678" s="32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6">
        <v>0</v>
      </c>
      <c r="P1678" s="26">
        <v>0</v>
      </c>
    </row>
    <row r="1679" spans="1:16" x14ac:dyDescent="0.45">
      <c r="A1679" s="32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6">
        <v>0</v>
      </c>
      <c r="P1679" s="26">
        <v>0</v>
      </c>
    </row>
    <row r="1680" spans="1:16" x14ac:dyDescent="0.45">
      <c r="A1680" s="32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6">
        <v>631075</v>
      </c>
      <c r="P1680" s="26">
        <v>389934</v>
      </c>
    </row>
    <row r="1681" spans="1:16" x14ac:dyDescent="0.45">
      <c r="A1681" s="32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6">
        <v>0</v>
      </c>
      <c r="P1681" s="26">
        <v>0</v>
      </c>
    </row>
    <row r="1682" spans="1:16" x14ac:dyDescent="0.45">
      <c r="A1682" s="32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6">
        <v>0</v>
      </c>
      <c r="P1682" s="26">
        <v>0</v>
      </c>
    </row>
    <row r="1683" spans="1:16" x14ac:dyDescent="0.45">
      <c r="A1683" s="32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6">
        <v>622403</v>
      </c>
      <c r="P1683" s="26">
        <v>372036</v>
      </c>
    </row>
    <row r="1684" spans="1:16" x14ac:dyDescent="0.45">
      <c r="A1684" s="32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6">
        <v>0</v>
      </c>
      <c r="P1684" s="26">
        <v>0</v>
      </c>
    </row>
    <row r="1685" spans="1:16" x14ac:dyDescent="0.45">
      <c r="A1685" s="32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6">
        <v>0</v>
      </c>
      <c r="P1685" s="26">
        <v>0</v>
      </c>
    </row>
    <row r="1686" spans="1:16" x14ac:dyDescent="0.45">
      <c r="A1686" s="32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6">
        <v>402220</v>
      </c>
      <c r="P1686" s="26">
        <v>372995</v>
      </c>
    </row>
    <row r="1687" spans="1:16" x14ac:dyDescent="0.45">
      <c r="A1687" s="32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6">
        <v>0</v>
      </c>
      <c r="P1687" s="26">
        <v>0</v>
      </c>
    </row>
    <row r="1688" spans="1:16" x14ac:dyDescent="0.45">
      <c r="A1688" s="32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6">
        <v>0</v>
      </c>
      <c r="P1688" s="26">
        <v>0</v>
      </c>
    </row>
    <row r="1689" spans="1:16" x14ac:dyDescent="0.45">
      <c r="A1689" s="32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6">
        <v>714775</v>
      </c>
      <c r="P1689" s="26">
        <v>284360</v>
      </c>
    </row>
    <row r="1690" spans="1:16" x14ac:dyDescent="0.45">
      <c r="A1690" s="32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6">
        <v>0</v>
      </c>
      <c r="P1690" s="26">
        <v>0</v>
      </c>
    </row>
    <row r="1691" spans="1:16" x14ac:dyDescent="0.45">
      <c r="A1691" s="32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6">
        <v>0</v>
      </c>
      <c r="P1691" s="26">
        <v>0</v>
      </c>
    </row>
    <row r="1692" spans="1:16" x14ac:dyDescent="0.45">
      <c r="A1692" s="32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6">
        <v>930808</v>
      </c>
      <c r="P1692" s="26">
        <v>325879</v>
      </c>
    </row>
    <row r="1693" spans="1:16" x14ac:dyDescent="0.45">
      <c r="A1693" s="32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6">
        <v>0</v>
      </c>
      <c r="P1693" s="26">
        <v>0</v>
      </c>
    </row>
    <row r="1694" spans="1:16" x14ac:dyDescent="0.45">
      <c r="A1694" s="32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6">
        <v>0</v>
      </c>
      <c r="P1694" s="26">
        <v>0</v>
      </c>
    </row>
    <row r="1695" spans="1:16" x14ac:dyDescent="0.45">
      <c r="A1695" s="32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6">
        <v>-18466748</v>
      </c>
      <c r="P1695" s="26">
        <v>-12985240</v>
      </c>
    </row>
    <row r="1696" spans="1:16" x14ac:dyDescent="0.45">
      <c r="A1696" s="32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6">
        <v>0</v>
      </c>
      <c r="P1696" s="26">
        <v>0</v>
      </c>
    </row>
    <row r="1697" spans="1:16" x14ac:dyDescent="0.45">
      <c r="A1697" s="32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6">
        <v>0</v>
      </c>
      <c r="P1697" s="26">
        <v>0</v>
      </c>
    </row>
    <row r="1698" spans="1:16" x14ac:dyDescent="0.45">
      <c r="A1698" s="32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6">
        <v>596859</v>
      </c>
      <c r="P1698" s="26">
        <v>336190</v>
      </c>
    </row>
    <row r="1699" spans="1:16" x14ac:dyDescent="0.45">
      <c r="A1699" s="32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6">
        <v>0</v>
      </c>
      <c r="P1699" s="26">
        <v>0</v>
      </c>
    </row>
    <row r="1700" spans="1:16" x14ac:dyDescent="0.45">
      <c r="A1700" s="32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6">
        <v>0</v>
      </c>
      <c r="P1700" s="26">
        <v>0</v>
      </c>
    </row>
    <row r="1701" spans="1:16" x14ac:dyDescent="0.45">
      <c r="A1701" s="32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6">
        <v>607841</v>
      </c>
      <c r="P1701" s="26">
        <v>426928</v>
      </c>
    </row>
    <row r="1702" spans="1:16" x14ac:dyDescent="0.45">
      <c r="A1702" s="32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6">
        <v>0</v>
      </c>
      <c r="P1702" s="26">
        <v>0</v>
      </c>
    </row>
    <row r="1703" spans="1:16" x14ac:dyDescent="0.45">
      <c r="A1703" s="32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6">
        <v>0</v>
      </c>
      <c r="P1703" s="26">
        <v>0</v>
      </c>
    </row>
    <row r="1704" spans="1:16" x14ac:dyDescent="0.45">
      <c r="A1704" s="32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6">
        <v>578951</v>
      </c>
      <c r="P1704" s="26">
        <v>455987</v>
      </c>
    </row>
    <row r="1705" spans="1:16" x14ac:dyDescent="0.45">
      <c r="A1705" s="32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6">
        <v>0</v>
      </c>
      <c r="P1705" s="26">
        <v>0</v>
      </c>
    </row>
    <row r="1706" spans="1:16" x14ac:dyDescent="0.45">
      <c r="A1706" s="32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6">
        <v>0</v>
      </c>
      <c r="P1706" s="26">
        <v>0</v>
      </c>
    </row>
    <row r="1707" spans="1:16" x14ac:dyDescent="0.45">
      <c r="A1707" s="32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6">
        <v>562533</v>
      </c>
      <c r="P1707" s="26">
        <v>441362</v>
      </c>
    </row>
    <row r="1708" spans="1:16" x14ac:dyDescent="0.45">
      <c r="A1708" s="32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6">
        <v>0</v>
      </c>
      <c r="P1708" s="26">
        <v>0</v>
      </c>
    </row>
    <row r="1709" spans="1:16" x14ac:dyDescent="0.45">
      <c r="A1709" s="32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6">
        <v>0</v>
      </c>
      <c r="P1709" s="26">
        <v>0</v>
      </c>
    </row>
    <row r="1710" spans="1:16" x14ac:dyDescent="0.45">
      <c r="A1710" s="32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6">
        <v>623662</v>
      </c>
      <c r="P1710" s="26">
        <v>507784</v>
      </c>
    </row>
    <row r="1711" spans="1:16" x14ac:dyDescent="0.45">
      <c r="A1711" s="32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6">
        <v>0</v>
      </c>
      <c r="P1711" s="26">
        <v>0</v>
      </c>
    </row>
    <row r="1712" spans="1:16" x14ac:dyDescent="0.45">
      <c r="A1712" s="32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6">
        <v>0</v>
      </c>
      <c r="P1712" s="26">
        <v>0</v>
      </c>
    </row>
    <row r="1713" spans="1:16" x14ac:dyDescent="0.45">
      <c r="A1713" s="32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6">
        <v>762972</v>
      </c>
      <c r="P1713" s="26">
        <v>614055</v>
      </c>
    </row>
    <row r="1714" spans="1:16" x14ac:dyDescent="0.45">
      <c r="A1714" s="32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6">
        <v>0</v>
      </c>
      <c r="P1714" s="26">
        <v>0</v>
      </c>
    </row>
    <row r="1715" spans="1:16" x14ac:dyDescent="0.45">
      <c r="A1715" s="32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6">
        <v>0</v>
      </c>
      <c r="P1715" s="26">
        <v>0</v>
      </c>
    </row>
    <row r="1716" spans="1:16" x14ac:dyDescent="0.45">
      <c r="A1716" s="32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6">
        <v>-16613866</v>
      </c>
      <c r="P1716" s="26">
        <v>-11212725</v>
      </c>
    </row>
    <row r="1717" spans="1:16" x14ac:dyDescent="0.45">
      <c r="A1717" s="32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6">
        <v>0</v>
      </c>
      <c r="P1717" s="26">
        <v>0</v>
      </c>
    </row>
    <row r="1718" spans="1:16" x14ac:dyDescent="0.45">
      <c r="A1718" s="32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6">
        <v>0</v>
      </c>
      <c r="P1718" s="26">
        <v>0</v>
      </c>
    </row>
    <row r="1719" spans="1:16" x14ac:dyDescent="0.45">
      <c r="A1719" s="32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6">
        <v>495667</v>
      </c>
      <c r="P1719" s="26">
        <v>429905</v>
      </c>
    </row>
    <row r="1720" spans="1:16" x14ac:dyDescent="0.45">
      <c r="A1720" s="32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6">
        <v>0</v>
      </c>
      <c r="P1720" s="26">
        <v>0</v>
      </c>
    </row>
    <row r="1721" spans="1:16" x14ac:dyDescent="0.45">
      <c r="A1721" s="32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6">
        <v>0</v>
      </c>
      <c r="P1721" s="26">
        <v>0</v>
      </c>
    </row>
    <row r="1722" spans="1:16" x14ac:dyDescent="0.45">
      <c r="A1722" s="32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6">
        <v>518430</v>
      </c>
      <c r="P1722" s="26">
        <v>459567</v>
      </c>
    </row>
    <row r="1723" spans="1:16" x14ac:dyDescent="0.45">
      <c r="A1723" s="32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6">
        <v>0</v>
      </c>
      <c r="P1723" s="26">
        <v>0</v>
      </c>
    </row>
    <row r="1724" spans="1:16" x14ac:dyDescent="0.45">
      <c r="A1724" s="32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6">
        <v>0</v>
      </c>
      <c r="P1724" s="26">
        <v>0</v>
      </c>
    </row>
    <row r="1725" spans="1:16" x14ac:dyDescent="0.45">
      <c r="A1725" s="32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6">
        <v>498448</v>
      </c>
      <c r="P1725" s="26">
        <v>458803</v>
      </c>
    </row>
    <row r="1726" spans="1:16" x14ac:dyDescent="0.45">
      <c r="A1726" s="32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6">
        <v>0</v>
      </c>
      <c r="P1726" s="26">
        <v>0</v>
      </c>
    </row>
    <row r="1727" spans="1:16" x14ac:dyDescent="0.45">
      <c r="A1727" s="32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6">
        <v>0</v>
      </c>
      <c r="P1727" s="26">
        <v>0</v>
      </c>
    </row>
    <row r="1728" spans="1:16" x14ac:dyDescent="0.45">
      <c r="A1728" s="32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6">
        <v>483204</v>
      </c>
      <c r="P1728" s="26">
        <v>448826</v>
      </c>
    </row>
    <row r="1729" spans="1:16" x14ac:dyDescent="0.45">
      <c r="A1729" s="32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6">
        <v>0</v>
      </c>
      <c r="P1729" s="26">
        <v>0</v>
      </c>
    </row>
    <row r="1730" spans="1:16" x14ac:dyDescent="0.45">
      <c r="A1730" s="32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6">
        <v>0</v>
      </c>
      <c r="P1730" s="26">
        <v>0</v>
      </c>
    </row>
    <row r="1731" spans="1:16" x14ac:dyDescent="0.45">
      <c r="A1731" s="32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 s="26">
        <v>554348</v>
      </c>
      <c r="P1731" s="26">
        <v>524778</v>
      </c>
    </row>
    <row r="1732" spans="1:16" x14ac:dyDescent="0.45">
      <c r="A1732" s="32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 s="26">
        <v>0</v>
      </c>
      <c r="P1732" s="26">
        <v>0</v>
      </c>
    </row>
    <row r="1733" spans="1:16" x14ac:dyDescent="0.45">
      <c r="A1733" s="32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 s="26">
        <v>0</v>
      </c>
      <c r="P1733" s="26">
        <v>0</v>
      </c>
    </row>
    <row r="1734" spans="1:16" x14ac:dyDescent="0.45">
      <c r="A1734" s="32">
        <v>44457</v>
      </c>
      <c r="B1734" t="s">
        <v>153</v>
      </c>
      <c r="C1734">
        <v>1664035</v>
      </c>
      <c r="D1734">
        <v>22882449</v>
      </c>
      <c r="F1734" t="s">
        <v>277</v>
      </c>
      <c r="G1734" t="s">
        <v>277</v>
      </c>
      <c r="H1734">
        <v>83869</v>
      </c>
      <c r="I1734" t="s">
        <v>277</v>
      </c>
      <c r="J1734">
        <v>1559</v>
      </c>
      <c r="K1734" t="s">
        <v>277</v>
      </c>
      <c r="L1734" t="s">
        <v>277</v>
      </c>
      <c r="M1734">
        <v>1560144</v>
      </c>
      <c r="N1734">
        <v>17090</v>
      </c>
      <c r="O1734" s="26">
        <v>718369</v>
      </c>
      <c r="P1734" s="26">
        <v>605961</v>
      </c>
    </row>
    <row r="1735" spans="1:16" x14ac:dyDescent="0.45">
      <c r="A1735" s="32">
        <v>44457</v>
      </c>
      <c r="B1735" t="s">
        <v>154</v>
      </c>
      <c r="C1735">
        <v>4086</v>
      </c>
      <c r="D1735">
        <v>1026129</v>
      </c>
      <c r="E1735" t="s">
        <v>277</v>
      </c>
      <c r="F1735" t="s">
        <v>277</v>
      </c>
      <c r="G1735" t="s">
        <v>277</v>
      </c>
      <c r="H1735">
        <v>141</v>
      </c>
      <c r="I1735" t="s">
        <v>277</v>
      </c>
      <c r="J1735">
        <v>0</v>
      </c>
      <c r="K1735" t="s">
        <v>277</v>
      </c>
      <c r="L1735" t="s">
        <v>277</v>
      </c>
      <c r="M1735">
        <v>3938</v>
      </c>
      <c r="N1735">
        <v>7</v>
      </c>
      <c r="O1735" s="26">
        <v>0</v>
      </c>
      <c r="P1735" s="26">
        <v>0</v>
      </c>
    </row>
    <row r="1736" spans="1:16" x14ac:dyDescent="0.45">
      <c r="A1736" s="32">
        <v>44457</v>
      </c>
      <c r="B1736" t="s">
        <v>155</v>
      </c>
      <c r="C1736">
        <v>15</v>
      </c>
      <c r="D1736">
        <v>829</v>
      </c>
      <c r="E1736" t="s">
        <v>277</v>
      </c>
      <c r="F1736" t="s">
        <v>277</v>
      </c>
      <c r="G1736" t="s">
        <v>277</v>
      </c>
      <c r="H1736">
        <v>0</v>
      </c>
      <c r="I1736" t="s">
        <v>277</v>
      </c>
      <c r="J1736">
        <v>0</v>
      </c>
      <c r="K1736" t="s">
        <v>277</v>
      </c>
      <c r="L1736" t="s">
        <v>277</v>
      </c>
      <c r="M1736">
        <v>15</v>
      </c>
      <c r="N1736">
        <v>0</v>
      </c>
      <c r="O1736" s="26">
        <v>0</v>
      </c>
      <c r="P1736" s="26">
        <v>0</v>
      </c>
    </row>
    <row r="1737" spans="1:16" x14ac:dyDescent="0.45">
      <c r="A1737" s="32">
        <v>44458</v>
      </c>
      <c r="B1737" t="s">
        <v>153</v>
      </c>
      <c r="C1737">
        <v>1669033</v>
      </c>
      <c r="D1737">
        <v>22941726</v>
      </c>
      <c r="F1737" t="s">
        <v>277</v>
      </c>
      <c r="G1737" t="s">
        <v>277</v>
      </c>
      <c r="H1737">
        <v>77198</v>
      </c>
      <c r="I1737" t="s">
        <v>277</v>
      </c>
      <c r="J1737">
        <v>1496</v>
      </c>
      <c r="K1737" t="s">
        <v>277</v>
      </c>
      <c r="L1737" t="s">
        <v>277</v>
      </c>
      <c r="M1737">
        <v>1571953</v>
      </c>
      <c r="N1737">
        <v>17149</v>
      </c>
      <c r="O1737" s="26">
        <v>-19654989</v>
      </c>
      <c r="P1737" s="26">
        <v>-13221794</v>
      </c>
    </row>
    <row r="1738" spans="1:16" x14ac:dyDescent="0.45">
      <c r="A1738" s="32">
        <v>44458</v>
      </c>
      <c r="B1738" t="s">
        <v>154</v>
      </c>
      <c r="C1738">
        <v>4096</v>
      </c>
      <c r="D1738">
        <v>1028702</v>
      </c>
      <c r="E1738" t="s">
        <v>277</v>
      </c>
      <c r="F1738" t="s">
        <v>277</v>
      </c>
      <c r="G1738" t="s">
        <v>277</v>
      </c>
      <c r="H1738">
        <v>138</v>
      </c>
      <c r="I1738" t="s">
        <v>277</v>
      </c>
      <c r="J1738">
        <v>0</v>
      </c>
      <c r="K1738" t="s">
        <v>277</v>
      </c>
      <c r="L1738" t="s">
        <v>277</v>
      </c>
      <c r="M1738">
        <v>3951</v>
      </c>
      <c r="N1738">
        <v>7</v>
      </c>
      <c r="O1738" s="26">
        <v>0</v>
      </c>
      <c r="P1738" s="26">
        <v>0</v>
      </c>
    </row>
    <row r="1739" spans="1:16" x14ac:dyDescent="0.45">
      <c r="A1739" s="32">
        <v>44458</v>
      </c>
      <c r="B1739" t="s">
        <v>155</v>
      </c>
      <c r="C1739">
        <v>15</v>
      </c>
      <c r="D1739">
        <v>829</v>
      </c>
      <c r="E1739" t="s">
        <v>277</v>
      </c>
      <c r="F1739" t="s">
        <v>277</v>
      </c>
      <c r="G1739" t="s">
        <v>277</v>
      </c>
      <c r="H1739">
        <v>0</v>
      </c>
      <c r="I1739" t="s">
        <v>277</v>
      </c>
      <c r="J1739">
        <v>0</v>
      </c>
      <c r="K1739" t="s">
        <v>277</v>
      </c>
      <c r="L1739" t="s">
        <v>277</v>
      </c>
      <c r="M1739">
        <v>15</v>
      </c>
      <c r="N1739">
        <v>0</v>
      </c>
      <c r="O1739" s="26">
        <v>0</v>
      </c>
      <c r="P1739" s="26">
        <v>0</v>
      </c>
    </row>
    <row r="1740" spans="1:16" x14ac:dyDescent="0.45">
      <c r="A1740" s="32">
        <v>44459</v>
      </c>
      <c r="B1740" t="s">
        <v>153</v>
      </c>
      <c r="C1740">
        <v>1672594</v>
      </c>
      <c r="D1740">
        <v>22981012</v>
      </c>
      <c r="F1740" t="s">
        <v>277</v>
      </c>
      <c r="G1740" t="s">
        <v>277</v>
      </c>
      <c r="H1740">
        <v>70628</v>
      </c>
      <c r="I1740" t="s">
        <v>277</v>
      </c>
      <c r="J1740">
        <v>1454</v>
      </c>
      <c r="K1740" t="s">
        <v>277</v>
      </c>
      <c r="L1740" t="s">
        <v>277</v>
      </c>
      <c r="M1740">
        <v>1582222</v>
      </c>
      <c r="N1740">
        <v>17197</v>
      </c>
      <c r="O1740" s="26">
        <v>150581</v>
      </c>
      <c r="P1740" s="26">
        <v>79719</v>
      </c>
    </row>
    <row r="1741" spans="1:16" x14ac:dyDescent="0.45">
      <c r="A1741" s="32">
        <v>44459</v>
      </c>
      <c r="B1741" t="s">
        <v>154</v>
      </c>
      <c r="C1741">
        <v>4102</v>
      </c>
      <c r="D1741">
        <v>1030943</v>
      </c>
      <c r="E1741" t="s">
        <v>277</v>
      </c>
      <c r="F1741" t="s">
        <v>277</v>
      </c>
      <c r="G1741" t="s">
        <v>277</v>
      </c>
      <c r="H1741">
        <v>136</v>
      </c>
      <c r="I1741" t="s">
        <v>277</v>
      </c>
      <c r="J1741">
        <v>0</v>
      </c>
      <c r="K1741" t="s">
        <v>277</v>
      </c>
      <c r="L1741" t="s">
        <v>277</v>
      </c>
      <c r="M1741">
        <v>3959</v>
      </c>
      <c r="N1741">
        <v>7</v>
      </c>
      <c r="O1741" s="26">
        <v>0</v>
      </c>
      <c r="P1741" s="26">
        <v>0</v>
      </c>
    </row>
    <row r="1742" spans="1:16" x14ac:dyDescent="0.45">
      <c r="A1742" s="32">
        <v>44459</v>
      </c>
      <c r="B1742" t="s">
        <v>155</v>
      </c>
      <c r="C1742">
        <v>15</v>
      </c>
      <c r="D1742">
        <v>829</v>
      </c>
      <c r="E1742" t="s">
        <v>277</v>
      </c>
      <c r="F1742" t="s">
        <v>277</v>
      </c>
      <c r="G1742" t="s">
        <v>277</v>
      </c>
      <c r="H1742">
        <v>0</v>
      </c>
      <c r="I1742" t="s">
        <v>277</v>
      </c>
      <c r="J1742">
        <v>0</v>
      </c>
      <c r="K1742" t="s">
        <v>277</v>
      </c>
      <c r="L1742" t="s">
        <v>277</v>
      </c>
      <c r="M1742">
        <v>15</v>
      </c>
      <c r="N1742">
        <v>0</v>
      </c>
      <c r="O1742" s="26">
        <v>0</v>
      </c>
      <c r="P1742" s="26">
        <v>0</v>
      </c>
    </row>
    <row r="1743" spans="1:16" x14ac:dyDescent="0.45">
      <c r="A1743" s="32">
        <v>44460</v>
      </c>
      <c r="B1743" t="s">
        <v>153</v>
      </c>
      <c r="C1743">
        <v>1674994</v>
      </c>
      <c r="D1743">
        <v>23006163</v>
      </c>
      <c r="F1743" t="s">
        <v>277</v>
      </c>
      <c r="G1743" t="s">
        <v>277</v>
      </c>
      <c r="H1743">
        <v>65164</v>
      </c>
      <c r="I1743" t="s">
        <v>277</v>
      </c>
      <c r="J1743">
        <v>1429</v>
      </c>
      <c r="K1743" t="s">
        <v>277</v>
      </c>
      <c r="L1743" t="s">
        <v>277</v>
      </c>
      <c r="M1743">
        <v>1590154</v>
      </c>
      <c r="N1743">
        <v>17226</v>
      </c>
      <c r="O1743" s="26">
        <v>397848</v>
      </c>
      <c r="P1743" s="26">
        <v>550476</v>
      </c>
    </row>
    <row r="1744" spans="1:16" x14ac:dyDescent="0.45">
      <c r="A1744" s="32">
        <v>44460</v>
      </c>
      <c r="B1744" t="s">
        <v>154</v>
      </c>
      <c r="C1744">
        <v>4107</v>
      </c>
      <c r="D1744">
        <v>1034068</v>
      </c>
      <c r="E1744" t="s">
        <v>277</v>
      </c>
      <c r="F1744" t="s">
        <v>277</v>
      </c>
      <c r="G1744" t="s">
        <v>277</v>
      </c>
      <c r="H1744">
        <v>123</v>
      </c>
      <c r="I1744" t="s">
        <v>277</v>
      </c>
      <c r="J1744">
        <v>0</v>
      </c>
      <c r="K1744" t="s">
        <v>277</v>
      </c>
      <c r="L1744" t="s">
        <v>277</v>
      </c>
      <c r="M1744">
        <v>3977</v>
      </c>
      <c r="N1744">
        <v>7</v>
      </c>
      <c r="O1744" s="26">
        <v>0</v>
      </c>
      <c r="P1744" s="26">
        <v>0</v>
      </c>
    </row>
    <row r="1745" spans="1:16" x14ac:dyDescent="0.45">
      <c r="A1745" s="32">
        <v>44460</v>
      </c>
      <c r="B1745" t="s">
        <v>155</v>
      </c>
      <c r="C1745">
        <v>15</v>
      </c>
      <c r="D1745">
        <v>829</v>
      </c>
      <c r="E1745" t="s">
        <v>277</v>
      </c>
      <c r="F1745" t="s">
        <v>277</v>
      </c>
      <c r="G1745" t="s">
        <v>277</v>
      </c>
      <c r="H1745">
        <v>0</v>
      </c>
      <c r="I1745" t="s">
        <v>277</v>
      </c>
      <c r="J1745">
        <v>0</v>
      </c>
      <c r="K1745" t="s">
        <v>277</v>
      </c>
      <c r="L1745" t="s">
        <v>277</v>
      </c>
      <c r="M1745">
        <v>15</v>
      </c>
      <c r="N1745">
        <v>0</v>
      </c>
      <c r="O1745" s="26">
        <v>0</v>
      </c>
      <c r="P1745" s="26">
        <v>0</v>
      </c>
    </row>
    <row r="1746" spans="1:16" x14ac:dyDescent="0.45">
      <c r="A1746" s="32">
        <v>44461</v>
      </c>
      <c r="B1746" t="s">
        <v>153</v>
      </c>
      <c r="C1746">
        <v>1676989</v>
      </c>
      <c r="D1746">
        <v>23092960</v>
      </c>
      <c r="F1746" t="s">
        <v>277</v>
      </c>
      <c r="G1746" t="s">
        <v>277</v>
      </c>
      <c r="H1746">
        <v>58190</v>
      </c>
      <c r="I1746" t="s">
        <v>277</v>
      </c>
      <c r="J1746">
        <v>1383</v>
      </c>
      <c r="K1746" t="s">
        <v>277</v>
      </c>
      <c r="L1746" t="s">
        <v>277</v>
      </c>
      <c r="M1746">
        <v>1599813</v>
      </c>
      <c r="N1746">
        <v>17269</v>
      </c>
      <c r="O1746" s="26">
        <v>406830</v>
      </c>
      <c r="P1746" s="26">
        <v>516726</v>
      </c>
    </row>
    <row r="1747" spans="1:16" x14ac:dyDescent="0.45">
      <c r="A1747" s="32">
        <v>44461</v>
      </c>
      <c r="B1747" t="s">
        <v>154</v>
      </c>
      <c r="C1747">
        <v>4116</v>
      </c>
      <c r="D1747">
        <v>1035579</v>
      </c>
      <c r="E1747" t="s">
        <v>277</v>
      </c>
      <c r="F1747" t="s">
        <v>277</v>
      </c>
      <c r="G1747" t="s">
        <v>277</v>
      </c>
      <c r="H1747">
        <v>104</v>
      </c>
      <c r="I1747" t="s">
        <v>277</v>
      </c>
      <c r="J1747">
        <v>0</v>
      </c>
      <c r="K1747" t="s">
        <v>277</v>
      </c>
      <c r="L1747" t="s">
        <v>277</v>
      </c>
      <c r="M1747">
        <v>4005</v>
      </c>
      <c r="N1747">
        <v>7</v>
      </c>
      <c r="O1747" s="26">
        <v>0</v>
      </c>
      <c r="P1747" s="26">
        <v>0</v>
      </c>
    </row>
    <row r="1748" spans="1:16" x14ac:dyDescent="0.45">
      <c r="A1748" s="32">
        <v>44461</v>
      </c>
      <c r="B1748" t="s">
        <v>155</v>
      </c>
      <c r="C1748">
        <v>15</v>
      </c>
      <c r="D1748">
        <v>829</v>
      </c>
      <c r="E1748" t="s">
        <v>277</v>
      </c>
      <c r="F1748" t="s">
        <v>277</v>
      </c>
      <c r="G1748" t="s">
        <v>277</v>
      </c>
      <c r="H1748">
        <v>0</v>
      </c>
      <c r="I1748" t="s">
        <v>277</v>
      </c>
      <c r="J1748">
        <v>0</v>
      </c>
      <c r="K1748" t="s">
        <v>277</v>
      </c>
      <c r="L1748" t="s">
        <v>277</v>
      </c>
      <c r="M1748">
        <v>15</v>
      </c>
      <c r="N1748">
        <v>0</v>
      </c>
      <c r="O1748" s="26">
        <v>0</v>
      </c>
      <c r="P1748" s="26">
        <v>0</v>
      </c>
    </row>
    <row r="1749" spans="1:16" x14ac:dyDescent="0.45">
      <c r="A1749" s="32">
        <v>44462</v>
      </c>
      <c r="B1749" t="s">
        <v>153</v>
      </c>
      <c r="C1749">
        <v>1679818</v>
      </c>
      <c r="D1749">
        <v>23186635</v>
      </c>
      <c r="F1749" t="s">
        <v>277</v>
      </c>
      <c r="G1749" t="s">
        <v>277</v>
      </c>
      <c r="H1749">
        <v>51671</v>
      </c>
      <c r="I1749" t="s">
        <v>277</v>
      </c>
      <c r="J1749">
        <v>1273</v>
      </c>
      <c r="K1749" t="s">
        <v>277</v>
      </c>
      <c r="L1749" t="s">
        <v>277</v>
      </c>
      <c r="M1749">
        <v>1608958</v>
      </c>
      <c r="N1749">
        <v>17312</v>
      </c>
      <c r="O1749" s="26">
        <v>189111</v>
      </c>
      <c r="P1749" s="26">
        <v>147261</v>
      </c>
    </row>
    <row r="1750" spans="1:16" x14ac:dyDescent="0.45">
      <c r="A1750" s="32">
        <v>44462</v>
      </c>
      <c r="B1750" t="s">
        <v>154</v>
      </c>
      <c r="C1750">
        <v>4132</v>
      </c>
      <c r="D1750">
        <v>1037232</v>
      </c>
      <c r="E1750" t="s">
        <v>277</v>
      </c>
      <c r="F1750" t="s">
        <v>277</v>
      </c>
      <c r="G1750" t="s">
        <v>277</v>
      </c>
      <c r="H1750">
        <v>114</v>
      </c>
      <c r="I1750" t="s">
        <v>277</v>
      </c>
      <c r="J1750">
        <v>0</v>
      </c>
      <c r="K1750" t="s">
        <v>277</v>
      </c>
      <c r="L1750" t="s">
        <v>277</v>
      </c>
      <c r="M1750">
        <v>4011</v>
      </c>
      <c r="N1750">
        <v>7</v>
      </c>
      <c r="O1750" s="26">
        <v>0</v>
      </c>
      <c r="P1750" s="26">
        <v>0</v>
      </c>
    </row>
    <row r="1751" spans="1:16" x14ac:dyDescent="0.45">
      <c r="A1751" s="32">
        <v>44462</v>
      </c>
      <c r="B1751" t="s">
        <v>155</v>
      </c>
      <c r="C1751">
        <v>15</v>
      </c>
      <c r="D1751">
        <v>829</v>
      </c>
      <c r="E1751" t="s">
        <v>277</v>
      </c>
      <c r="F1751" t="s">
        <v>277</v>
      </c>
      <c r="G1751" t="s">
        <v>277</v>
      </c>
      <c r="H1751">
        <v>0</v>
      </c>
      <c r="I1751" t="s">
        <v>277</v>
      </c>
      <c r="J1751">
        <v>0</v>
      </c>
      <c r="K1751" t="s">
        <v>277</v>
      </c>
      <c r="L1751" t="s">
        <v>277</v>
      </c>
      <c r="M1751">
        <v>15</v>
      </c>
      <c r="N1751">
        <v>0</v>
      </c>
      <c r="O1751" s="26">
        <v>0</v>
      </c>
      <c r="P1751" s="26">
        <v>0</v>
      </c>
    </row>
    <row r="1752" spans="1:16" x14ac:dyDescent="0.45">
      <c r="A1752" s="32">
        <v>44463</v>
      </c>
      <c r="B1752" t="s">
        <v>153</v>
      </c>
      <c r="C1752">
        <v>1683269</v>
      </c>
      <c r="D1752">
        <v>23234508</v>
      </c>
      <c r="F1752" t="s">
        <v>277</v>
      </c>
      <c r="G1752" t="s">
        <v>277</v>
      </c>
      <c r="H1752">
        <v>47557</v>
      </c>
      <c r="I1752" t="s">
        <v>277</v>
      </c>
      <c r="J1752">
        <v>1228</v>
      </c>
      <c r="K1752" t="s">
        <v>277</v>
      </c>
      <c r="L1752" t="s">
        <v>277</v>
      </c>
      <c r="M1752">
        <v>1616297</v>
      </c>
      <c r="N1752">
        <v>17368</v>
      </c>
      <c r="O1752" s="26">
        <v>418685</v>
      </c>
      <c r="P1752" s="26">
        <v>620115</v>
      </c>
    </row>
    <row r="1753" spans="1:16" x14ac:dyDescent="0.45">
      <c r="A1753" s="32">
        <v>44463</v>
      </c>
      <c r="B1753" t="s">
        <v>154</v>
      </c>
      <c r="C1753">
        <v>4138</v>
      </c>
      <c r="D1753">
        <v>1039637</v>
      </c>
      <c r="E1753" t="s">
        <v>277</v>
      </c>
      <c r="F1753" t="s">
        <v>277</v>
      </c>
      <c r="G1753" t="s">
        <v>277</v>
      </c>
      <c r="H1753">
        <v>119</v>
      </c>
      <c r="I1753" t="s">
        <v>277</v>
      </c>
      <c r="J1753">
        <v>0</v>
      </c>
      <c r="K1753" t="s">
        <v>277</v>
      </c>
      <c r="L1753" t="s">
        <v>277</v>
      </c>
      <c r="M1753">
        <v>4012</v>
      </c>
      <c r="N1753">
        <v>7</v>
      </c>
      <c r="O1753" s="26">
        <v>0</v>
      </c>
      <c r="P1753" s="26">
        <v>0</v>
      </c>
    </row>
    <row r="1754" spans="1:16" x14ac:dyDescent="0.45">
      <c r="A1754" s="32">
        <v>44463</v>
      </c>
      <c r="B1754" t="s">
        <v>155</v>
      </c>
      <c r="C1754">
        <v>15</v>
      </c>
      <c r="D1754">
        <v>829</v>
      </c>
      <c r="E1754" t="s">
        <v>277</v>
      </c>
      <c r="F1754" t="s">
        <v>277</v>
      </c>
      <c r="G1754" t="s">
        <v>277</v>
      </c>
      <c r="H1754">
        <v>0</v>
      </c>
      <c r="I1754" t="s">
        <v>277</v>
      </c>
      <c r="J1754">
        <v>0</v>
      </c>
      <c r="K1754" t="s">
        <v>277</v>
      </c>
      <c r="L1754" t="s">
        <v>277</v>
      </c>
      <c r="M1754">
        <v>15</v>
      </c>
      <c r="N1754">
        <v>0</v>
      </c>
      <c r="O1754" s="26">
        <v>0</v>
      </c>
      <c r="P1754" s="26">
        <v>0</v>
      </c>
    </row>
    <row r="1755" spans="1:16" x14ac:dyDescent="0.45">
      <c r="A1755" s="32">
        <v>44464</v>
      </c>
      <c r="B1755" t="s">
        <v>153</v>
      </c>
      <c r="C1755">
        <v>1685738</v>
      </c>
      <c r="D1755">
        <v>23370367</v>
      </c>
      <c r="F1755" t="s">
        <v>277</v>
      </c>
      <c r="G1755" t="s">
        <v>277</v>
      </c>
      <c r="H1755">
        <v>42895</v>
      </c>
      <c r="I1755" t="s">
        <v>277</v>
      </c>
      <c r="J1755">
        <v>1185</v>
      </c>
      <c r="K1755" t="s">
        <v>277</v>
      </c>
      <c r="L1755" t="s">
        <v>277</v>
      </c>
      <c r="M1755">
        <v>1623716</v>
      </c>
      <c r="N1755">
        <v>17414</v>
      </c>
      <c r="O1755" s="26">
        <v>555242</v>
      </c>
      <c r="P1755" s="26">
        <v>777901</v>
      </c>
    </row>
    <row r="1756" spans="1:16" x14ac:dyDescent="0.45">
      <c r="A1756" s="32">
        <v>44464</v>
      </c>
      <c r="B1756" t="s">
        <v>154</v>
      </c>
      <c r="C1756">
        <v>4146</v>
      </c>
      <c r="D1756">
        <v>1041793</v>
      </c>
      <c r="E1756" t="s">
        <v>277</v>
      </c>
      <c r="F1756" t="s">
        <v>277</v>
      </c>
      <c r="G1756" t="s">
        <v>277</v>
      </c>
      <c r="H1756">
        <v>115</v>
      </c>
      <c r="I1756" t="s">
        <v>277</v>
      </c>
      <c r="J1756">
        <v>0</v>
      </c>
      <c r="K1756" t="s">
        <v>277</v>
      </c>
      <c r="L1756" t="s">
        <v>277</v>
      </c>
      <c r="M1756">
        <v>4024</v>
      </c>
      <c r="N1756">
        <v>7</v>
      </c>
      <c r="O1756" s="26">
        <v>0</v>
      </c>
      <c r="P1756" s="26">
        <v>0</v>
      </c>
    </row>
    <row r="1757" spans="1:16" x14ac:dyDescent="0.45">
      <c r="A1757" s="32">
        <v>44464</v>
      </c>
      <c r="B1757" t="s">
        <v>155</v>
      </c>
      <c r="C1757">
        <v>15</v>
      </c>
      <c r="D1757">
        <v>829</v>
      </c>
      <c r="E1757" t="s">
        <v>277</v>
      </c>
      <c r="F1757" t="s">
        <v>277</v>
      </c>
      <c r="G1757" t="s">
        <v>277</v>
      </c>
      <c r="H1757">
        <v>0</v>
      </c>
      <c r="I1757" t="s">
        <v>277</v>
      </c>
      <c r="J1757">
        <v>0</v>
      </c>
      <c r="K1757" t="s">
        <v>277</v>
      </c>
      <c r="L1757" t="s">
        <v>277</v>
      </c>
      <c r="M1757">
        <v>15</v>
      </c>
      <c r="N1757">
        <v>0</v>
      </c>
      <c r="O1757" s="26">
        <v>0</v>
      </c>
      <c r="P1757" s="26">
        <v>0</v>
      </c>
    </row>
    <row r="1758" spans="1:16" x14ac:dyDescent="0.45">
      <c r="A1758" s="32">
        <v>44465</v>
      </c>
      <c r="B1758" t="s">
        <v>153</v>
      </c>
      <c r="C1758">
        <v>1688213</v>
      </c>
      <c r="D1758">
        <v>23425526</v>
      </c>
      <c r="F1758" t="s">
        <v>277</v>
      </c>
      <c r="G1758" t="s">
        <v>277</v>
      </c>
      <c r="H1758">
        <v>39384</v>
      </c>
      <c r="I1758" t="s">
        <v>277</v>
      </c>
      <c r="J1758">
        <v>1133</v>
      </c>
      <c r="K1758" t="s">
        <v>277</v>
      </c>
      <c r="L1758" t="s">
        <v>277</v>
      </c>
      <c r="M1758">
        <v>1629728</v>
      </c>
      <c r="N1758">
        <v>17446</v>
      </c>
      <c r="O1758" s="26">
        <v>-29595341</v>
      </c>
      <c r="P1758" s="26">
        <v>-20658484</v>
      </c>
    </row>
    <row r="1759" spans="1:16" x14ac:dyDescent="0.45">
      <c r="A1759" s="32">
        <v>44465</v>
      </c>
      <c r="B1759" t="s">
        <v>154</v>
      </c>
      <c r="C1759">
        <v>4159</v>
      </c>
      <c r="D1759">
        <v>1044619</v>
      </c>
      <c r="E1759" t="s">
        <v>277</v>
      </c>
      <c r="F1759" t="s">
        <v>277</v>
      </c>
      <c r="G1759" t="s">
        <v>277</v>
      </c>
      <c r="H1759">
        <v>120</v>
      </c>
      <c r="I1759" t="s">
        <v>277</v>
      </c>
      <c r="J1759">
        <v>0</v>
      </c>
      <c r="K1759" t="s">
        <v>277</v>
      </c>
      <c r="L1759" t="s">
        <v>277</v>
      </c>
      <c r="M1759">
        <v>4032</v>
      </c>
      <c r="N1759">
        <v>7</v>
      </c>
      <c r="O1759" s="26">
        <v>0</v>
      </c>
      <c r="P1759" s="26">
        <v>0</v>
      </c>
    </row>
    <row r="1760" spans="1:16" x14ac:dyDescent="0.45">
      <c r="A1760" s="32">
        <v>44465</v>
      </c>
      <c r="B1760" t="s">
        <v>155</v>
      </c>
      <c r="C1760">
        <v>15</v>
      </c>
      <c r="D1760">
        <v>829</v>
      </c>
      <c r="E1760" t="s">
        <v>277</v>
      </c>
      <c r="F1760" t="s">
        <v>277</v>
      </c>
      <c r="G1760" t="s">
        <v>277</v>
      </c>
      <c r="H1760">
        <v>0</v>
      </c>
      <c r="I1760" t="s">
        <v>277</v>
      </c>
      <c r="J1760">
        <v>0</v>
      </c>
      <c r="K1760" t="s">
        <v>277</v>
      </c>
      <c r="L1760" t="s">
        <v>277</v>
      </c>
      <c r="M1760">
        <v>15</v>
      </c>
      <c r="N1760">
        <v>0</v>
      </c>
      <c r="O1760" s="26">
        <v>0</v>
      </c>
      <c r="P1760" s="26">
        <v>0</v>
      </c>
    </row>
    <row r="1761" spans="1:16" x14ac:dyDescent="0.45">
      <c r="A1761" s="32">
        <v>44466</v>
      </c>
      <c r="B1761" t="s">
        <v>153</v>
      </c>
      <c r="C1761">
        <v>1690496</v>
      </c>
      <c r="D1761">
        <v>23452528</v>
      </c>
      <c r="F1761" t="s">
        <v>277</v>
      </c>
      <c r="G1761" t="s">
        <v>277</v>
      </c>
      <c r="H1761">
        <v>36683</v>
      </c>
      <c r="I1761" t="s">
        <v>277</v>
      </c>
      <c r="J1761">
        <v>1106</v>
      </c>
      <c r="K1761" t="s">
        <v>277</v>
      </c>
      <c r="L1761" t="s">
        <v>277</v>
      </c>
      <c r="M1761">
        <v>1634582</v>
      </c>
      <c r="N1761">
        <v>17475</v>
      </c>
      <c r="O1761" s="26">
        <v>365742</v>
      </c>
      <c r="P1761" s="26">
        <v>465190</v>
      </c>
    </row>
    <row r="1762" spans="1:16" x14ac:dyDescent="0.45">
      <c r="A1762" s="32">
        <v>44466</v>
      </c>
      <c r="B1762" t="s">
        <v>154</v>
      </c>
      <c r="C1762">
        <v>4164</v>
      </c>
      <c r="D1762">
        <v>1047334</v>
      </c>
      <c r="E1762" t="s">
        <v>277</v>
      </c>
      <c r="F1762" t="s">
        <v>277</v>
      </c>
      <c r="G1762" t="s">
        <v>277</v>
      </c>
      <c r="H1762">
        <v>121</v>
      </c>
      <c r="I1762" t="s">
        <v>277</v>
      </c>
      <c r="J1762">
        <v>0</v>
      </c>
      <c r="K1762" t="s">
        <v>277</v>
      </c>
      <c r="L1762" t="s">
        <v>277</v>
      </c>
      <c r="M1762">
        <v>4036</v>
      </c>
      <c r="N1762">
        <v>7</v>
      </c>
      <c r="O1762" s="26">
        <v>0</v>
      </c>
      <c r="P1762" s="26">
        <v>0</v>
      </c>
    </row>
    <row r="1763" spans="1:16" x14ac:dyDescent="0.45">
      <c r="A1763" s="32">
        <v>44466</v>
      </c>
      <c r="B1763" t="s">
        <v>155</v>
      </c>
      <c r="C1763">
        <v>15</v>
      </c>
      <c r="D1763">
        <v>829</v>
      </c>
      <c r="E1763" t="s">
        <v>277</v>
      </c>
      <c r="F1763" t="s">
        <v>277</v>
      </c>
      <c r="G1763" t="s">
        <v>277</v>
      </c>
      <c r="H1763">
        <v>0</v>
      </c>
      <c r="I1763" t="s">
        <v>277</v>
      </c>
      <c r="J1763">
        <v>0</v>
      </c>
      <c r="K1763" t="s">
        <v>277</v>
      </c>
      <c r="L1763" t="s">
        <v>277</v>
      </c>
      <c r="M1763">
        <v>15</v>
      </c>
      <c r="N1763">
        <v>0</v>
      </c>
      <c r="O1763" s="26">
        <v>0</v>
      </c>
      <c r="P1763" s="26">
        <v>0</v>
      </c>
    </row>
    <row r="1764" spans="1:16" x14ac:dyDescent="0.45">
      <c r="A1764" s="32">
        <v>44467</v>
      </c>
      <c r="B1764" t="s">
        <v>153</v>
      </c>
      <c r="C1764">
        <v>1691863</v>
      </c>
      <c r="D1764">
        <v>23531818</v>
      </c>
      <c r="F1764" t="s">
        <v>277</v>
      </c>
      <c r="G1764" t="s">
        <v>277</v>
      </c>
      <c r="H1764">
        <v>33850</v>
      </c>
      <c r="I1764" t="s">
        <v>277</v>
      </c>
      <c r="J1764">
        <v>1062</v>
      </c>
      <c r="K1764" t="s">
        <v>277</v>
      </c>
      <c r="L1764" t="s">
        <v>277</v>
      </c>
      <c r="M1764">
        <v>1638914</v>
      </c>
      <c r="N1764">
        <v>17504</v>
      </c>
      <c r="O1764" s="26">
        <v>394153</v>
      </c>
      <c r="P1764" s="26">
        <v>471615</v>
      </c>
    </row>
    <row r="1765" spans="1:16" x14ac:dyDescent="0.45">
      <c r="A1765" s="32">
        <v>44467</v>
      </c>
      <c r="B1765" t="s">
        <v>154</v>
      </c>
      <c r="C1765">
        <v>4183</v>
      </c>
      <c r="D1765">
        <v>1051450</v>
      </c>
      <c r="E1765" t="s">
        <v>277</v>
      </c>
      <c r="F1765" t="s">
        <v>277</v>
      </c>
      <c r="G1765" t="s">
        <v>277</v>
      </c>
      <c r="H1765">
        <v>131</v>
      </c>
      <c r="I1765" t="s">
        <v>277</v>
      </c>
      <c r="J1765">
        <v>0</v>
      </c>
      <c r="K1765" t="s">
        <v>277</v>
      </c>
      <c r="L1765" t="s">
        <v>277</v>
      </c>
      <c r="M1765">
        <v>4045</v>
      </c>
      <c r="N1765">
        <v>7</v>
      </c>
      <c r="O1765" s="26">
        <v>0</v>
      </c>
      <c r="P1765" s="26">
        <v>0</v>
      </c>
    </row>
    <row r="1766" spans="1:16" x14ac:dyDescent="0.45">
      <c r="A1766" s="32">
        <v>44467</v>
      </c>
      <c r="B1766" t="s">
        <v>155</v>
      </c>
      <c r="C1766">
        <v>15</v>
      </c>
      <c r="D1766">
        <v>829</v>
      </c>
      <c r="E1766" t="s">
        <v>277</v>
      </c>
      <c r="F1766" t="s">
        <v>277</v>
      </c>
      <c r="G1766" t="s">
        <v>277</v>
      </c>
      <c r="H1766">
        <v>0</v>
      </c>
      <c r="I1766" t="s">
        <v>277</v>
      </c>
      <c r="J1766">
        <v>0</v>
      </c>
      <c r="K1766" t="s">
        <v>277</v>
      </c>
      <c r="L1766" t="s">
        <v>277</v>
      </c>
      <c r="M1766">
        <v>15</v>
      </c>
      <c r="N1766">
        <v>0</v>
      </c>
      <c r="O1766" s="26">
        <v>0</v>
      </c>
      <c r="P1766" s="26">
        <v>0</v>
      </c>
    </row>
    <row r="1767" spans="1:16" x14ac:dyDescent="0.45">
      <c r="A1767" s="32">
        <v>44468</v>
      </c>
      <c r="B1767" t="s">
        <v>153</v>
      </c>
      <c r="C1767">
        <v>1693429</v>
      </c>
      <c r="D1767">
        <v>23610291</v>
      </c>
      <c r="F1767" t="s">
        <v>277</v>
      </c>
      <c r="G1767" t="s">
        <v>277</v>
      </c>
      <c r="H1767">
        <v>30919</v>
      </c>
      <c r="I1767" t="s">
        <v>277</v>
      </c>
      <c r="J1767">
        <v>998</v>
      </c>
      <c r="K1767" t="s">
        <v>277</v>
      </c>
      <c r="L1767" t="s">
        <v>277</v>
      </c>
      <c r="M1767">
        <v>1643348</v>
      </c>
      <c r="N1767">
        <v>17544</v>
      </c>
      <c r="O1767" s="26">
        <v>387825</v>
      </c>
      <c r="P1767" s="26">
        <v>437083</v>
      </c>
    </row>
    <row r="1768" spans="1:16" x14ac:dyDescent="0.45">
      <c r="A1768" s="32">
        <v>44468</v>
      </c>
      <c r="B1768" t="s">
        <v>154</v>
      </c>
      <c r="C1768">
        <v>4187</v>
      </c>
      <c r="D1768">
        <v>1052981</v>
      </c>
      <c r="E1768" t="s">
        <v>277</v>
      </c>
      <c r="F1768" t="s">
        <v>277</v>
      </c>
      <c r="G1768" t="s">
        <v>277</v>
      </c>
      <c r="H1768">
        <v>129</v>
      </c>
      <c r="I1768" t="s">
        <v>277</v>
      </c>
      <c r="J1768">
        <v>0</v>
      </c>
      <c r="K1768" t="s">
        <v>277</v>
      </c>
      <c r="L1768" t="s">
        <v>277</v>
      </c>
      <c r="M1768">
        <v>4051</v>
      </c>
      <c r="N1768">
        <v>7</v>
      </c>
      <c r="O1768" s="26">
        <v>0</v>
      </c>
      <c r="P1768" s="26">
        <v>0</v>
      </c>
    </row>
    <row r="1769" spans="1:16" x14ac:dyDescent="0.45">
      <c r="A1769" s="32">
        <v>44468</v>
      </c>
      <c r="B1769" t="s">
        <v>155</v>
      </c>
      <c r="C1769">
        <v>15</v>
      </c>
      <c r="D1769">
        <v>829</v>
      </c>
      <c r="E1769" t="s">
        <v>277</v>
      </c>
      <c r="F1769" t="s">
        <v>277</v>
      </c>
      <c r="G1769" t="s">
        <v>277</v>
      </c>
      <c r="H1769">
        <v>0</v>
      </c>
      <c r="I1769" t="s">
        <v>277</v>
      </c>
      <c r="J1769">
        <v>0</v>
      </c>
      <c r="K1769" t="s">
        <v>277</v>
      </c>
      <c r="L1769" t="s">
        <v>277</v>
      </c>
      <c r="M1769">
        <v>15</v>
      </c>
      <c r="N1769">
        <v>0</v>
      </c>
      <c r="O1769" s="26">
        <v>0</v>
      </c>
      <c r="P1769" s="26">
        <v>0</v>
      </c>
    </row>
    <row r="1770" spans="1:16" x14ac:dyDescent="0.45">
      <c r="A1770" s="32">
        <v>44469</v>
      </c>
      <c r="B1770" t="s">
        <v>153</v>
      </c>
      <c r="C1770">
        <v>1695420</v>
      </c>
      <c r="D1770">
        <v>23695237</v>
      </c>
      <c r="F1770" t="s">
        <v>277</v>
      </c>
      <c r="G1770" t="s">
        <v>277</v>
      </c>
      <c r="H1770">
        <v>27943</v>
      </c>
      <c r="I1770" t="s">
        <v>277</v>
      </c>
      <c r="J1770">
        <v>932</v>
      </c>
      <c r="K1770" t="s">
        <v>277</v>
      </c>
      <c r="L1770" t="s">
        <v>277</v>
      </c>
      <c r="M1770">
        <v>1648240</v>
      </c>
      <c r="N1770">
        <v>17598</v>
      </c>
      <c r="O1770" s="26">
        <v>372943</v>
      </c>
      <c r="P1770" s="26">
        <v>425519</v>
      </c>
    </row>
    <row r="1771" spans="1:16" x14ac:dyDescent="0.45">
      <c r="A1771" s="32">
        <v>44469</v>
      </c>
      <c r="B1771" t="s">
        <v>154</v>
      </c>
      <c r="C1771">
        <v>4201</v>
      </c>
      <c r="D1771">
        <v>1055049</v>
      </c>
      <c r="E1771" t="s">
        <v>277</v>
      </c>
      <c r="F1771" t="s">
        <v>277</v>
      </c>
      <c r="G1771" t="s">
        <v>277</v>
      </c>
      <c r="H1771">
        <v>131</v>
      </c>
      <c r="I1771" t="s">
        <v>277</v>
      </c>
      <c r="J1771">
        <v>0</v>
      </c>
      <c r="K1771" t="s">
        <v>277</v>
      </c>
      <c r="L1771" t="s">
        <v>277</v>
      </c>
      <c r="M1771">
        <v>4063</v>
      </c>
      <c r="N1771">
        <v>7</v>
      </c>
      <c r="O1771" s="26">
        <v>0</v>
      </c>
      <c r="P1771" s="26">
        <v>0</v>
      </c>
    </row>
    <row r="1772" spans="1:16" x14ac:dyDescent="0.45">
      <c r="A1772" s="32">
        <v>44469</v>
      </c>
      <c r="B1772" t="s">
        <v>155</v>
      </c>
      <c r="C1772">
        <v>15</v>
      </c>
      <c r="D1772">
        <v>829</v>
      </c>
      <c r="E1772" t="s">
        <v>277</v>
      </c>
      <c r="F1772" t="s">
        <v>277</v>
      </c>
      <c r="G1772" t="s">
        <v>277</v>
      </c>
      <c r="H1772">
        <v>0</v>
      </c>
      <c r="I1772" t="s">
        <v>277</v>
      </c>
      <c r="J1772">
        <v>0</v>
      </c>
      <c r="K1772" t="s">
        <v>277</v>
      </c>
      <c r="L1772" t="s">
        <v>277</v>
      </c>
      <c r="M1772">
        <v>15</v>
      </c>
      <c r="N1772">
        <v>0</v>
      </c>
      <c r="O1772" s="26">
        <v>0</v>
      </c>
      <c r="P1772" s="26">
        <v>0</v>
      </c>
    </row>
    <row r="1773" spans="1:16" x14ac:dyDescent="0.45">
      <c r="A1773" s="32">
        <v>44470</v>
      </c>
      <c r="B1773" t="s">
        <v>153</v>
      </c>
      <c r="C1773">
        <v>1697085</v>
      </c>
      <c r="D1773">
        <v>23763024</v>
      </c>
      <c r="F1773" t="s">
        <v>277</v>
      </c>
      <c r="G1773" t="s">
        <v>277</v>
      </c>
      <c r="H1773">
        <v>25513</v>
      </c>
      <c r="I1773" t="s">
        <v>277</v>
      </c>
      <c r="J1773">
        <v>778</v>
      </c>
      <c r="K1773" t="s">
        <v>277</v>
      </c>
      <c r="L1773" t="s">
        <v>277</v>
      </c>
      <c r="M1773">
        <v>1652231</v>
      </c>
      <c r="N1773">
        <v>17641</v>
      </c>
      <c r="O1773" s="26">
        <v>409965</v>
      </c>
      <c r="P1773" s="26">
        <v>446400</v>
      </c>
    </row>
    <row r="1774" spans="1:16" x14ac:dyDescent="0.45">
      <c r="A1774" s="32">
        <v>44470</v>
      </c>
      <c r="B1774" t="s">
        <v>154</v>
      </c>
      <c r="C1774">
        <v>4209</v>
      </c>
      <c r="D1774">
        <v>1057849</v>
      </c>
      <c r="E1774" t="s">
        <v>277</v>
      </c>
      <c r="F1774" t="s">
        <v>277</v>
      </c>
      <c r="G1774" t="s">
        <v>277</v>
      </c>
      <c r="H1774">
        <v>134</v>
      </c>
      <c r="I1774" t="s">
        <v>277</v>
      </c>
      <c r="J1774">
        <v>0</v>
      </c>
      <c r="K1774" t="s">
        <v>277</v>
      </c>
      <c r="L1774" t="s">
        <v>277</v>
      </c>
      <c r="M1774">
        <v>4068</v>
      </c>
      <c r="N1774">
        <v>7</v>
      </c>
      <c r="O1774" s="26">
        <v>0</v>
      </c>
      <c r="P1774" s="26">
        <v>0</v>
      </c>
    </row>
    <row r="1775" spans="1:16" x14ac:dyDescent="0.45">
      <c r="A1775" s="32">
        <v>44470</v>
      </c>
      <c r="B1775" t="s">
        <v>155</v>
      </c>
      <c r="C1775">
        <v>15</v>
      </c>
      <c r="D1775">
        <v>829</v>
      </c>
      <c r="E1775" t="s">
        <v>277</v>
      </c>
      <c r="F1775" t="s">
        <v>277</v>
      </c>
      <c r="G1775" t="s">
        <v>277</v>
      </c>
      <c r="H1775">
        <v>0</v>
      </c>
      <c r="I1775" t="s">
        <v>277</v>
      </c>
      <c r="J1775">
        <v>0</v>
      </c>
      <c r="K1775" t="s">
        <v>277</v>
      </c>
      <c r="L1775" t="s">
        <v>277</v>
      </c>
      <c r="M1775">
        <v>15</v>
      </c>
      <c r="N1775">
        <v>0</v>
      </c>
      <c r="O1775" s="26">
        <v>0</v>
      </c>
      <c r="P1775" s="26">
        <v>0</v>
      </c>
    </row>
    <row r="1776" spans="1:16" x14ac:dyDescent="0.45">
      <c r="A1776" s="32">
        <v>44471</v>
      </c>
      <c r="B1776" t="s">
        <v>153</v>
      </c>
      <c r="C1776">
        <v>1698591</v>
      </c>
      <c r="D1776">
        <v>23844464</v>
      </c>
      <c r="F1776" t="s">
        <v>277</v>
      </c>
      <c r="G1776" t="s">
        <v>277</v>
      </c>
      <c r="H1776">
        <v>23467</v>
      </c>
      <c r="I1776" t="s">
        <v>277</v>
      </c>
      <c r="J1776">
        <v>719</v>
      </c>
      <c r="K1776" t="s">
        <v>277</v>
      </c>
      <c r="L1776" t="s">
        <v>277</v>
      </c>
      <c r="M1776">
        <v>1655826</v>
      </c>
      <c r="N1776">
        <v>17676</v>
      </c>
      <c r="O1776" s="26">
        <v>568580</v>
      </c>
      <c r="P1776" s="26">
        <v>563673</v>
      </c>
    </row>
    <row r="1777" spans="1:16" x14ac:dyDescent="0.45">
      <c r="A1777" s="32">
        <v>44471</v>
      </c>
      <c r="B1777" t="s">
        <v>154</v>
      </c>
      <c r="C1777">
        <v>4213</v>
      </c>
      <c r="D1777">
        <v>1060945</v>
      </c>
      <c r="E1777" t="s">
        <v>277</v>
      </c>
      <c r="F1777" t="s">
        <v>277</v>
      </c>
      <c r="G1777" t="s">
        <v>277</v>
      </c>
      <c r="H1777">
        <v>122</v>
      </c>
      <c r="I1777" t="s">
        <v>277</v>
      </c>
      <c r="J1777">
        <v>0</v>
      </c>
      <c r="K1777" t="s">
        <v>277</v>
      </c>
      <c r="L1777" t="s">
        <v>277</v>
      </c>
      <c r="M1777">
        <v>4084</v>
      </c>
      <c r="N1777">
        <v>7</v>
      </c>
      <c r="O1777" s="26">
        <v>0</v>
      </c>
      <c r="P1777" s="26">
        <v>0</v>
      </c>
    </row>
    <row r="1778" spans="1:16" x14ac:dyDescent="0.45">
      <c r="A1778" s="32">
        <v>44471</v>
      </c>
      <c r="B1778" t="s">
        <v>155</v>
      </c>
      <c r="C1778">
        <v>15</v>
      </c>
      <c r="D1778">
        <v>829</v>
      </c>
      <c r="E1778" t="s">
        <v>277</v>
      </c>
      <c r="F1778" t="s">
        <v>277</v>
      </c>
      <c r="G1778" t="s">
        <v>277</v>
      </c>
      <c r="H1778">
        <v>0</v>
      </c>
      <c r="I1778" t="s">
        <v>277</v>
      </c>
      <c r="J1778">
        <v>0</v>
      </c>
      <c r="K1778" t="s">
        <v>277</v>
      </c>
      <c r="L1778" t="s">
        <v>277</v>
      </c>
      <c r="M1778">
        <v>15</v>
      </c>
      <c r="N1778">
        <v>0</v>
      </c>
      <c r="O1778" s="26">
        <v>0</v>
      </c>
      <c r="P1778" s="26">
        <v>0</v>
      </c>
    </row>
    <row r="1779" spans="1:16" x14ac:dyDescent="0.45">
      <c r="A1779" s="32">
        <v>44472</v>
      </c>
      <c r="B1779" t="s">
        <v>153</v>
      </c>
      <c r="C1779">
        <v>1699841</v>
      </c>
      <c r="D1779">
        <v>23898264</v>
      </c>
      <c r="F1779" t="s">
        <v>277</v>
      </c>
      <c r="G1779" t="s">
        <v>277</v>
      </c>
      <c r="H1779">
        <v>21041</v>
      </c>
      <c r="I1779" t="s">
        <v>277</v>
      </c>
      <c r="J1779">
        <v>696</v>
      </c>
      <c r="K1779" t="s">
        <v>277</v>
      </c>
      <c r="L1779" t="s">
        <v>277</v>
      </c>
      <c r="M1779">
        <v>1659534</v>
      </c>
      <c r="N1779">
        <v>17709</v>
      </c>
      <c r="O1779" s="26">
        <v>-31294575</v>
      </c>
      <c r="P1779" s="26">
        <v>-24091843</v>
      </c>
    </row>
    <row r="1780" spans="1:16" x14ac:dyDescent="0.45">
      <c r="A1780" s="32">
        <v>44472</v>
      </c>
      <c r="B1780" t="s">
        <v>154</v>
      </c>
      <c r="C1780">
        <v>4227</v>
      </c>
      <c r="D1780">
        <v>1064084</v>
      </c>
      <c r="E1780" t="s">
        <v>277</v>
      </c>
      <c r="F1780" t="s">
        <v>277</v>
      </c>
      <c r="G1780" t="s">
        <v>277</v>
      </c>
      <c r="H1780">
        <v>126</v>
      </c>
      <c r="I1780" t="s">
        <v>277</v>
      </c>
      <c r="J1780">
        <v>0</v>
      </c>
      <c r="K1780" t="s">
        <v>277</v>
      </c>
      <c r="L1780" t="s">
        <v>277</v>
      </c>
      <c r="M1780">
        <v>4094</v>
      </c>
      <c r="N1780">
        <v>7</v>
      </c>
      <c r="O1780" s="26">
        <v>0</v>
      </c>
      <c r="P1780" s="26">
        <v>0</v>
      </c>
    </row>
    <row r="1781" spans="1:16" x14ac:dyDescent="0.45">
      <c r="A1781" s="32">
        <v>44472</v>
      </c>
      <c r="B1781" t="s">
        <v>155</v>
      </c>
      <c r="C1781">
        <v>15</v>
      </c>
      <c r="D1781">
        <v>829</v>
      </c>
      <c r="E1781" t="s">
        <v>277</v>
      </c>
      <c r="F1781" t="s">
        <v>277</v>
      </c>
      <c r="G1781" t="s">
        <v>277</v>
      </c>
      <c r="H1781">
        <v>0</v>
      </c>
      <c r="I1781" t="s">
        <v>277</v>
      </c>
      <c r="J1781">
        <v>0</v>
      </c>
      <c r="K1781" t="s">
        <v>277</v>
      </c>
      <c r="L1781" t="s">
        <v>277</v>
      </c>
      <c r="M1781">
        <v>15</v>
      </c>
      <c r="N1781">
        <v>0</v>
      </c>
      <c r="O1781" s="26">
        <v>0</v>
      </c>
      <c r="P1781" s="26">
        <v>0</v>
      </c>
    </row>
    <row r="1782" spans="1:16" x14ac:dyDescent="0.45">
      <c r="A1782" s="32">
        <v>44473</v>
      </c>
      <c r="B1782" t="s">
        <v>153</v>
      </c>
      <c r="C1782">
        <v>1700795</v>
      </c>
      <c r="D1782">
        <v>23919054</v>
      </c>
      <c r="F1782" t="s">
        <v>277</v>
      </c>
      <c r="G1782" t="s">
        <v>277</v>
      </c>
      <c r="H1782">
        <v>18867</v>
      </c>
      <c r="I1782" t="s">
        <v>277</v>
      </c>
      <c r="J1782">
        <v>693</v>
      </c>
      <c r="K1782" t="s">
        <v>277</v>
      </c>
      <c r="L1782" t="s">
        <v>277</v>
      </c>
      <c r="M1782">
        <v>1662654</v>
      </c>
      <c r="N1782">
        <v>17723</v>
      </c>
      <c r="O1782" s="26">
        <v>299426</v>
      </c>
      <c r="P1782" s="26">
        <v>350771</v>
      </c>
    </row>
    <row r="1783" spans="1:16" x14ac:dyDescent="0.45">
      <c r="A1783" s="32">
        <v>44473</v>
      </c>
      <c r="B1783" t="s">
        <v>154</v>
      </c>
      <c r="C1783">
        <v>4236</v>
      </c>
      <c r="D1783">
        <v>1068114</v>
      </c>
      <c r="E1783" t="s">
        <v>277</v>
      </c>
      <c r="F1783" t="s">
        <v>277</v>
      </c>
      <c r="G1783" t="s">
        <v>277</v>
      </c>
      <c r="H1783">
        <v>129</v>
      </c>
      <c r="I1783" t="s">
        <v>277</v>
      </c>
      <c r="J1783">
        <v>0</v>
      </c>
      <c r="K1783" t="s">
        <v>277</v>
      </c>
      <c r="L1783" t="s">
        <v>277</v>
      </c>
      <c r="M1783">
        <v>4100</v>
      </c>
      <c r="N1783">
        <v>7</v>
      </c>
      <c r="O1783" s="26">
        <v>0</v>
      </c>
      <c r="P1783" s="26">
        <v>0</v>
      </c>
    </row>
    <row r="1784" spans="1:16" x14ac:dyDescent="0.45">
      <c r="A1784" s="32">
        <v>44473</v>
      </c>
      <c r="B1784" t="s">
        <v>155</v>
      </c>
      <c r="C1784">
        <v>15</v>
      </c>
      <c r="D1784">
        <v>829</v>
      </c>
      <c r="E1784" t="s">
        <v>277</v>
      </c>
      <c r="F1784" t="s">
        <v>277</v>
      </c>
      <c r="G1784" t="s">
        <v>277</v>
      </c>
      <c r="H1784">
        <v>0</v>
      </c>
      <c r="I1784" t="s">
        <v>277</v>
      </c>
      <c r="J1784">
        <v>0</v>
      </c>
      <c r="K1784" t="s">
        <v>277</v>
      </c>
      <c r="L1784" t="s">
        <v>277</v>
      </c>
      <c r="M1784">
        <v>15</v>
      </c>
      <c r="N1784">
        <v>0</v>
      </c>
      <c r="O1784" s="26">
        <v>0</v>
      </c>
      <c r="P1784" s="26">
        <v>0</v>
      </c>
    </row>
    <row r="1785" spans="1:16" x14ac:dyDescent="0.45">
      <c r="A1785" s="32">
        <v>44474</v>
      </c>
      <c r="B1785" t="s">
        <v>153</v>
      </c>
      <c r="C1785">
        <v>1701501</v>
      </c>
      <c r="D1785">
        <v>23983432</v>
      </c>
      <c r="F1785" t="s">
        <v>277</v>
      </c>
      <c r="G1785" t="s">
        <v>277</v>
      </c>
      <c r="H1785">
        <v>17457</v>
      </c>
      <c r="I1785" t="s">
        <v>277</v>
      </c>
      <c r="J1785">
        <v>655</v>
      </c>
      <c r="K1785" t="s">
        <v>277</v>
      </c>
      <c r="L1785" t="s">
        <v>277</v>
      </c>
      <c r="M1785">
        <v>1664807</v>
      </c>
      <c r="N1785">
        <v>17749</v>
      </c>
      <c r="O1785" s="26">
        <v>310320</v>
      </c>
      <c r="P1785" s="26">
        <v>369229</v>
      </c>
    </row>
    <row r="1786" spans="1:16" x14ac:dyDescent="0.45">
      <c r="A1786" s="32">
        <v>44474</v>
      </c>
      <c r="B1786" t="s">
        <v>154</v>
      </c>
      <c r="C1786">
        <v>4262</v>
      </c>
      <c r="D1786">
        <v>1071944</v>
      </c>
      <c r="E1786" t="s">
        <v>277</v>
      </c>
      <c r="F1786" t="s">
        <v>277</v>
      </c>
      <c r="G1786" t="s">
        <v>277</v>
      </c>
      <c r="H1786">
        <v>137</v>
      </c>
      <c r="I1786" t="s">
        <v>277</v>
      </c>
      <c r="J1786">
        <v>0</v>
      </c>
      <c r="K1786" t="s">
        <v>277</v>
      </c>
      <c r="L1786" t="s">
        <v>277</v>
      </c>
      <c r="M1786">
        <v>4118</v>
      </c>
      <c r="N1786">
        <v>7</v>
      </c>
      <c r="O1786" s="26">
        <v>0</v>
      </c>
      <c r="P1786" s="26">
        <v>0</v>
      </c>
    </row>
    <row r="1787" spans="1:16" x14ac:dyDescent="0.45">
      <c r="A1787" s="32">
        <v>44474</v>
      </c>
      <c r="B1787" t="s">
        <v>155</v>
      </c>
      <c r="C1787">
        <v>15</v>
      </c>
      <c r="D1787">
        <v>829</v>
      </c>
      <c r="E1787" t="s">
        <v>277</v>
      </c>
      <c r="F1787" t="s">
        <v>277</v>
      </c>
      <c r="G1787" t="s">
        <v>277</v>
      </c>
      <c r="H1787">
        <v>0</v>
      </c>
      <c r="I1787" t="s">
        <v>277</v>
      </c>
      <c r="J1787">
        <v>0</v>
      </c>
      <c r="K1787" t="s">
        <v>277</v>
      </c>
      <c r="L1787" t="s">
        <v>277</v>
      </c>
      <c r="M1787">
        <v>15</v>
      </c>
      <c r="N1787">
        <v>0</v>
      </c>
      <c r="O1787" s="26">
        <v>0</v>
      </c>
      <c r="P1787" s="26">
        <v>0</v>
      </c>
    </row>
    <row r="1788" spans="1:16" x14ac:dyDescent="0.45">
      <c r="A1788" s="32">
        <v>44475</v>
      </c>
      <c r="B1788" t="s">
        <v>153</v>
      </c>
      <c r="C1788">
        <v>1702387</v>
      </c>
      <c r="D1788">
        <v>24045709</v>
      </c>
      <c r="F1788" t="s">
        <v>277</v>
      </c>
      <c r="G1788" t="s">
        <v>277</v>
      </c>
      <c r="H1788">
        <v>15555</v>
      </c>
      <c r="I1788" t="s">
        <v>277</v>
      </c>
      <c r="J1788">
        <v>612</v>
      </c>
      <c r="K1788" t="s">
        <v>277</v>
      </c>
      <c r="L1788" t="s">
        <v>277</v>
      </c>
      <c r="M1788">
        <v>1667579</v>
      </c>
      <c r="N1788">
        <v>17782</v>
      </c>
      <c r="O1788" s="26">
        <v>296703</v>
      </c>
      <c r="P1788" s="26">
        <v>354262</v>
      </c>
    </row>
    <row r="1789" spans="1:16" x14ac:dyDescent="0.45">
      <c r="A1789" s="32">
        <v>44475</v>
      </c>
      <c r="B1789" t="s">
        <v>154</v>
      </c>
      <c r="C1789">
        <v>4273</v>
      </c>
      <c r="D1789">
        <v>1073667</v>
      </c>
      <c r="E1789" t="s">
        <v>277</v>
      </c>
      <c r="F1789" t="s">
        <v>277</v>
      </c>
      <c r="G1789" t="s">
        <v>277</v>
      </c>
      <c r="H1789">
        <v>135</v>
      </c>
      <c r="I1789" t="s">
        <v>277</v>
      </c>
      <c r="J1789">
        <v>0</v>
      </c>
      <c r="K1789" t="s">
        <v>277</v>
      </c>
      <c r="L1789" t="s">
        <v>277</v>
      </c>
      <c r="M1789">
        <v>4131</v>
      </c>
      <c r="N1789">
        <v>7</v>
      </c>
      <c r="O1789" s="26">
        <v>0</v>
      </c>
      <c r="P1789" s="26">
        <v>0</v>
      </c>
    </row>
    <row r="1790" spans="1:16" x14ac:dyDescent="0.45">
      <c r="A1790" s="32">
        <v>44475</v>
      </c>
      <c r="B1790" t="s">
        <v>155</v>
      </c>
      <c r="C1790">
        <v>15</v>
      </c>
      <c r="D1790">
        <v>829</v>
      </c>
      <c r="E1790" t="s">
        <v>277</v>
      </c>
      <c r="F1790" t="s">
        <v>277</v>
      </c>
      <c r="G1790" t="s">
        <v>277</v>
      </c>
      <c r="H1790">
        <v>0</v>
      </c>
      <c r="I1790" t="s">
        <v>277</v>
      </c>
      <c r="J1790">
        <v>0</v>
      </c>
      <c r="K1790" t="s">
        <v>277</v>
      </c>
      <c r="L1790" t="s">
        <v>277</v>
      </c>
      <c r="M1790">
        <v>15</v>
      </c>
      <c r="N1790">
        <v>0</v>
      </c>
      <c r="O1790" s="26">
        <v>0</v>
      </c>
      <c r="P1790" s="26">
        <v>0</v>
      </c>
    </row>
    <row r="1791" spans="1:16" x14ac:dyDescent="0.45">
      <c r="A1791" s="32">
        <v>44476</v>
      </c>
      <c r="B1791" t="s">
        <v>153</v>
      </c>
      <c r="C1791">
        <v>1703455</v>
      </c>
      <c r="D1791">
        <v>24113756</v>
      </c>
      <c r="F1791" t="s">
        <v>277</v>
      </c>
      <c r="G1791" t="s">
        <v>277</v>
      </c>
      <c r="H1791">
        <v>14122</v>
      </c>
      <c r="I1791" t="s">
        <v>277</v>
      </c>
      <c r="J1791">
        <v>595</v>
      </c>
      <c r="K1791" t="s">
        <v>277</v>
      </c>
      <c r="L1791" t="s">
        <v>277</v>
      </c>
      <c r="M1791">
        <v>1669995</v>
      </c>
      <c r="N1791">
        <v>17812</v>
      </c>
      <c r="O1791" s="26">
        <v>281775</v>
      </c>
      <c r="P1791" s="26">
        <v>342184</v>
      </c>
    </row>
    <row r="1792" spans="1:16" x14ac:dyDescent="0.45">
      <c r="A1792" s="32">
        <v>44476</v>
      </c>
      <c r="B1792" t="s">
        <v>154</v>
      </c>
      <c r="C1792">
        <v>4282</v>
      </c>
      <c r="D1792">
        <v>1075741</v>
      </c>
      <c r="E1792" t="s">
        <v>277</v>
      </c>
      <c r="F1792" t="s">
        <v>277</v>
      </c>
      <c r="G1792" t="s">
        <v>277</v>
      </c>
      <c r="H1792">
        <v>141</v>
      </c>
      <c r="I1792" t="s">
        <v>277</v>
      </c>
      <c r="J1792">
        <v>0</v>
      </c>
      <c r="K1792" t="s">
        <v>277</v>
      </c>
      <c r="L1792" t="s">
        <v>277</v>
      </c>
      <c r="M1792">
        <v>4134</v>
      </c>
      <c r="N1792">
        <v>7</v>
      </c>
      <c r="O1792" s="26">
        <v>0</v>
      </c>
      <c r="P1792" s="26">
        <v>0</v>
      </c>
    </row>
    <row r="1793" spans="1:16" x14ac:dyDescent="0.45">
      <c r="A1793" s="32">
        <v>44476</v>
      </c>
      <c r="B1793" t="s">
        <v>155</v>
      </c>
      <c r="C1793">
        <v>15</v>
      </c>
      <c r="D1793">
        <v>829</v>
      </c>
      <c r="E1793" t="s">
        <v>277</v>
      </c>
      <c r="F1793" t="s">
        <v>277</v>
      </c>
      <c r="G1793" t="s">
        <v>277</v>
      </c>
      <c r="H1793">
        <v>0</v>
      </c>
      <c r="I1793" t="s">
        <v>277</v>
      </c>
      <c r="J1793">
        <v>0</v>
      </c>
      <c r="K1793" t="s">
        <v>277</v>
      </c>
      <c r="L1793" t="s">
        <v>277</v>
      </c>
      <c r="M1793">
        <v>15</v>
      </c>
      <c r="N1793">
        <v>0</v>
      </c>
      <c r="O1793" s="26">
        <v>0</v>
      </c>
      <c r="P1793" s="26">
        <v>0</v>
      </c>
    </row>
    <row r="1794" spans="1:16" x14ac:dyDescent="0.45">
      <c r="A1794" s="32">
        <v>44477</v>
      </c>
      <c r="B1794" t="s">
        <v>153</v>
      </c>
      <c r="C1794">
        <v>1704442</v>
      </c>
      <c r="D1794">
        <v>24173332</v>
      </c>
      <c r="F1794" t="s">
        <v>277</v>
      </c>
      <c r="G1794" t="s">
        <v>277</v>
      </c>
      <c r="H1794">
        <v>12809</v>
      </c>
      <c r="I1794" t="s">
        <v>277</v>
      </c>
      <c r="J1794">
        <v>526</v>
      </c>
      <c r="K1794" t="s">
        <v>277</v>
      </c>
      <c r="L1794" t="s">
        <v>277</v>
      </c>
      <c r="M1794">
        <v>1672333</v>
      </c>
      <c r="N1794">
        <v>17849</v>
      </c>
      <c r="O1794" s="26">
        <v>329310</v>
      </c>
      <c r="P1794" s="26">
        <v>414714</v>
      </c>
    </row>
    <row r="1795" spans="1:16" x14ac:dyDescent="0.45">
      <c r="A1795" s="32">
        <v>44477</v>
      </c>
      <c r="B1795" t="s">
        <v>154</v>
      </c>
      <c r="C1795">
        <v>4285</v>
      </c>
      <c r="D1795">
        <v>1078225</v>
      </c>
      <c r="E1795" t="s">
        <v>277</v>
      </c>
      <c r="F1795" t="s">
        <v>277</v>
      </c>
      <c r="G1795" t="s">
        <v>277</v>
      </c>
      <c r="H1795">
        <v>139</v>
      </c>
      <c r="I1795" t="s">
        <v>277</v>
      </c>
      <c r="J1795">
        <v>0</v>
      </c>
      <c r="K1795" t="s">
        <v>277</v>
      </c>
      <c r="L1795" t="s">
        <v>277</v>
      </c>
      <c r="M1795">
        <v>4139</v>
      </c>
      <c r="N1795">
        <v>7</v>
      </c>
      <c r="O1795" s="26">
        <v>0</v>
      </c>
      <c r="P1795" s="26">
        <v>0</v>
      </c>
    </row>
    <row r="1796" spans="1:16" x14ac:dyDescent="0.45">
      <c r="A1796" s="32">
        <v>44477</v>
      </c>
      <c r="B1796" t="s">
        <v>155</v>
      </c>
      <c r="C1796">
        <v>15</v>
      </c>
      <c r="D1796">
        <v>829</v>
      </c>
      <c r="E1796" t="s">
        <v>277</v>
      </c>
      <c r="F1796" t="s">
        <v>277</v>
      </c>
      <c r="G1796" t="s">
        <v>277</v>
      </c>
      <c r="H1796">
        <v>0</v>
      </c>
      <c r="I1796" t="s">
        <v>277</v>
      </c>
      <c r="J1796">
        <v>0</v>
      </c>
      <c r="K1796" t="s">
        <v>277</v>
      </c>
      <c r="L1796" t="s">
        <v>277</v>
      </c>
      <c r="M1796">
        <v>15</v>
      </c>
      <c r="N1796">
        <v>0</v>
      </c>
      <c r="O1796" s="26">
        <v>0</v>
      </c>
      <c r="P1796" s="26">
        <v>0</v>
      </c>
    </row>
    <row r="1797" spans="1:16" x14ac:dyDescent="0.45">
      <c r="A1797" s="32">
        <v>44478</v>
      </c>
      <c r="B1797" t="s">
        <v>153</v>
      </c>
      <c r="C1797">
        <v>1705306</v>
      </c>
      <c r="D1797">
        <v>24240950</v>
      </c>
      <c r="F1797" t="s">
        <v>277</v>
      </c>
      <c r="G1797" t="s">
        <v>277</v>
      </c>
      <c r="H1797">
        <v>11906</v>
      </c>
      <c r="I1797" t="s">
        <v>277</v>
      </c>
      <c r="J1797">
        <v>501</v>
      </c>
      <c r="K1797" t="s">
        <v>277</v>
      </c>
      <c r="L1797" t="s">
        <v>277</v>
      </c>
      <c r="M1797">
        <v>1674160</v>
      </c>
      <c r="N1797">
        <v>17895</v>
      </c>
      <c r="O1797" s="26">
        <v>453113</v>
      </c>
      <c r="P1797" s="26">
        <v>553386</v>
      </c>
    </row>
    <row r="1798" spans="1:16" x14ac:dyDescent="0.45">
      <c r="A1798" s="32">
        <v>44478</v>
      </c>
      <c r="B1798" t="s">
        <v>154</v>
      </c>
      <c r="C1798">
        <v>4288</v>
      </c>
      <c r="D1798">
        <v>1080888</v>
      </c>
      <c r="E1798" t="s">
        <v>277</v>
      </c>
      <c r="F1798" t="s">
        <v>277</v>
      </c>
      <c r="G1798" t="s">
        <v>277</v>
      </c>
      <c r="H1798">
        <v>129</v>
      </c>
      <c r="I1798" t="s">
        <v>277</v>
      </c>
      <c r="J1798">
        <v>0</v>
      </c>
      <c r="K1798" t="s">
        <v>277</v>
      </c>
      <c r="L1798" t="s">
        <v>277</v>
      </c>
      <c r="M1798">
        <v>4152</v>
      </c>
      <c r="N1798">
        <v>7</v>
      </c>
      <c r="O1798" s="26">
        <v>0</v>
      </c>
      <c r="P1798" s="26">
        <v>0</v>
      </c>
    </row>
    <row r="1799" spans="1:16" x14ac:dyDescent="0.45">
      <c r="A1799" s="32">
        <v>44478</v>
      </c>
      <c r="B1799" t="s">
        <v>155</v>
      </c>
      <c r="C1799">
        <v>15</v>
      </c>
      <c r="D1799">
        <v>829</v>
      </c>
      <c r="E1799" t="s">
        <v>277</v>
      </c>
      <c r="F1799" t="s">
        <v>277</v>
      </c>
      <c r="G1799" t="s">
        <v>277</v>
      </c>
      <c r="H1799">
        <v>0</v>
      </c>
      <c r="I1799" t="s">
        <v>277</v>
      </c>
      <c r="J1799">
        <v>0</v>
      </c>
      <c r="K1799" t="s">
        <v>277</v>
      </c>
      <c r="L1799" t="s">
        <v>277</v>
      </c>
      <c r="M1799">
        <v>15</v>
      </c>
      <c r="N1799">
        <v>0</v>
      </c>
      <c r="O1799" s="26">
        <v>0</v>
      </c>
      <c r="P1799" s="26">
        <v>0</v>
      </c>
    </row>
    <row r="1800" spans="1:16" x14ac:dyDescent="0.45">
      <c r="A1800" s="32">
        <v>44479</v>
      </c>
      <c r="B1800" t="s">
        <v>153</v>
      </c>
      <c r="C1800">
        <v>1706084</v>
      </c>
      <c r="D1800">
        <v>24289508</v>
      </c>
      <c r="F1800" t="s">
        <v>277</v>
      </c>
      <c r="G1800" t="s">
        <v>277</v>
      </c>
      <c r="H1800">
        <v>10871</v>
      </c>
      <c r="I1800" t="s">
        <v>277</v>
      </c>
      <c r="J1800">
        <v>483</v>
      </c>
      <c r="K1800" t="s">
        <v>277</v>
      </c>
      <c r="L1800" t="s">
        <v>277</v>
      </c>
      <c r="M1800">
        <v>1675926</v>
      </c>
      <c r="N1800">
        <v>17920</v>
      </c>
      <c r="O1800" s="26">
        <v>-15437201</v>
      </c>
      <c r="P1800" s="26">
        <v>-12999366</v>
      </c>
    </row>
    <row r="1801" spans="1:16" x14ac:dyDescent="0.45">
      <c r="A1801" s="32">
        <v>44479</v>
      </c>
      <c r="B1801" t="s">
        <v>154</v>
      </c>
      <c r="C1801">
        <v>4295</v>
      </c>
      <c r="D1801">
        <v>1083846</v>
      </c>
      <c r="E1801" t="s">
        <v>277</v>
      </c>
      <c r="F1801" t="s">
        <v>277</v>
      </c>
      <c r="G1801" t="s">
        <v>277</v>
      </c>
      <c r="H1801">
        <v>120</v>
      </c>
      <c r="I1801" t="s">
        <v>277</v>
      </c>
      <c r="J1801">
        <v>0</v>
      </c>
      <c r="K1801" t="s">
        <v>277</v>
      </c>
      <c r="L1801" t="s">
        <v>277</v>
      </c>
      <c r="M1801">
        <v>4168</v>
      </c>
      <c r="N1801">
        <v>7</v>
      </c>
      <c r="O1801" s="26">
        <v>0</v>
      </c>
      <c r="P1801" s="26">
        <v>0</v>
      </c>
    </row>
    <row r="1802" spans="1:16" x14ac:dyDescent="0.45">
      <c r="A1802" s="32">
        <v>44479</v>
      </c>
      <c r="B1802" t="s">
        <v>155</v>
      </c>
      <c r="C1802">
        <v>15</v>
      </c>
      <c r="D1802">
        <v>829</v>
      </c>
      <c r="E1802" t="s">
        <v>277</v>
      </c>
      <c r="F1802" t="s">
        <v>277</v>
      </c>
      <c r="G1802" t="s">
        <v>277</v>
      </c>
      <c r="H1802">
        <v>0</v>
      </c>
      <c r="I1802" t="s">
        <v>277</v>
      </c>
      <c r="J1802">
        <v>0</v>
      </c>
      <c r="K1802" t="s">
        <v>277</v>
      </c>
      <c r="L1802" t="s">
        <v>277</v>
      </c>
      <c r="M1802">
        <v>15</v>
      </c>
      <c r="N1802">
        <v>0</v>
      </c>
      <c r="O1802" s="26">
        <v>0</v>
      </c>
      <c r="P1802" s="26">
        <v>0</v>
      </c>
    </row>
    <row r="1803" spans="1:16" x14ac:dyDescent="0.45">
      <c r="A1803" s="32">
        <v>44480</v>
      </c>
      <c r="B1803" t="s">
        <v>153</v>
      </c>
      <c r="C1803">
        <v>1706656</v>
      </c>
      <c r="D1803">
        <v>24313097</v>
      </c>
      <c r="F1803" t="s">
        <v>277</v>
      </c>
      <c r="G1803" t="s">
        <v>277</v>
      </c>
      <c r="H1803">
        <v>10351</v>
      </c>
      <c r="I1803" t="s">
        <v>277</v>
      </c>
      <c r="J1803">
        <v>478</v>
      </c>
      <c r="K1803" t="s">
        <v>277</v>
      </c>
      <c r="L1803" t="s">
        <v>277</v>
      </c>
      <c r="M1803">
        <v>1677010</v>
      </c>
      <c r="N1803">
        <v>17934</v>
      </c>
      <c r="O1803" s="26">
        <v>227026</v>
      </c>
      <c r="P1803" s="26">
        <v>98910</v>
      </c>
    </row>
    <row r="1804" spans="1:16" x14ac:dyDescent="0.45">
      <c r="A1804" s="32">
        <v>44480</v>
      </c>
      <c r="B1804" t="s">
        <v>154</v>
      </c>
      <c r="C1804">
        <v>4302</v>
      </c>
      <c r="D1804">
        <v>1086391</v>
      </c>
      <c r="E1804" t="s">
        <v>277</v>
      </c>
      <c r="F1804" t="s">
        <v>277</v>
      </c>
      <c r="G1804" t="s">
        <v>277</v>
      </c>
      <c r="H1804">
        <v>118</v>
      </c>
      <c r="I1804" t="s">
        <v>277</v>
      </c>
      <c r="J1804">
        <v>0</v>
      </c>
      <c r="K1804" t="s">
        <v>277</v>
      </c>
      <c r="L1804" t="s">
        <v>277</v>
      </c>
      <c r="M1804">
        <v>4177</v>
      </c>
      <c r="N1804">
        <v>7</v>
      </c>
      <c r="O1804" s="26">
        <v>0</v>
      </c>
      <c r="P1804" s="26">
        <v>0</v>
      </c>
    </row>
    <row r="1805" spans="1:16" x14ac:dyDescent="0.45">
      <c r="A1805" s="32">
        <v>44480</v>
      </c>
      <c r="B1805" t="s">
        <v>155</v>
      </c>
      <c r="C1805">
        <v>15</v>
      </c>
      <c r="D1805">
        <v>829</v>
      </c>
      <c r="E1805" t="s">
        <v>277</v>
      </c>
      <c r="F1805" t="s">
        <v>277</v>
      </c>
      <c r="G1805" t="s">
        <v>277</v>
      </c>
      <c r="H1805">
        <v>0</v>
      </c>
      <c r="I1805" t="s">
        <v>277</v>
      </c>
      <c r="J1805">
        <v>0</v>
      </c>
      <c r="K1805" t="s">
        <v>277</v>
      </c>
      <c r="L1805" t="s">
        <v>277</v>
      </c>
      <c r="M1805">
        <v>15</v>
      </c>
      <c r="N1805">
        <v>0</v>
      </c>
      <c r="O1805" s="26">
        <v>0</v>
      </c>
      <c r="P1805" s="26">
        <v>0</v>
      </c>
    </row>
    <row r="1806" spans="1:16" x14ac:dyDescent="0.45">
      <c r="A1806" s="32">
        <v>44481</v>
      </c>
      <c r="B1806" t="s">
        <v>153</v>
      </c>
      <c r="C1806">
        <v>1707064</v>
      </c>
      <c r="D1806">
        <v>24371441</v>
      </c>
      <c r="F1806" t="s">
        <v>277</v>
      </c>
      <c r="G1806" t="s">
        <v>277</v>
      </c>
      <c r="H1806">
        <v>9554</v>
      </c>
      <c r="I1806" t="s">
        <v>277</v>
      </c>
      <c r="J1806">
        <v>444</v>
      </c>
      <c r="K1806" t="s">
        <v>277</v>
      </c>
      <c r="L1806" t="s">
        <v>277</v>
      </c>
      <c r="M1806">
        <v>1678232</v>
      </c>
      <c r="N1806">
        <v>17952</v>
      </c>
      <c r="O1806" s="26">
        <v>207296</v>
      </c>
      <c r="P1806" s="26">
        <v>261507</v>
      </c>
    </row>
    <row r="1807" spans="1:16" x14ac:dyDescent="0.45">
      <c r="A1807" s="32">
        <v>44481</v>
      </c>
      <c r="B1807" t="s">
        <v>154</v>
      </c>
      <c r="C1807">
        <v>4312</v>
      </c>
      <c r="D1807">
        <v>1089860</v>
      </c>
      <c r="E1807" t="s">
        <v>277</v>
      </c>
      <c r="F1807" t="s">
        <v>277</v>
      </c>
      <c r="G1807" t="s">
        <v>277</v>
      </c>
      <c r="H1807">
        <v>100</v>
      </c>
      <c r="I1807" t="s">
        <v>277</v>
      </c>
      <c r="J1807">
        <v>0</v>
      </c>
      <c r="K1807" t="s">
        <v>277</v>
      </c>
      <c r="L1807" t="s">
        <v>277</v>
      </c>
      <c r="M1807">
        <v>4205</v>
      </c>
      <c r="N1807">
        <v>7</v>
      </c>
      <c r="O1807" s="26">
        <v>0</v>
      </c>
      <c r="P1807" s="26">
        <v>0</v>
      </c>
    </row>
    <row r="1808" spans="1:16" x14ac:dyDescent="0.45">
      <c r="A1808" s="32">
        <v>44481</v>
      </c>
      <c r="B1808" t="s">
        <v>155</v>
      </c>
      <c r="C1808">
        <v>15</v>
      </c>
      <c r="D1808">
        <v>829</v>
      </c>
      <c r="E1808" t="s">
        <v>277</v>
      </c>
      <c r="F1808" t="s">
        <v>277</v>
      </c>
      <c r="G1808" t="s">
        <v>277</v>
      </c>
      <c r="H1808">
        <v>0</v>
      </c>
      <c r="I1808" t="s">
        <v>277</v>
      </c>
      <c r="J1808">
        <v>0</v>
      </c>
      <c r="K1808" t="s">
        <v>277</v>
      </c>
      <c r="L1808" t="s">
        <v>277</v>
      </c>
      <c r="M1808">
        <v>15</v>
      </c>
      <c r="N1808">
        <v>0</v>
      </c>
      <c r="O1808" s="26">
        <v>0</v>
      </c>
      <c r="P1808" s="26">
        <v>0</v>
      </c>
    </row>
    <row r="1809" spans="1:16" x14ac:dyDescent="0.45">
      <c r="A1809" s="32">
        <v>44482</v>
      </c>
      <c r="B1809" t="s">
        <v>153</v>
      </c>
      <c r="C1809">
        <v>1707606</v>
      </c>
      <c r="D1809">
        <v>24429583</v>
      </c>
      <c r="F1809" t="s">
        <v>277</v>
      </c>
      <c r="G1809" t="s">
        <v>277</v>
      </c>
      <c r="H1809">
        <v>8628</v>
      </c>
      <c r="I1809" t="s">
        <v>277</v>
      </c>
      <c r="J1809">
        <v>413</v>
      </c>
      <c r="K1809" t="s">
        <v>277</v>
      </c>
      <c r="L1809" t="s">
        <v>277</v>
      </c>
      <c r="M1809">
        <v>1679690</v>
      </c>
      <c r="N1809">
        <v>17979</v>
      </c>
      <c r="O1809" s="26">
        <v>100048</v>
      </c>
      <c r="P1809" s="26">
        <v>240904</v>
      </c>
    </row>
    <row r="1810" spans="1:16" x14ac:dyDescent="0.45">
      <c r="A1810" s="32">
        <v>44482</v>
      </c>
      <c r="B1810" t="s">
        <v>154</v>
      </c>
      <c r="C1810">
        <v>4314</v>
      </c>
      <c r="D1810">
        <v>1091344</v>
      </c>
      <c r="E1810" t="s">
        <v>277</v>
      </c>
      <c r="F1810" t="s">
        <v>277</v>
      </c>
      <c r="G1810" t="s">
        <v>277</v>
      </c>
      <c r="H1810">
        <v>91</v>
      </c>
      <c r="I1810" t="s">
        <v>277</v>
      </c>
      <c r="J1810">
        <v>0</v>
      </c>
      <c r="K1810" t="s">
        <v>277</v>
      </c>
      <c r="L1810" t="s">
        <v>277</v>
      </c>
      <c r="M1810">
        <v>4216</v>
      </c>
      <c r="N1810">
        <v>7</v>
      </c>
      <c r="O1810" s="26">
        <v>0</v>
      </c>
      <c r="P1810" s="26">
        <v>0</v>
      </c>
    </row>
    <row r="1811" spans="1:16" x14ac:dyDescent="0.45">
      <c r="A1811" s="32">
        <v>44482</v>
      </c>
      <c r="B1811" t="s">
        <v>155</v>
      </c>
      <c r="C1811">
        <v>15</v>
      </c>
      <c r="D1811">
        <v>829</v>
      </c>
      <c r="E1811" t="s">
        <v>277</v>
      </c>
      <c r="F1811" t="s">
        <v>277</v>
      </c>
      <c r="G1811" t="s">
        <v>277</v>
      </c>
      <c r="H1811">
        <v>0</v>
      </c>
      <c r="I1811" t="s">
        <v>277</v>
      </c>
      <c r="J1811">
        <v>0</v>
      </c>
      <c r="K1811" t="s">
        <v>277</v>
      </c>
      <c r="L1811" t="s">
        <v>277</v>
      </c>
      <c r="M1811">
        <v>15</v>
      </c>
      <c r="N1811">
        <v>0</v>
      </c>
      <c r="O1811" s="26">
        <v>0</v>
      </c>
      <c r="P1811" s="26">
        <v>0</v>
      </c>
    </row>
    <row r="1812" spans="1:16" x14ac:dyDescent="0.45">
      <c r="A1812" s="32">
        <v>44483</v>
      </c>
      <c r="B1812" t="s">
        <v>153</v>
      </c>
      <c r="C1812">
        <v>1708312</v>
      </c>
      <c r="D1812">
        <v>24487368</v>
      </c>
      <c r="F1812" t="s">
        <v>277</v>
      </c>
      <c r="G1812" t="s">
        <v>277</v>
      </c>
      <c r="H1812">
        <v>8061</v>
      </c>
      <c r="I1812" t="s">
        <v>277</v>
      </c>
      <c r="J1812">
        <v>381</v>
      </c>
      <c r="K1812" t="s">
        <v>277</v>
      </c>
      <c r="L1812" t="s">
        <v>277</v>
      </c>
      <c r="M1812">
        <v>1660900</v>
      </c>
      <c r="N1812">
        <v>18013</v>
      </c>
      <c r="O1812" s="26">
        <v>142148</v>
      </c>
      <c r="P1812" s="26">
        <v>88330</v>
      </c>
    </row>
    <row r="1813" spans="1:16" x14ac:dyDescent="0.45">
      <c r="A1813" s="32">
        <v>44483</v>
      </c>
      <c r="B1813" t="s">
        <v>154</v>
      </c>
      <c r="C1813">
        <v>4322</v>
      </c>
      <c r="D1813">
        <v>1093396</v>
      </c>
      <c r="E1813" t="s">
        <v>277</v>
      </c>
      <c r="F1813" t="s">
        <v>277</v>
      </c>
      <c r="G1813" t="s">
        <v>277</v>
      </c>
      <c r="H1813">
        <v>95</v>
      </c>
      <c r="I1813" t="s">
        <v>277</v>
      </c>
      <c r="J1813">
        <v>0</v>
      </c>
      <c r="K1813" t="s">
        <v>277</v>
      </c>
      <c r="L1813" t="s">
        <v>277</v>
      </c>
      <c r="M1813">
        <v>4220</v>
      </c>
      <c r="N1813">
        <v>7</v>
      </c>
      <c r="O1813" s="26">
        <v>0</v>
      </c>
      <c r="P1813" s="26">
        <v>0</v>
      </c>
    </row>
    <row r="1814" spans="1:16" x14ac:dyDescent="0.45">
      <c r="A1814" s="32">
        <v>44483</v>
      </c>
      <c r="B1814" t="s">
        <v>155</v>
      </c>
      <c r="C1814">
        <v>15</v>
      </c>
      <c r="D1814">
        <v>829</v>
      </c>
      <c r="E1814" t="s">
        <v>277</v>
      </c>
      <c r="F1814" t="s">
        <v>277</v>
      </c>
      <c r="G1814" t="s">
        <v>277</v>
      </c>
      <c r="H1814">
        <v>0</v>
      </c>
      <c r="I1814" t="s">
        <v>277</v>
      </c>
      <c r="J1814">
        <v>0</v>
      </c>
      <c r="K1814" t="s">
        <v>277</v>
      </c>
      <c r="L1814" t="s">
        <v>277</v>
      </c>
      <c r="M1814">
        <v>15</v>
      </c>
      <c r="N1814">
        <v>0</v>
      </c>
      <c r="O1814" s="26">
        <v>0</v>
      </c>
      <c r="P1814" s="26">
        <v>0</v>
      </c>
    </row>
    <row r="1815" spans="1:16" x14ac:dyDescent="0.45">
      <c r="A1815" s="32">
        <v>44484</v>
      </c>
      <c r="B1815" t="s">
        <v>153</v>
      </c>
      <c r="C1815">
        <v>1708924</v>
      </c>
      <c r="D1815">
        <v>24561389</v>
      </c>
      <c r="F1815" t="s">
        <v>277</v>
      </c>
      <c r="G1815" t="s">
        <v>277</v>
      </c>
      <c r="H1815">
        <v>7602</v>
      </c>
      <c r="I1815" t="s">
        <v>277</v>
      </c>
      <c r="J1815">
        <v>357</v>
      </c>
      <c r="K1815" t="s">
        <v>277</v>
      </c>
      <c r="L1815" t="s">
        <v>277</v>
      </c>
      <c r="M1815">
        <v>1681960</v>
      </c>
      <c r="N1815">
        <v>18044</v>
      </c>
      <c r="O1815">
        <v>0</v>
      </c>
      <c r="P1815">
        <v>0</v>
      </c>
    </row>
    <row r="1816" spans="1:16" x14ac:dyDescent="0.45">
      <c r="A1816" s="32">
        <v>44484</v>
      </c>
      <c r="B1816" t="s">
        <v>154</v>
      </c>
      <c r="C1816">
        <v>4329</v>
      </c>
      <c r="D1816">
        <v>1096345</v>
      </c>
      <c r="E1816" t="s">
        <v>277</v>
      </c>
      <c r="F1816" t="s">
        <v>277</v>
      </c>
      <c r="G1816" t="s">
        <v>277</v>
      </c>
      <c r="H1816">
        <v>83</v>
      </c>
      <c r="I1816" t="s">
        <v>277</v>
      </c>
      <c r="J1816">
        <v>0</v>
      </c>
      <c r="K1816" t="s">
        <v>277</v>
      </c>
      <c r="L1816" t="s">
        <v>277</v>
      </c>
      <c r="M1816">
        <v>4239</v>
      </c>
      <c r="N1816">
        <v>7</v>
      </c>
      <c r="O1816">
        <v>0</v>
      </c>
      <c r="P1816">
        <v>0</v>
      </c>
    </row>
    <row r="1817" spans="1:16" x14ac:dyDescent="0.45">
      <c r="A1817" s="32">
        <v>44484</v>
      </c>
      <c r="B1817" t="s">
        <v>155</v>
      </c>
      <c r="C1817">
        <v>15</v>
      </c>
      <c r="D1817">
        <v>829</v>
      </c>
      <c r="E1817" t="s">
        <v>277</v>
      </c>
      <c r="F1817" t="s">
        <v>277</v>
      </c>
      <c r="G1817" t="s">
        <v>277</v>
      </c>
      <c r="H1817">
        <v>0</v>
      </c>
      <c r="I1817" t="s">
        <v>277</v>
      </c>
      <c r="J1817">
        <v>0</v>
      </c>
      <c r="K1817" t="s">
        <v>277</v>
      </c>
      <c r="L1817" t="s">
        <v>277</v>
      </c>
      <c r="M1817">
        <v>15</v>
      </c>
      <c r="N1817">
        <v>0</v>
      </c>
      <c r="O1817">
        <v>0</v>
      </c>
      <c r="P181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7120"/>
  <sheetViews>
    <sheetView workbookViewId="0">
      <pane xSplit="1" ySplit="1" topLeftCell="B27094" activePane="bottomRight" state="frozen"/>
      <selection activeCell="O1257" sqref="O1257:P1814"/>
      <selection pane="topRight" activeCell="O1257" sqref="O1257:P1814"/>
      <selection pane="bottomLeft" activeCell="O1257" sqref="O1257:P1814"/>
      <selection pane="bottomRight" activeCell="O1257" sqref="O1257:P1814"/>
    </sheetView>
  </sheetViews>
  <sheetFormatPr defaultRowHeight="18" x14ac:dyDescent="0.45"/>
  <cols>
    <col min="1" max="1" width="11.09765625" style="32" bestFit="1" customWidth="1"/>
    <col min="2" max="2" width="10.59765625" style="1" bestFit="1" customWidth="1"/>
    <col min="5" max="5" width="10.69921875" style="31" bestFit="1" customWidth="1"/>
    <col min="7" max="8" width="12.09765625" style="31" bestFit="1" customWidth="1"/>
  </cols>
  <sheetData>
    <row r="1" spans="1:8" s="29" customFormat="1" x14ac:dyDescent="0.45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 x14ac:dyDescent="0.45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 x14ac:dyDescent="0.45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 x14ac:dyDescent="0.45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 x14ac:dyDescent="0.45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 x14ac:dyDescent="0.45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 x14ac:dyDescent="0.45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 x14ac:dyDescent="0.45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 x14ac:dyDescent="0.45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 x14ac:dyDescent="0.45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 x14ac:dyDescent="0.45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 x14ac:dyDescent="0.45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 x14ac:dyDescent="0.45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 x14ac:dyDescent="0.45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 x14ac:dyDescent="0.45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 x14ac:dyDescent="0.45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 x14ac:dyDescent="0.45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 x14ac:dyDescent="0.45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 x14ac:dyDescent="0.45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 x14ac:dyDescent="0.45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 x14ac:dyDescent="0.45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 x14ac:dyDescent="0.45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 x14ac:dyDescent="0.45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 x14ac:dyDescent="0.45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 x14ac:dyDescent="0.45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 x14ac:dyDescent="0.45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 x14ac:dyDescent="0.45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 x14ac:dyDescent="0.45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 x14ac:dyDescent="0.45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 x14ac:dyDescent="0.45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 x14ac:dyDescent="0.45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 x14ac:dyDescent="0.45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 x14ac:dyDescent="0.45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 x14ac:dyDescent="0.45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 x14ac:dyDescent="0.45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 x14ac:dyDescent="0.45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 x14ac:dyDescent="0.45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 x14ac:dyDescent="0.45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 x14ac:dyDescent="0.45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 x14ac:dyDescent="0.45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 x14ac:dyDescent="0.45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 x14ac:dyDescent="0.45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 x14ac:dyDescent="0.45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 x14ac:dyDescent="0.45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 x14ac:dyDescent="0.45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 x14ac:dyDescent="0.45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 x14ac:dyDescent="0.45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 x14ac:dyDescent="0.45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 x14ac:dyDescent="0.45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 x14ac:dyDescent="0.45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 x14ac:dyDescent="0.45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 x14ac:dyDescent="0.45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 x14ac:dyDescent="0.45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 x14ac:dyDescent="0.45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 x14ac:dyDescent="0.45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 x14ac:dyDescent="0.45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 x14ac:dyDescent="0.45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 x14ac:dyDescent="0.45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 x14ac:dyDescent="0.45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 x14ac:dyDescent="0.45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 x14ac:dyDescent="0.45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 x14ac:dyDescent="0.45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 x14ac:dyDescent="0.45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 x14ac:dyDescent="0.45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 x14ac:dyDescent="0.45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 x14ac:dyDescent="0.45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 x14ac:dyDescent="0.45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 x14ac:dyDescent="0.45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 x14ac:dyDescent="0.45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 x14ac:dyDescent="0.45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 x14ac:dyDescent="0.45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 x14ac:dyDescent="0.45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 x14ac:dyDescent="0.45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 x14ac:dyDescent="0.45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 x14ac:dyDescent="0.45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 x14ac:dyDescent="0.45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 x14ac:dyDescent="0.45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 x14ac:dyDescent="0.45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 x14ac:dyDescent="0.45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 x14ac:dyDescent="0.45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 x14ac:dyDescent="0.45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 x14ac:dyDescent="0.45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 x14ac:dyDescent="0.45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 x14ac:dyDescent="0.45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 x14ac:dyDescent="0.45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 x14ac:dyDescent="0.45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 x14ac:dyDescent="0.45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 x14ac:dyDescent="0.45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 x14ac:dyDescent="0.45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 x14ac:dyDescent="0.45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 x14ac:dyDescent="0.45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 x14ac:dyDescent="0.45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 x14ac:dyDescent="0.45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 x14ac:dyDescent="0.45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 x14ac:dyDescent="0.45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 x14ac:dyDescent="0.45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 x14ac:dyDescent="0.45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 x14ac:dyDescent="0.45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 x14ac:dyDescent="0.45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 x14ac:dyDescent="0.45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 x14ac:dyDescent="0.45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 x14ac:dyDescent="0.45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 x14ac:dyDescent="0.45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 x14ac:dyDescent="0.45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 x14ac:dyDescent="0.45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 x14ac:dyDescent="0.45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 x14ac:dyDescent="0.45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 x14ac:dyDescent="0.45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 x14ac:dyDescent="0.45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 x14ac:dyDescent="0.45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 x14ac:dyDescent="0.45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 x14ac:dyDescent="0.45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 x14ac:dyDescent="0.45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 x14ac:dyDescent="0.45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 x14ac:dyDescent="0.45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 x14ac:dyDescent="0.45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 x14ac:dyDescent="0.45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 x14ac:dyDescent="0.45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 x14ac:dyDescent="0.45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 x14ac:dyDescent="0.45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 x14ac:dyDescent="0.45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 x14ac:dyDescent="0.45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 x14ac:dyDescent="0.45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 x14ac:dyDescent="0.45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 x14ac:dyDescent="0.45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 x14ac:dyDescent="0.45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 x14ac:dyDescent="0.45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 x14ac:dyDescent="0.45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 x14ac:dyDescent="0.45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 x14ac:dyDescent="0.45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 x14ac:dyDescent="0.45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 x14ac:dyDescent="0.45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 x14ac:dyDescent="0.45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 x14ac:dyDescent="0.45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 x14ac:dyDescent="0.45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 x14ac:dyDescent="0.45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 x14ac:dyDescent="0.45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 x14ac:dyDescent="0.45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 x14ac:dyDescent="0.45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 x14ac:dyDescent="0.45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 x14ac:dyDescent="0.45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 x14ac:dyDescent="0.45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 x14ac:dyDescent="0.45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 x14ac:dyDescent="0.45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 x14ac:dyDescent="0.45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 x14ac:dyDescent="0.45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 x14ac:dyDescent="0.45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 x14ac:dyDescent="0.45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 x14ac:dyDescent="0.45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 x14ac:dyDescent="0.45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 x14ac:dyDescent="0.45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 x14ac:dyDescent="0.45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 x14ac:dyDescent="0.45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 x14ac:dyDescent="0.45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 x14ac:dyDescent="0.45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 x14ac:dyDescent="0.45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 x14ac:dyDescent="0.45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 x14ac:dyDescent="0.45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 x14ac:dyDescent="0.45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 x14ac:dyDescent="0.45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 x14ac:dyDescent="0.45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 x14ac:dyDescent="0.45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 x14ac:dyDescent="0.45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 x14ac:dyDescent="0.45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 x14ac:dyDescent="0.45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 x14ac:dyDescent="0.45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 x14ac:dyDescent="0.45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 x14ac:dyDescent="0.45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 x14ac:dyDescent="0.45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 x14ac:dyDescent="0.45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 x14ac:dyDescent="0.45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 x14ac:dyDescent="0.45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 x14ac:dyDescent="0.45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 x14ac:dyDescent="0.45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 x14ac:dyDescent="0.45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 x14ac:dyDescent="0.45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 x14ac:dyDescent="0.45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 x14ac:dyDescent="0.45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 x14ac:dyDescent="0.45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 x14ac:dyDescent="0.45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 x14ac:dyDescent="0.45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 x14ac:dyDescent="0.45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 x14ac:dyDescent="0.45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 x14ac:dyDescent="0.45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 x14ac:dyDescent="0.45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 x14ac:dyDescent="0.45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 x14ac:dyDescent="0.45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 x14ac:dyDescent="0.45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 x14ac:dyDescent="0.45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 x14ac:dyDescent="0.45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 x14ac:dyDescent="0.45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 x14ac:dyDescent="0.45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 x14ac:dyDescent="0.45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 x14ac:dyDescent="0.45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 x14ac:dyDescent="0.45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 x14ac:dyDescent="0.45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 x14ac:dyDescent="0.45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 x14ac:dyDescent="0.45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 x14ac:dyDescent="0.45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 x14ac:dyDescent="0.45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 x14ac:dyDescent="0.45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 x14ac:dyDescent="0.45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 x14ac:dyDescent="0.45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 x14ac:dyDescent="0.45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 x14ac:dyDescent="0.45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 x14ac:dyDescent="0.45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 x14ac:dyDescent="0.45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 x14ac:dyDescent="0.45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 x14ac:dyDescent="0.45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 x14ac:dyDescent="0.45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 x14ac:dyDescent="0.45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 x14ac:dyDescent="0.45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 x14ac:dyDescent="0.45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 x14ac:dyDescent="0.45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 x14ac:dyDescent="0.45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 x14ac:dyDescent="0.45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 x14ac:dyDescent="0.45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 x14ac:dyDescent="0.45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 x14ac:dyDescent="0.45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 x14ac:dyDescent="0.45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 x14ac:dyDescent="0.45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 x14ac:dyDescent="0.45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 x14ac:dyDescent="0.45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 x14ac:dyDescent="0.45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 x14ac:dyDescent="0.45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 x14ac:dyDescent="0.45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 x14ac:dyDescent="0.45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 x14ac:dyDescent="0.45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 x14ac:dyDescent="0.45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 x14ac:dyDescent="0.45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 x14ac:dyDescent="0.45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 x14ac:dyDescent="0.45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 x14ac:dyDescent="0.45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 x14ac:dyDescent="0.45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 x14ac:dyDescent="0.45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 x14ac:dyDescent="0.45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 x14ac:dyDescent="0.45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 x14ac:dyDescent="0.45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 x14ac:dyDescent="0.45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 x14ac:dyDescent="0.45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 x14ac:dyDescent="0.45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 x14ac:dyDescent="0.45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 x14ac:dyDescent="0.45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 x14ac:dyDescent="0.45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 x14ac:dyDescent="0.45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 x14ac:dyDescent="0.45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 x14ac:dyDescent="0.45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 x14ac:dyDescent="0.45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 x14ac:dyDescent="0.45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 x14ac:dyDescent="0.45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 x14ac:dyDescent="0.45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 x14ac:dyDescent="0.45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 x14ac:dyDescent="0.45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 x14ac:dyDescent="0.45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 x14ac:dyDescent="0.45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 x14ac:dyDescent="0.45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 x14ac:dyDescent="0.45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 x14ac:dyDescent="0.45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 x14ac:dyDescent="0.45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 x14ac:dyDescent="0.45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 x14ac:dyDescent="0.45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 x14ac:dyDescent="0.45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 x14ac:dyDescent="0.45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 x14ac:dyDescent="0.45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 x14ac:dyDescent="0.45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 x14ac:dyDescent="0.45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 x14ac:dyDescent="0.45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 x14ac:dyDescent="0.45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 x14ac:dyDescent="0.45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 x14ac:dyDescent="0.45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 x14ac:dyDescent="0.45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 x14ac:dyDescent="0.45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 x14ac:dyDescent="0.45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 x14ac:dyDescent="0.45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 x14ac:dyDescent="0.45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 x14ac:dyDescent="0.45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 x14ac:dyDescent="0.45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 x14ac:dyDescent="0.45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 x14ac:dyDescent="0.45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 x14ac:dyDescent="0.45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 x14ac:dyDescent="0.45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 x14ac:dyDescent="0.45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 x14ac:dyDescent="0.45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 x14ac:dyDescent="0.45">
      <c r="A284" s="32">
        <v>43914</v>
      </c>
      <c r="B284" s="1" t="s">
        <v>7</v>
      </c>
      <c r="C284" s="26">
        <v>163</v>
      </c>
      <c r="D284" s="26">
        <v>1794</v>
      </c>
    </row>
    <row r="285" spans="1:6" x14ac:dyDescent="0.45">
      <c r="A285" s="32">
        <v>43914</v>
      </c>
      <c r="B285" s="1" t="s">
        <v>11</v>
      </c>
      <c r="C285" s="26">
        <v>2</v>
      </c>
      <c r="D285" s="26">
        <v>85</v>
      </c>
    </row>
    <row r="286" spans="1:6" x14ac:dyDescent="0.45">
      <c r="A286" s="32">
        <v>43914</v>
      </c>
      <c r="B286" s="1" t="s">
        <v>12</v>
      </c>
      <c r="C286" s="26">
        <v>0</v>
      </c>
      <c r="D286" s="26">
        <v>36</v>
      </c>
    </row>
    <row r="287" spans="1:6" x14ac:dyDescent="0.45">
      <c r="A287" s="32">
        <v>43914</v>
      </c>
      <c r="B287" s="1" t="s">
        <v>13</v>
      </c>
      <c r="C287" s="26">
        <v>1</v>
      </c>
      <c r="D287" s="26">
        <v>162</v>
      </c>
    </row>
    <row r="288" spans="1:6" x14ac:dyDescent="0.45">
      <c r="A288" s="32">
        <v>43914</v>
      </c>
      <c r="B288" s="1" t="s">
        <v>14</v>
      </c>
      <c r="C288" s="26">
        <v>2</v>
      </c>
      <c r="D288" s="26">
        <v>200</v>
      </c>
    </row>
    <row r="289" spans="1:4" x14ac:dyDescent="0.45">
      <c r="A289" s="32">
        <v>43914</v>
      </c>
      <c r="B289" s="1" t="s">
        <v>15</v>
      </c>
      <c r="C289" s="26">
        <v>0</v>
      </c>
      <c r="D289" s="26">
        <v>147</v>
      </c>
    </row>
    <row r="290" spans="1:4" x14ac:dyDescent="0.45">
      <c r="A290" s="32">
        <v>43914</v>
      </c>
      <c r="B290" s="1" t="s">
        <v>16</v>
      </c>
      <c r="C290" s="26">
        <v>2</v>
      </c>
      <c r="D290" s="26">
        <v>164</v>
      </c>
    </row>
    <row r="291" spans="1:4" x14ac:dyDescent="0.45">
      <c r="A291" s="32">
        <v>43914</v>
      </c>
      <c r="B291" s="1" t="s">
        <v>17</v>
      </c>
      <c r="C291" s="26">
        <v>5</v>
      </c>
      <c r="D291" s="26">
        <v>576</v>
      </c>
    </row>
    <row r="292" spans="1:4" x14ac:dyDescent="0.45">
      <c r="A292" s="32">
        <v>43914</v>
      </c>
      <c r="B292" s="1" t="s">
        <v>18</v>
      </c>
      <c r="C292" s="26">
        <v>6</v>
      </c>
      <c r="D292" s="26">
        <v>299</v>
      </c>
    </row>
    <row r="293" spans="1:4" x14ac:dyDescent="0.45">
      <c r="A293" s="32">
        <v>43914</v>
      </c>
      <c r="B293" s="1" t="s">
        <v>19</v>
      </c>
      <c r="C293" s="26">
        <v>13</v>
      </c>
      <c r="D293" s="26">
        <v>209</v>
      </c>
    </row>
    <row r="294" spans="1:4" x14ac:dyDescent="0.45">
      <c r="A294" s="32">
        <v>43914</v>
      </c>
      <c r="B294" s="1" t="s">
        <v>20</v>
      </c>
      <c r="C294" s="26">
        <v>58</v>
      </c>
      <c r="D294" s="26">
        <v>898</v>
      </c>
    </row>
    <row r="295" spans="1:4" x14ac:dyDescent="0.45">
      <c r="A295" s="32">
        <v>43914</v>
      </c>
      <c r="B295" s="1" t="s">
        <v>21</v>
      </c>
      <c r="C295" s="26">
        <v>48</v>
      </c>
      <c r="D295" s="26">
        <v>39</v>
      </c>
    </row>
    <row r="296" spans="1:4" x14ac:dyDescent="0.45">
      <c r="A296" s="32">
        <v>43914</v>
      </c>
      <c r="B296" s="1" t="s">
        <v>22</v>
      </c>
      <c r="C296" s="26">
        <v>172</v>
      </c>
      <c r="D296" s="26">
        <v>2013</v>
      </c>
    </row>
    <row r="297" spans="1:4" x14ac:dyDescent="0.45">
      <c r="A297" s="32">
        <v>43914</v>
      </c>
      <c r="B297" s="1" t="s">
        <v>23</v>
      </c>
      <c r="C297" s="26">
        <v>80</v>
      </c>
      <c r="D297" s="26">
        <v>69</v>
      </c>
    </row>
    <row r="298" spans="1:4" x14ac:dyDescent="0.45">
      <c r="A298" s="32">
        <v>43914</v>
      </c>
      <c r="B298" s="1" t="s">
        <v>24</v>
      </c>
      <c r="C298" s="26">
        <v>28</v>
      </c>
      <c r="D298" s="26">
        <v>812</v>
      </c>
    </row>
    <row r="299" spans="1:4" x14ac:dyDescent="0.45">
      <c r="A299" s="32">
        <v>43914</v>
      </c>
      <c r="B299" s="1" t="s">
        <v>25</v>
      </c>
      <c r="C299" s="26">
        <v>0</v>
      </c>
      <c r="D299" s="26">
        <v>67</v>
      </c>
    </row>
    <row r="300" spans="1:4" x14ac:dyDescent="0.45">
      <c r="A300" s="32">
        <v>43914</v>
      </c>
      <c r="B300" s="1" t="s">
        <v>26</v>
      </c>
      <c r="C300" s="26">
        <v>8</v>
      </c>
      <c r="D300" s="26">
        <v>192</v>
      </c>
    </row>
    <row r="301" spans="1:4" x14ac:dyDescent="0.45">
      <c r="A301" s="32">
        <v>43914</v>
      </c>
      <c r="B301" s="1" t="s">
        <v>27</v>
      </c>
      <c r="C301" s="26">
        <v>1</v>
      </c>
      <c r="D301" s="26">
        <v>114</v>
      </c>
    </row>
    <row r="302" spans="1:4" x14ac:dyDescent="0.45">
      <c r="A302" s="32">
        <v>43914</v>
      </c>
      <c r="B302" s="1" t="s">
        <v>28</v>
      </c>
      <c r="C302" s="26">
        <v>4</v>
      </c>
      <c r="D302" s="26">
        <v>370</v>
      </c>
    </row>
    <row r="303" spans="1:4" x14ac:dyDescent="0.45">
      <c r="A303" s="32">
        <v>43914</v>
      </c>
      <c r="B303" s="1" t="s">
        <v>29</v>
      </c>
      <c r="C303" s="26">
        <v>5</v>
      </c>
      <c r="D303" s="26">
        <v>339</v>
      </c>
    </row>
    <row r="304" spans="1:4" x14ac:dyDescent="0.45">
      <c r="A304" s="32">
        <v>43914</v>
      </c>
      <c r="B304" s="1" t="s">
        <v>30</v>
      </c>
      <c r="C304" s="26">
        <v>12</v>
      </c>
      <c r="D304" s="26">
        <v>317</v>
      </c>
    </row>
    <row r="305" spans="1:4" x14ac:dyDescent="0.45">
      <c r="A305" s="32">
        <v>43914</v>
      </c>
      <c r="B305" s="1" t="s">
        <v>31</v>
      </c>
      <c r="C305" s="26">
        <v>3</v>
      </c>
      <c r="D305" s="26">
        <v>584</v>
      </c>
    </row>
    <row r="306" spans="1:4" x14ac:dyDescent="0.45">
      <c r="A306" s="32">
        <v>43914</v>
      </c>
      <c r="B306" s="1" t="s">
        <v>32</v>
      </c>
      <c r="C306" s="26">
        <v>148</v>
      </c>
      <c r="D306" s="26">
        <v>1895</v>
      </c>
    </row>
    <row r="307" spans="1:4" x14ac:dyDescent="0.45">
      <c r="A307" s="32">
        <v>43914</v>
      </c>
      <c r="B307" s="1" t="s">
        <v>33</v>
      </c>
      <c r="C307" s="26">
        <v>9</v>
      </c>
      <c r="D307" s="26">
        <v>368</v>
      </c>
    </row>
    <row r="308" spans="1:4" x14ac:dyDescent="0.45">
      <c r="A308" s="32">
        <v>43914</v>
      </c>
      <c r="B308" s="1" t="s">
        <v>34</v>
      </c>
      <c r="C308" s="26">
        <v>5</v>
      </c>
      <c r="D308" s="26">
        <v>173</v>
      </c>
    </row>
    <row r="309" spans="1:4" x14ac:dyDescent="0.45">
      <c r="A309" s="32">
        <v>43914</v>
      </c>
      <c r="B309" s="1" t="s">
        <v>35</v>
      </c>
      <c r="C309" s="26">
        <v>26</v>
      </c>
      <c r="D309" s="26">
        <v>930</v>
      </c>
    </row>
    <row r="310" spans="1:4" x14ac:dyDescent="0.45">
      <c r="A310" s="32">
        <v>43914</v>
      </c>
      <c r="B310" s="1" t="s">
        <v>36</v>
      </c>
      <c r="C310" s="26">
        <v>142</v>
      </c>
      <c r="D310" s="26">
        <v>169</v>
      </c>
    </row>
    <row r="311" spans="1:4" x14ac:dyDescent="0.45">
      <c r="A311" s="32">
        <v>43914</v>
      </c>
      <c r="B311" s="1" t="s">
        <v>37</v>
      </c>
      <c r="C311" s="26">
        <v>115</v>
      </c>
      <c r="D311" s="26">
        <v>1607</v>
      </c>
    </row>
    <row r="312" spans="1:4" x14ac:dyDescent="0.45">
      <c r="A312" s="32">
        <v>43914</v>
      </c>
      <c r="B312" s="1" t="s">
        <v>38</v>
      </c>
      <c r="C312" s="26">
        <v>9</v>
      </c>
      <c r="D312" s="26">
        <v>214</v>
      </c>
    </row>
    <row r="313" spans="1:4" x14ac:dyDescent="0.45">
      <c r="A313" s="32">
        <v>43914</v>
      </c>
      <c r="B313" s="1" t="s">
        <v>39</v>
      </c>
      <c r="C313" s="26">
        <v>17</v>
      </c>
      <c r="D313" s="26">
        <v>1316</v>
      </c>
    </row>
    <row r="314" spans="1:4" x14ac:dyDescent="0.45">
      <c r="A314" s="32">
        <v>43914</v>
      </c>
      <c r="B314" s="1" t="s">
        <v>40</v>
      </c>
      <c r="C314" s="26">
        <v>0</v>
      </c>
      <c r="D314" s="26">
        <v>129</v>
      </c>
    </row>
    <row r="315" spans="1:4" x14ac:dyDescent="0.45">
      <c r="A315" s="32">
        <v>43914</v>
      </c>
      <c r="B315" s="1" t="s">
        <v>41</v>
      </c>
      <c r="C315" s="26">
        <v>0</v>
      </c>
      <c r="D315" s="26">
        <v>105</v>
      </c>
    </row>
    <row r="316" spans="1:4" x14ac:dyDescent="0.45">
      <c r="A316" s="32">
        <v>43914</v>
      </c>
      <c r="B316" s="1" t="s">
        <v>42</v>
      </c>
      <c r="C316" s="26">
        <v>1</v>
      </c>
      <c r="D316" s="26">
        <v>219</v>
      </c>
    </row>
    <row r="317" spans="1:4" x14ac:dyDescent="0.45">
      <c r="A317" s="32">
        <v>43914</v>
      </c>
      <c r="B317" s="1" t="s">
        <v>43</v>
      </c>
      <c r="C317" s="26">
        <v>3</v>
      </c>
      <c r="D317" s="26">
        <v>656</v>
      </c>
    </row>
    <row r="318" spans="1:4" x14ac:dyDescent="0.45">
      <c r="A318" s="32">
        <v>43914</v>
      </c>
      <c r="B318" s="1" t="s">
        <v>44</v>
      </c>
      <c r="C318" s="26">
        <v>4</v>
      </c>
      <c r="D318" s="26">
        <v>192</v>
      </c>
    </row>
    <row r="319" spans="1:4" x14ac:dyDescent="0.45">
      <c r="A319" s="32">
        <v>43914</v>
      </c>
      <c r="B319" s="1" t="s">
        <v>45</v>
      </c>
      <c r="C319" s="26">
        <v>1</v>
      </c>
      <c r="D319" s="26">
        <v>96</v>
      </c>
    </row>
    <row r="320" spans="1:4" x14ac:dyDescent="0.45">
      <c r="A320" s="32">
        <v>43914</v>
      </c>
      <c r="B320" s="1" t="s">
        <v>46</v>
      </c>
      <c r="C320" s="26">
        <v>1</v>
      </c>
      <c r="D320" s="26">
        <v>160</v>
      </c>
    </row>
    <row r="321" spans="1:6" x14ac:dyDescent="0.45">
      <c r="A321" s="32">
        <v>43914</v>
      </c>
      <c r="B321" s="1" t="s">
        <v>47</v>
      </c>
      <c r="C321" s="26">
        <v>3</v>
      </c>
      <c r="D321" s="26">
        <v>215</v>
      </c>
    </row>
    <row r="322" spans="1:6" x14ac:dyDescent="0.45">
      <c r="A322" s="32">
        <v>43914</v>
      </c>
      <c r="B322" s="1" t="s">
        <v>48</v>
      </c>
      <c r="C322" s="26">
        <v>12</v>
      </c>
      <c r="D322" s="26">
        <v>307</v>
      </c>
    </row>
    <row r="323" spans="1:6" x14ac:dyDescent="0.45">
      <c r="A323" s="32">
        <v>43914</v>
      </c>
      <c r="B323" s="1" t="s">
        <v>49</v>
      </c>
      <c r="C323" s="26">
        <v>9</v>
      </c>
      <c r="D323" s="26">
        <v>703</v>
      </c>
    </row>
    <row r="324" spans="1:6" x14ac:dyDescent="0.45">
      <c r="A324" s="32">
        <v>43914</v>
      </c>
      <c r="B324" s="1" t="s">
        <v>50</v>
      </c>
      <c r="C324" s="26">
        <v>1</v>
      </c>
      <c r="D324" s="26">
        <v>115</v>
      </c>
    </row>
    <row r="325" spans="1:6" x14ac:dyDescent="0.45">
      <c r="A325" s="32">
        <v>43914</v>
      </c>
      <c r="B325" s="1" t="s">
        <v>51</v>
      </c>
      <c r="C325" s="26">
        <v>1</v>
      </c>
      <c r="D325" s="26">
        <v>253</v>
      </c>
    </row>
    <row r="326" spans="1:6" x14ac:dyDescent="0.45">
      <c r="A326" s="32">
        <v>43914</v>
      </c>
      <c r="B326" s="1" t="s">
        <v>52</v>
      </c>
      <c r="C326" s="26">
        <v>7</v>
      </c>
      <c r="D326" s="26">
        <v>543</v>
      </c>
    </row>
    <row r="327" spans="1:6" x14ac:dyDescent="0.45">
      <c r="A327" s="32">
        <v>43914</v>
      </c>
      <c r="B327" s="1" t="s">
        <v>53</v>
      </c>
      <c r="C327" s="26">
        <v>18</v>
      </c>
      <c r="D327" s="26">
        <v>743</v>
      </c>
    </row>
    <row r="328" spans="1:6" x14ac:dyDescent="0.45">
      <c r="A328" s="32">
        <v>43914</v>
      </c>
      <c r="B328" s="1" t="s">
        <v>54</v>
      </c>
      <c r="C328" s="26">
        <v>3</v>
      </c>
      <c r="D328" s="26">
        <v>205</v>
      </c>
    </row>
    <row r="329" spans="1:6" x14ac:dyDescent="0.45">
      <c r="A329" s="32">
        <v>43914</v>
      </c>
      <c r="B329" s="1" t="s">
        <v>55</v>
      </c>
      <c r="C329" s="26">
        <v>0</v>
      </c>
      <c r="D329" s="26">
        <v>196</v>
      </c>
    </row>
    <row r="330" spans="1:6" x14ac:dyDescent="0.45">
      <c r="A330" s="32">
        <v>43914</v>
      </c>
      <c r="B330" s="1" t="s">
        <v>56</v>
      </c>
      <c r="C330" s="26">
        <v>4</v>
      </c>
      <c r="D330" s="26">
        <v>271</v>
      </c>
    </row>
    <row r="331" spans="1:6" x14ac:dyDescent="0.45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 x14ac:dyDescent="0.45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 x14ac:dyDescent="0.45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 x14ac:dyDescent="0.45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 x14ac:dyDescent="0.45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 x14ac:dyDescent="0.45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 x14ac:dyDescent="0.45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 x14ac:dyDescent="0.45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 x14ac:dyDescent="0.45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 x14ac:dyDescent="0.45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 x14ac:dyDescent="0.45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 x14ac:dyDescent="0.45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 x14ac:dyDescent="0.45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 x14ac:dyDescent="0.45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 x14ac:dyDescent="0.45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 x14ac:dyDescent="0.45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 x14ac:dyDescent="0.45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 x14ac:dyDescent="0.45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 x14ac:dyDescent="0.45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 x14ac:dyDescent="0.45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 x14ac:dyDescent="0.45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 x14ac:dyDescent="0.45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 x14ac:dyDescent="0.45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 x14ac:dyDescent="0.45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 x14ac:dyDescent="0.45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 x14ac:dyDescent="0.45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 x14ac:dyDescent="0.45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 x14ac:dyDescent="0.45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 x14ac:dyDescent="0.45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 x14ac:dyDescent="0.45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 x14ac:dyDescent="0.45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 x14ac:dyDescent="0.45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 x14ac:dyDescent="0.45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 x14ac:dyDescent="0.45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 x14ac:dyDescent="0.45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 x14ac:dyDescent="0.45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 x14ac:dyDescent="0.45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 x14ac:dyDescent="0.45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 x14ac:dyDescent="0.45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 x14ac:dyDescent="0.45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 x14ac:dyDescent="0.45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 x14ac:dyDescent="0.45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 x14ac:dyDescent="0.45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 x14ac:dyDescent="0.45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 x14ac:dyDescent="0.45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 x14ac:dyDescent="0.45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 x14ac:dyDescent="0.45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 x14ac:dyDescent="0.45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 x14ac:dyDescent="0.45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 x14ac:dyDescent="0.45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 x14ac:dyDescent="0.45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 x14ac:dyDescent="0.45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 x14ac:dyDescent="0.45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 x14ac:dyDescent="0.45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 x14ac:dyDescent="0.45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 x14ac:dyDescent="0.45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 x14ac:dyDescent="0.45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 x14ac:dyDescent="0.45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 x14ac:dyDescent="0.45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 x14ac:dyDescent="0.45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 x14ac:dyDescent="0.45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 x14ac:dyDescent="0.45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 x14ac:dyDescent="0.45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 x14ac:dyDescent="0.45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 x14ac:dyDescent="0.45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 x14ac:dyDescent="0.45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 x14ac:dyDescent="0.45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 x14ac:dyDescent="0.45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 x14ac:dyDescent="0.45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 x14ac:dyDescent="0.45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 x14ac:dyDescent="0.45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 x14ac:dyDescent="0.45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 x14ac:dyDescent="0.45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 x14ac:dyDescent="0.45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 x14ac:dyDescent="0.45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 x14ac:dyDescent="0.45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 x14ac:dyDescent="0.45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 x14ac:dyDescent="0.45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 x14ac:dyDescent="0.45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 x14ac:dyDescent="0.45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 x14ac:dyDescent="0.45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 x14ac:dyDescent="0.45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 x14ac:dyDescent="0.45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 x14ac:dyDescent="0.45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 x14ac:dyDescent="0.45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 x14ac:dyDescent="0.45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 x14ac:dyDescent="0.45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 x14ac:dyDescent="0.45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 x14ac:dyDescent="0.45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 x14ac:dyDescent="0.45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 x14ac:dyDescent="0.45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 x14ac:dyDescent="0.45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 x14ac:dyDescent="0.45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 x14ac:dyDescent="0.45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 x14ac:dyDescent="0.45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 x14ac:dyDescent="0.45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 x14ac:dyDescent="0.45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 x14ac:dyDescent="0.45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 x14ac:dyDescent="0.45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 x14ac:dyDescent="0.45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 x14ac:dyDescent="0.45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 x14ac:dyDescent="0.45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 x14ac:dyDescent="0.45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 x14ac:dyDescent="0.45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 x14ac:dyDescent="0.45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 x14ac:dyDescent="0.45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 x14ac:dyDescent="0.45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 x14ac:dyDescent="0.45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 x14ac:dyDescent="0.45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 x14ac:dyDescent="0.45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 x14ac:dyDescent="0.45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 x14ac:dyDescent="0.45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 x14ac:dyDescent="0.45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 x14ac:dyDescent="0.45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 x14ac:dyDescent="0.45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 x14ac:dyDescent="0.45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 x14ac:dyDescent="0.45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 x14ac:dyDescent="0.45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 x14ac:dyDescent="0.45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 x14ac:dyDescent="0.45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 x14ac:dyDescent="0.45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 x14ac:dyDescent="0.45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 x14ac:dyDescent="0.45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 x14ac:dyDescent="0.45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 x14ac:dyDescent="0.45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 x14ac:dyDescent="0.45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 x14ac:dyDescent="0.45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 x14ac:dyDescent="0.45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 x14ac:dyDescent="0.45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 x14ac:dyDescent="0.45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 x14ac:dyDescent="0.45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 x14ac:dyDescent="0.45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 x14ac:dyDescent="0.45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 x14ac:dyDescent="0.45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 x14ac:dyDescent="0.45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 x14ac:dyDescent="0.45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 x14ac:dyDescent="0.45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 x14ac:dyDescent="0.45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 x14ac:dyDescent="0.45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 x14ac:dyDescent="0.45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 x14ac:dyDescent="0.45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 x14ac:dyDescent="0.45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 x14ac:dyDescent="0.45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 x14ac:dyDescent="0.45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 x14ac:dyDescent="0.45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 x14ac:dyDescent="0.45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 x14ac:dyDescent="0.45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 x14ac:dyDescent="0.45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 x14ac:dyDescent="0.45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 x14ac:dyDescent="0.45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 x14ac:dyDescent="0.45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 x14ac:dyDescent="0.45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 x14ac:dyDescent="0.45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 x14ac:dyDescent="0.45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 x14ac:dyDescent="0.45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 x14ac:dyDescent="0.45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 x14ac:dyDescent="0.45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 x14ac:dyDescent="0.45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 x14ac:dyDescent="0.45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 x14ac:dyDescent="0.45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 x14ac:dyDescent="0.45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 x14ac:dyDescent="0.45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 x14ac:dyDescent="0.45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 x14ac:dyDescent="0.45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 x14ac:dyDescent="0.45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 x14ac:dyDescent="0.45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 x14ac:dyDescent="0.45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 x14ac:dyDescent="0.45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 x14ac:dyDescent="0.45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 x14ac:dyDescent="0.45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 x14ac:dyDescent="0.45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 x14ac:dyDescent="0.45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 x14ac:dyDescent="0.45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 x14ac:dyDescent="0.45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 x14ac:dyDescent="0.45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 x14ac:dyDescent="0.45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 x14ac:dyDescent="0.45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 x14ac:dyDescent="0.45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 x14ac:dyDescent="0.45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 x14ac:dyDescent="0.45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 x14ac:dyDescent="0.45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 x14ac:dyDescent="0.45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 x14ac:dyDescent="0.45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 x14ac:dyDescent="0.45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 x14ac:dyDescent="0.45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 x14ac:dyDescent="0.45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 x14ac:dyDescent="0.45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 x14ac:dyDescent="0.45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 x14ac:dyDescent="0.45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 x14ac:dyDescent="0.45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 x14ac:dyDescent="0.45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 x14ac:dyDescent="0.45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 x14ac:dyDescent="0.45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 x14ac:dyDescent="0.45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 x14ac:dyDescent="0.45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 x14ac:dyDescent="0.45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 x14ac:dyDescent="0.45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 x14ac:dyDescent="0.45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 x14ac:dyDescent="0.45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 x14ac:dyDescent="0.45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 x14ac:dyDescent="0.45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 x14ac:dyDescent="0.45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 x14ac:dyDescent="0.45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 x14ac:dyDescent="0.45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 x14ac:dyDescent="0.45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 x14ac:dyDescent="0.45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 x14ac:dyDescent="0.45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 x14ac:dyDescent="0.45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 x14ac:dyDescent="0.45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 x14ac:dyDescent="0.45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 x14ac:dyDescent="0.45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 x14ac:dyDescent="0.45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 x14ac:dyDescent="0.45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 x14ac:dyDescent="0.45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 x14ac:dyDescent="0.45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 x14ac:dyDescent="0.45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 x14ac:dyDescent="0.45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 x14ac:dyDescent="0.45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 x14ac:dyDescent="0.45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 x14ac:dyDescent="0.45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 x14ac:dyDescent="0.45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 x14ac:dyDescent="0.45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 x14ac:dyDescent="0.45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 x14ac:dyDescent="0.45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 x14ac:dyDescent="0.45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 x14ac:dyDescent="0.45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 x14ac:dyDescent="0.45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 x14ac:dyDescent="0.45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 x14ac:dyDescent="0.45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 x14ac:dyDescent="0.45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 x14ac:dyDescent="0.45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 x14ac:dyDescent="0.45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 x14ac:dyDescent="0.45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 x14ac:dyDescent="0.45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 x14ac:dyDescent="0.45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 x14ac:dyDescent="0.45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 x14ac:dyDescent="0.45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 x14ac:dyDescent="0.45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 x14ac:dyDescent="0.45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 x14ac:dyDescent="0.45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 x14ac:dyDescent="0.45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 x14ac:dyDescent="0.45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 x14ac:dyDescent="0.45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 x14ac:dyDescent="0.45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 x14ac:dyDescent="0.45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 x14ac:dyDescent="0.45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 x14ac:dyDescent="0.45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 x14ac:dyDescent="0.45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 x14ac:dyDescent="0.45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 x14ac:dyDescent="0.45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 x14ac:dyDescent="0.45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 x14ac:dyDescent="0.45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 x14ac:dyDescent="0.45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 x14ac:dyDescent="0.45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 x14ac:dyDescent="0.45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 x14ac:dyDescent="0.45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 x14ac:dyDescent="0.45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 x14ac:dyDescent="0.45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 x14ac:dyDescent="0.45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 x14ac:dyDescent="0.45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 x14ac:dyDescent="0.45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 x14ac:dyDescent="0.45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 x14ac:dyDescent="0.45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 x14ac:dyDescent="0.45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 x14ac:dyDescent="0.45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 x14ac:dyDescent="0.45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 x14ac:dyDescent="0.45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 x14ac:dyDescent="0.45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 x14ac:dyDescent="0.45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 x14ac:dyDescent="0.45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 x14ac:dyDescent="0.45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 x14ac:dyDescent="0.45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 x14ac:dyDescent="0.45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 x14ac:dyDescent="0.45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 x14ac:dyDescent="0.45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 x14ac:dyDescent="0.45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 x14ac:dyDescent="0.45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 x14ac:dyDescent="0.45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 x14ac:dyDescent="0.45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 x14ac:dyDescent="0.45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 x14ac:dyDescent="0.45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 x14ac:dyDescent="0.45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 x14ac:dyDescent="0.45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 x14ac:dyDescent="0.45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 x14ac:dyDescent="0.45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 x14ac:dyDescent="0.45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 x14ac:dyDescent="0.45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 x14ac:dyDescent="0.45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 x14ac:dyDescent="0.45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 x14ac:dyDescent="0.45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 x14ac:dyDescent="0.45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 x14ac:dyDescent="0.45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 x14ac:dyDescent="0.45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 x14ac:dyDescent="0.45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 x14ac:dyDescent="0.45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 x14ac:dyDescent="0.45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 x14ac:dyDescent="0.45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 x14ac:dyDescent="0.45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 x14ac:dyDescent="0.45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 x14ac:dyDescent="0.45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 x14ac:dyDescent="0.45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 x14ac:dyDescent="0.45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 x14ac:dyDescent="0.45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 x14ac:dyDescent="0.45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 x14ac:dyDescent="0.45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 x14ac:dyDescent="0.45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 x14ac:dyDescent="0.45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 x14ac:dyDescent="0.45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 x14ac:dyDescent="0.45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 x14ac:dyDescent="0.45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 x14ac:dyDescent="0.45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 x14ac:dyDescent="0.45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 x14ac:dyDescent="0.45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 x14ac:dyDescent="0.45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 x14ac:dyDescent="0.45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 x14ac:dyDescent="0.45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 x14ac:dyDescent="0.45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 x14ac:dyDescent="0.45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 x14ac:dyDescent="0.45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 x14ac:dyDescent="0.45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 x14ac:dyDescent="0.45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 x14ac:dyDescent="0.45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 x14ac:dyDescent="0.45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 x14ac:dyDescent="0.45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 x14ac:dyDescent="0.45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 x14ac:dyDescent="0.45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 x14ac:dyDescent="0.45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 x14ac:dyDescent="0.45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 x14ac:dyDescent="0.45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 x14ac:dyDescent="0.45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 x14ac:dyDescent="0.45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 x14ac:dyDescent="0.45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 x14ac:dyDescent="0.45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 x14ac:dyDescent="0.45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 x14ac:dyDescent="0.45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 x14ac:dyDescent="0.45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 x14ac:dyDescent="0.45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 x14ac:dyDescent="0.45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 x14ac:dyDescent="0.45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 x14ac:dyDescent="0.45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 x14ac:dyDescent="0.45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 x14ac:dyDescent="0.45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 x14ac:dyDescent="0.45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 x14ac:dyDescent="0.45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 x14ac:dyDescent="0.45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 x14ac:dyDescent="0.45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 x14ac:dyDescent="0.45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 x14ac:dyDescent="0.45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 x14ac:dyDescent="0.45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 x14ac:dyDescent="0.45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 x14ac:dyDescent="0.45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 x14ac:dyDescent="0.45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 x14ac:dyDescent="0.45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 x14ac:dyDescent="0.45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 x14ac:dyDescent="0.45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 x14ac:dyDescent="0.45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 x14ac:dyDescent="0.45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 x14ac:dyDescent="0.45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 x14ac:dyDescent="0.45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 x14ac:dyDescent="0.45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 x14ac:dyDescent="0.45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 x14ac:dyDescent="0.45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 x14ac:dyDescent="0.45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 x14ac:dyDescent="0.45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 x14ac:dyDescent="0.45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 x14ac:dyDescent="0.45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 x14ac:dyDescent="0.45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 x14ac:dyDescent="0.45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 x14ac:dyDescent="0.45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 x14ac:dyDescent="0.45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 x14ac:dyDescent="0.45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 x14ac:dyDescent="0.45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 x14ac:dyDescent="0.45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 x14ac:dyDescent="0.45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 x14ac:dyDescent="0.45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 x14ac:dyDescent="0.45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 x14ac:dyDescent="0.45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 x14ac:dyDescent="0.45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 x14ac:dyDescent="0.45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 x14ac:dyDescent="0.45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 x14ac:dyDescent="0.45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 x14ac:dyDescent="0.45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 x14ac:dyDescent="0.45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 x14ac:dyDescent="0.45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 x14ac:dyDescent="0.45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 x14ac:dyDescent="0.45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 x14ac:dyDescent="0.45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 x14ac:dyDescent="0.45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 x14ac:dyDescent="0.45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 x14ac:dyDescent="0.45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 x14ac:dyDescent="0.45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 x14ac:dyDescent="0.45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 x14ac:dyDescent="0.45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 x14ac:dyDescent="0.45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 x14ac:dyDescent="0.45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 x14ac:dyDescent="0.45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 x14ac:dyDescent="0.45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 x14ac:dyDescent="0.45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 x14ac:dyDescent="0.45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 x14ac:dyDescent="0.45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 x14ac:dyDescent="0.45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 x14ac:dyDescent="0.45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 x14ac:dyDescent="0.45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 x14ac:dyDescent="0.45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 x14ac:dyDescent="0.45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 x14ac:dyDescent="0.45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 x14ac:dyDescent="0.45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 x14ac:dyDescent="0.45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 x14ac:dyDescent="0.45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 x14ac:dyDescent="0.45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 x14ac:dyDescent="0.45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 x14ac:dyDescent="0.45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 x14ac:dyDescent="0.45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 x14ac:dyDescent="0.45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 x14ac:dyDescent="0.45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 x14ac:dyDescent="0.45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 x14ac:dyDescent="0.45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 x14ac:dyDescent="0.45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 x14ac:dyDescent="0.45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 x14ac:dyDescent="0.45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 x14ac:dyDescent="0.45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 x14ac:dyDescent="0.45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 x14ac:dyDescent="0.45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 x14ac:dyDescent="0.45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 x14ac:dyDescent="0.45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 x14ac:dyDescent="0.45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 x14ac:dyDescent="0.45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 x14ac:dyDescent="0.45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 x14ac:dyDescent="0.45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 x14ac:dyDescent="0.45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 x14ac:dyDescent="0.45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 x14ac:dyDescent="0.45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 x14ac:dyDescent="0.45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 x14ac:dyDescent="0.45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 x14ac:dyDescent="0.45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 x14ac:dyDescent="0.45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 x14ac:dyDescent="0.45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 x14ac:dyDescent="0.45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 x14ac:dyDescent="0.45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 x14ac:dyDescent="0.45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 x14ac:dyDescent="0.45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 x14ac:dyDescent="0.45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 x14ac:dyDescent="0.45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 x14ac:dyDescent="0.45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 x14ac:dyDescent="0.45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 x14ac:dyDescent="0.45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 x14ac:dyDescent="0.45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 x14ac:dyDescent="0.45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 x14ac:dyDescent="0.45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 x14ac:dyDescent="0.45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 x14ac:dyDescent="0.45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 x14ac:dyDescent="0.45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 x14ac:dyDescent="0.45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 x14ac:dyDescent="0.45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 x14ac:dyDescent="0.45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 x14ac:dyDescent="0.45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 x14ac:dyDescent="0.45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 x14ac:dyDescent="0.45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 x14ac:dyDescent="0.45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 x14ac:dyDescent="0.45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 x14ac:dyDescent="0.45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 x14ac:dyDescent="0.45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 x14ac:dyDescent="0.45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 x14ac:dyDescent="0.45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 x14ac:dyDescent="0.45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 x14ac:dyDescent="0.45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 x14ac:dyDescent="0.45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 x14ac:dyDescent="0.45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 x14ac:dyDescent="0.45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 x14ac:dyDescent="0.45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 x14ac:dyDescent="0.45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 x14ac:dyDescent="0.45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 x14ac:dyDescent="0.45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 x14ac:dyDescent="0.45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 x14ac:dyDescent="0.45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 x14ac:dyDescent="0.45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 x14ac:dyDescent="0.45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 x14ac:dyDescent="0.45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 x14ac:dyDescent="0.45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 x14ac:dyDescent="0.45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 x14ac:dyDescent="0.45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 x14ac:dyDescent="0.45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 x14ac:dyDescent="0.45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 x14ac:dyDescent="0.45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 x14ac:dyDescent="0.45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 x14ac:dyDescent="0.45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 x14ac:dyDescent="0.45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 x14ac:dyDescent="0.45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 x14ac:dyDescent="0.45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 x14ac:dyDescent="0.45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 x14ac:dyDescent="0.45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 x14ac:dyDescent="0.45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 x14ac:dyDescent="0.45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 x14ac:dyDescent="0.45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 x14ac:dyDescent="0.45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 x14ac:dyDescent="0.45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 x14ac:dyDescent="0.45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 x14ac:dyDescent="0.45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 x14ac:dyDescent="0.45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 x14ac:dyDescent="0.45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 x14ac:dyDescent="0.45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 x14ac:dyDescent="0.45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 x14ac:dyDescent="0.45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 x14ac:dyDescent="0.45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 x14ac:dyDescent="0.45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 x14ac:dyDescent="0.45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 x14ac:dyDescent="0.45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 x14ac:dyDescent="0.45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 x14ac:dyDescent="0.45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 x14ac:dyDescent="0.45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 x14ac:dyDescent="0.45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 x14ac:dyDescent="0.45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 x14ac:dyDescent="0.45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 x14ac:dyDescent="0.45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 x14ac:dyDescent="0.45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 x14ac:dyDescent="0.45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 x14ac:dyDescent="0.45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 x14ac:dyDescent="0.45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 x14ac:dyDescent="0.45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 x14ac:dyDescent="0.45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 x14ac:dyDescent="0.45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 x14ac:dyDescent="0.45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 x14ac:dyDescent="0.45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 x14ac:dyDescent="0.45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 x14ac:dyDescent="0.45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 x14ac:dyDescent="0.45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 x14ac:dyDescent="0.45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 x14ac:dyDescent="0.45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 x14ac:dyDescent="0.45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 x14ac:dyDescent="0.45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 x14ac:dyDescent="0.45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 x14ac:dyDescent="0.45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 x14ac:dyDescent="0.45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 x14ac:dyDescent="0.45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 x14ac:dyDescent="0.45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 x14ac:dyDescent="0.45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 x14ac:dyDescent="0.45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 x14ac:dyDescent="0.45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 x14ac:dyDescent="0.45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 x14ac:dyDescent="0.45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 x14ac:dyDescent="0.45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 x14ac:dyDescent="0.45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 x14ac:dyDescent="0.45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 x14ac:dyDescent="0.45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 x14ac:dyDescent="0.45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 x14ac:dyDescent="0.45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 x14ac:dyDescent="0.45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 x14ac:dyDescent="0.45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 x14ac:dyDescent="0.45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 x14ac:dyDescent="0.45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 x14ac:dyDescent="0.45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 x14ac:dyDescent="0.45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 x14ac:dyDescent="0.45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 x14ac:dyDescent="0.45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 x14ac:dyDescent="0.45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 x14ac:dyDescent="0.45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 x14ac:dyDescent="0.45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 x14ac:dyDescent="0.45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 x14ac:dyDescent="0.45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 x14ac:dyDescent="0.45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 x14ac:dyDescent="0.45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 x14ac:dyDescent="0.45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 x14ac:dyDescent="0.45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 x14ac:dyDescent="0.45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 x14ac:dyDescent="0.45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 x14ac:dyDescent="0.45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 x14ac:dyDescent="0.45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 x14ac:dyDescent="0.45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 x14ac:dyDescent="0.45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 x14ac:dyDescent="0.45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 x14ac:dyDescent="0.45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 x14ac:dyDescent="0.45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 x14ac:dyDescent="0.45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 x14ac:dyDescent="0.45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 x14ac:dyDescent="0.45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 x14ac:dyDescent="0.45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 x14ac:dyDescent="0.45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 x14ac:dyDescent="0.45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 x14ac:dyDescent="0.45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 x14ac:dyDescent="0.45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 x14ac:dyDescent="0.45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 x14ac:dyDescent="0.45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 x14ac:dyDescent="0.45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 x14ac:dyDescent="0.45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 x14ac:dyDescent="0.45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 x14ac:dyDescent="0.45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 x14ac:dyDescent="0.45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 x14ac:dyDescent="0.45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 x14ac:dyDescent="0.45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 x14ac:dyDescent="0.45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 x14ac:dyDescent="0.45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 x14ac:dyDescent="0.45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 x14ac:dyDescent="0.45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 x14ac:dyDescent="0.45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 x14ac:dyDescent="0.45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 x14ac:dyDescent="0.45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 x14ac:dyDescent="0.45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 x14ac:dyDescent="0.45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 x14ac:dyDescent="0.45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 x14ac:dyDescent="0.45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 x14ac:dyDescent="0.45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 x14ac:dyDescent="0.45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 x14ac:dyDescent="0.45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 x14ac:dyDescent="0.45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 x14ac:dyDescent="0.45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 x14ac:dyDescent="0.45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 x14ac:dyDescent="0.45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 x14ac:dyDescent="0.45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 x14ac:dyDescent="0.45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 x14ac:dyDescent="0.45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 x14ac:dyDescent="0.45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 x14ac:dyDescent="0.45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 x14ac:dyDescent="0.45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 x14ac:dyDescent="0.45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 x14ac:dyDescent="0.45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 x14ac:dyDescent="0.45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 x14ac:dyDescent="0.45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 x14ac:dyDescent="0.45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 x14ac:dyDescent="0.45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 x14ac:dyDescent="0.45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 x14ac:dyDescent="0.45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 x14ac:dyDescent="0.45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 x14ac:dyDescent="0.45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 x14ac:dyDescent="0.45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 x14ac:dyDescent="0.45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 x14ac:dyDescent="0.45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 x14ac:dyDescent="0.45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 x14ac:dyDescent="0.45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 x14ac:dyDescent="0.45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 x14ac:dyDescent="0.45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 x14ac:dyDescent="0.45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 x14ac:dyDescent="0.45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 x14ac:dyDescent="0.45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 x14ac:dyDescent="0.45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 x14ac:dyDescent="0.45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 x14ac:dyDescent="0.45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 x14ac:dyDescent="0.45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 x14ac:dyDescent="0.45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 x14ac:dyDescent="0.45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 x14ac:dyDescent="0.45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 x14ac:dyDescent="0.45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 x14ac:dyDescent="0.45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 x14ac:dyDescent="0.45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 x14ac:dyDescent="0.45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 x14ac:dyDescent="0.45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 x14ac:dyDescent="0.45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 x14ac:dyDescent="0.45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 x14ac:dyDescent="0.45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 x14ac:dyDescent="0.45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 x14ac:dyDescent="0.45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 x14ac:dyDescent="0.45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 x14ac:dyDescent="0.45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 x14ac:dyDescent="0.45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 x14ac:dyDescent="0.45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 x14ac:dyDescent="0.45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 x14ac:dyDescent="0.45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 x14ac:dyDescent="0.45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 x14ac:dyDescent="0.45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 x14ac:dyDescent="0.45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 x14ac:dyDescent="0.45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 x14ac:dyDescent="0.45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 x14ac:dyDescent="0.45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 x14ac:dyDescent="0.45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 x14ac:dyDescent="0.45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 x14ac:dyDescent="0.45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 x14ac:dyDescent="0.45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 x14ac:dyDescent="0.45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 x14ac:dyDescent="0.45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 x14ac:dyDescent="0.45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 x14ac:dyDescent="0.45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 x14ac:dyDescent="0.45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 x14ac:dyDescent="0.45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 x14ac:dyDescent="0.45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 x14ac:dyDescent="0.45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 x14ac:dyDescent="0.45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 x14ac:dyDescent="0.45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 x14ac:dyDescent="0.45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 x14ac:dyDescent="0.45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 x14ac:dyDescent="0.45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 x14ac:dyDescent="0.45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 x14ac:dyDescent="0.45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 x14ac:dyDescent="0.45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 x14ac:dyDescent="0.45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 x14ac:dyDescent="0.45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 x14ac:dyDescent="0.45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 x14ac:dyDescent="0.45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 x14ac:dyDescent="0.45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 x14ac:dyDescent="0.45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 x14ac:dyDescent="0.45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 x14ac:dyDescent="0.45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 x14ac:dyDescent="0.45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 x14ac:dyDescent="0.45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 x14ac:dyDescent="0.45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 x14ac:dyDescent="0.45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 x14ac:dyDescent="0.45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 x14ac:dyDescent="0.45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 x14ac:dyDescent="0.45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 x14ac:dyDescent="0.45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 x14ac:dyDescent="0.45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 x14ac:dyDescent="0.45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 x14ac:dyDescent="0.45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 x14ac:dyDescent="0.45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 x14ac:dyDescent="0.45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 x14ac:dyDescent="0.45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 x14ac:dyDescent="0.45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 x14ac:dyDescent="0.45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 x14ac:dyDescent="0.45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 x14ac:dyDescent="0.45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 x14ac:dyDescent="0.45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 x14ac:dyDescent="0.45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 x14ac:dyDescent="0.45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 x14ac:dyDescent="0.45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 x14ac:dyDescent="0.45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 x14ac:dyDescent="0.45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 x14ac:dyDescent="0.45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 x14ac:dyDescent="0.45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 x14ac:dyDescent="0.45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 x14ac:dyDescent="0.45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 x14ac:dyDescent="0.45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 x14ac:dyDescent="0.45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 x14ac:dyDescent="0.45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 x14ac:dyDescent="0.45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 x14ac:dyDescent="0.45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 x14ac:dyDescent="0.45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 x14ac:dyDescent="0.45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 x14ac:dyDescent="0.45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 x14ac:dyDescent="0.45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 x14ac:dyDescent="0.45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 x14ac:dyDescent="0.45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 x14ac:dyDescent="0.45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 x14ac:dyDescent="0.45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 x14ac:dyDescent="0.45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 x14ac:dyDescent="0.45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 x14ac:dyDescent="0.45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 x14ac:dyDescent="0.45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 x14ac:dyDescent="0.45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 x14ac:dyDescent="0.45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 x14ac:dyDescent="0.45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 x14ac:dyDescent="0.45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 x14ac:dyDescent="0.45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 x14ac:dyDescent="0.45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 x14ac:dyDescent="0.45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 x14ac:dyDescent="0.45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 x14ac:dyDescent="0.45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 x14ac:dyDescent="0.45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 x14ac:dyDescent="0.45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 x14ac:dyDescent="0.45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 x14ac:dyDescent="0.45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 x14ac:dyDescent="0.45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 x14ac:dyDescent="0.45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 x14ac:dyDescent="0.45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 x14ac:dyDescent="0.45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 x14ac:dyDescent="0.45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 x14ac:dyDescent="0.45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 x14ac:dyDescent="0.45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 x14ac:dyDescent="0.45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 x14ac:dyDescent="0.45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 x14ac:dyDescent="0.45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 x14ac:dyDescent="0.45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 x14ac:dyDescent="0.45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 x14ac:dyDescent="0.45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 x14ac:dyDescent="0.45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 x14ac:dyDescent="0.45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 x14ac:dyDescent="0.45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 x14ac:dyDescent="0.45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 x14ac:dyDescent="0.45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 x14ac:dyDescent="0.45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 x14ac:dyDescent="0.45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 x14ac:dyDescent="0.45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 x14ac:dyDescent="0.45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 x14ac:dyDescent="0.45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 x14ac:dyDescent="0.45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 x14ac:dyDescent="0.45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 x14ac:dyDescent="0.45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 x14ac:dyDescent="0.45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 x14ac:dyDescent="0.45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 x14ac:dyDescent="0.45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 x14ac:dyDescent="0.45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 x14ac:dyDescent="0.45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 x14ac:dyDescent="0.45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 x14ac:dyDescent="0.45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 x14ac:dyDescent="0.45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 x14ac:dyDescent="0.45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 x14ac:dyDescent="0.45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 x14ac:dyDescent="0.45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 x14ac:dyDescent="0.45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 x14ac:dyDescent="0.45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 x14ac:dyDescent="0.45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 x14ac:dyDescent="0.45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 x14ac:dyDescent="0.45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 x14ac:dyDescent="0.45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 x14ac:dyDescent="0.45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 x14ac:dyDescent="0.45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 x14ac:dyDescent="0.45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 x14ac:dyDescent="0.45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 x14ac:dyDescent="0.45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 x14ac:dyDescent="0.45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 x14ac:dyDescent="0.45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 x14ac:dyDescent="0.45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 x14ac:dyDescent="0.45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 x14ac:dyDescent="0.45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 x14ac:dyDescent="0.45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 x14ac:dyDescent="0.45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 x14ac:dyDescent="0.45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 x14ac:dyDescent="0.45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 x14ac:dyDescent="0.45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 x14ac:dyDescent="0.45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 x14ac:dyDescent="0.45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 x14ac:dyDescent="0.45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 x14ac:dyDescent="0.45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 x14ac:dyDescent="0.45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 x14ac:dyDescent="0.45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 x14ac:dyDescent="0.45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 x14ac:dyDescent="0.45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 x14ac:dyDescent="0.45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 x14ac:dyDescent="0.45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 x14ac:dyDescent="0.45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 x14ac:dyDescent="0.45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 x14ac:dyDescent="0.45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 x14ac:dyDescent="0.45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 x14ac:dyDescent="0.45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 x14ac:dyDescent="0.45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 x14ac:dyDescent="0.45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 x14ac:dyDescent="0.45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 x14ac:dyDescent="0.45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 x14ac:dyDescent="0.45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 x14ac:dyDescent="0.45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 x14ac:dyDescent="0.45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 x14ac:dyDescent="0.45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 x14ac:dyDescent="0.45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 x14ac:dyDescent="0.45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 x14ac:dyDescent="0.45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 x14ac:dyDescent="0.45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 x14ac:dyDescent="0.45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 x14ac:dyDescent="0.45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 x14ac:dyDescent="0.45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 x14ac:dyDescent="0.45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 x14ac:dyDescent="0.45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 x14ac:dyDescent="0.45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 x14ac:dyDescent="0.45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 x14ac:dyDescent="0.45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 x14ac:dyDescent="0.45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 x14ac:dyDescent="0.45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 x14ac:dyDescent="0.45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 x14ac:dyDescent="0.45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 x14ac:dyDescent="0.45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 x14ac:dyDescent="0.45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 x14ac:dyDescent="0.45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 x14ac:dyDescent="0.45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 x14ac:dyDescent="0.45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 x14ac:dyDescent="0.45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 x14ac:dyDescent="0.45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 x14ac:dyDescent="0.45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 x14ac:dyDescent="0.45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 x14ac:dyDescent="0.45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 x14ac:dyDescent="0.45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 x14ac:dyDescent="0.45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 x14ac:dyDescent="0.45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 x14ac:dyDescent="0.45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 x14ac:dyDescent="0.45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 x14ac:dyDescent="0.45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 x14ac:dyDescent="0.45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 x14ac:dyDescent="0.45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 x14ac:dyDescent="0.45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 x14ac:dyDescent="0.45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 x14ac:dyDescent="0.45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 x14ac:dyDescent="0.45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 x14ac:dyDescent="0.45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 x14ac:dyDescent="0.45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 x14ac:dyDescent="0.45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 x14ac:dyDescent="0.45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 x14ac:dyDescent="0.45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 x14ac:dyDescent="0.45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 x14ac:dyDescent="0.45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 x14ac:dyDescent="0.45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 x14ac:dyDescent="0.45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 x14ac:dyDescent="0.45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 x14ac:dyDescent="0.45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 x14ac:dyDescent="0.45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 x14ac:dyDescent="0.45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 x14ac:dyDescent="0.45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 x14ac:dyDescent="0.45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 x14ac:dyDescent="0.45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 x14ac:dyDescent="0.45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 x14ac:dyDescent="0.45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 x14ac:dyDescent="0.45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 x14ac:dyDescent="0.45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 x14ac:dyDescent="0.45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 x14ac:dyDescent="0.45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 x14ac:dyDescent="0.45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 x14ac:dyDescent="0.45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 x14ac:dyDescent="0.45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 x14ac:dyDescent="0.45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 x14ac:dyDescent="0.45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 x14ac:dyDescent="0.45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 x14ac:dyDescent="0.45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 x14ac:dyDescent="0.45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 x14ac:dyDescent="0.45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 x14ac:dyDescent="0.45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 x14ac:dyDescent="0.45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 x14ac:dyDescent="0.45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 x14ac:dyDescent="0.45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 x14ac:dyDescent="0.45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 x14ac:dyDescent="0.45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 x14ac:dyDescent="0.45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 x14ac:dyDescent="0.45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 x14ac:dyDescent="0.45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 x14ac:dyDescent="0.45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 x14ac:dyDescent="0.45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 x14ac:dyDescent="0.45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 x14ac:dyDescent="0.45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 x14ac:dyDescent="0.45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 x14ac:dyDescent="0.45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 x14ac:dyDescent="0.45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 x14ac:dyDescent="0.45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 x14ac:dyDescent="0.45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 x14ac:dyDescent="0.45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 x14ac:dyDescent="0.45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 x14ac:dyDescent="0.45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 x14ac:dyDescent="0.45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 x14ac:dyDescent="0.45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 x14ac:dyDescent="0.45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 x14ac:dyDescent="0.45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 x14ac:dyDescent="0.45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 x14ac:dyDescent="0.45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 x14ac:dyDescent="0.45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 x14ac:dyDescent="0.45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 x14ac:dyDescent="0.45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 x14ac:dyDescent="0.45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 x14ac:dyDescent="0.45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 x14ac:dyDescent="0.45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 x14ac:dyDescent="0.45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 x14ac:dyDescent="0.45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 x14ac:dyDescent="0.45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 x14ac:dyDescent="0.45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 x14ac:dyDescent="0.45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 x14ac:dyDescent="0.45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 x14ac:dyDescent="0.45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 x14ac:dyDescent="0.45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 x14ac:dyDescent="0.45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 x14ac:dyDescent="0.45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 x14ac:dyDescent="0.45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 x14ac:dyDescent="0.45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 x14ac:dyDescent="0.45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 x14ac:dyDescent="0.45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 x14ac:dyDescent="0.45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 x14ac:dyDescent="0.45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 x14ac:dyDescent="0.45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 x14ac:dyDescent="0.45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 x14ac:dyDescent="0.45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 x14ac:dyDescent="0.45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 x14ac:dyDescent="0.45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 x14ac:dyDescent="0.45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 x14ac:dyDescent="0.45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 x14ac:dyDescent="0.45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 x14ac:dyDescent="0.45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 x14ac:dyDescent="0.45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 x14ac:dyDescent="0.45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 x14ac:dyDescent="0.45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 x14ac:dyDescent="0.45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 x14ac:dyDescent="0.45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 x14ac:dyDescent="0.45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 x14ac:dyDescent="0.45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 x14ac:dyDescent="0.45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 x14ac:dyDescent="0.45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 x14ac:dyDescent="0.45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 x14ac:dyDescent="0.45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 x14ac:dyDescent="0.45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 x14ac:dyDescent="0.45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 x14ac:dyDescent="0.45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 x14ac:dyDescent="0.45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 x14ac:dyDescent="0.45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 x14ac:dyDescent="0.45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 x14ac:dyDescent="0.45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 x14ac:dyDescent="0.45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 x14ac:dyDescent="0.45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 x14ac:dyDescent="0.45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 x14ac:dyDescent="0.45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 x14ac:dyDescent="0.45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 x14ac:dyDescent="0.45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 x14ac:dyDescent="0.45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 x14ac:dyDescent="0.45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 x14ac:dyDescent="0.45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 x14ac:dyDescent="0.45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 x14ac:dyDescent="0.45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 x14ac:dyDescent="0.45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 x14ac:dyDescent="0.45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 x14ac:dyDescent="0.45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 x14ac:dyDescent="0.45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 x14ac:dyDescent="0.45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 x14ac:dyDescent="0.45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 x14ac:dyDescent="0.45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 x14ac:dyDescent="0.45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 x14ac:dyDescent="0.45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 x14ac:dyDescent="0.45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 x14ac:dyDescent="0.45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 x14ac:dyDescent="0.45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 x14ac:dyDescent="0.45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 x14ac:dyDescent="0.45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 x14ac:dyDescent="0.45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 x14ac:dyDescent="0.45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 x14ac:dyDescent="0.45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 x14ac:dyDescent="0.45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 x14ac:dyDescent="0.45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 x14ac:dyDescent="0.45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 x14ac:dyDescent="0.45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 x14ac:dyDescent="0.45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 x14ac:dyDescent="0.45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 x14ac:dyDescent="0.45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 x14ac:dyDescent="0.45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 x14ac:dyDescent="0.45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 x14ac:dyDescent="0.45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 x14ac:dyDescent="0.45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 x14ac:dyDescent="0.45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 x14ac:dyDescent="0.45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 x14ac:dyDescent="0.45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 x14ac:dyDescent="0.45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 x14ac:dyDescent="0.45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 x14ac:dyDescent="0.45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 x14ac:dyDescent="0.45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 x14ac:dyDescent="0.45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 x14ac:dyDescent="0.45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 x14ac:dyDescent="0.45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 x14ac:dyDescent="0.45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 x14ac:dyDescent="0.45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 x14ac:dyDescent="0.45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 x14ac:dyDescent="0.45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 x14ac:dyDescent="0.45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 x14ac:dyDescent="0.45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 x14ac:dyDescent="0.45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 x14ac:dyDescent="0.45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 x14ac:dyDescent="0.45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 x14ac:dyDescent="0.45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 x14ac:dyDescent="0.45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 x14ac:dyDescent="0.45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 x14ac:dyDescent="0.45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 x14ac:dyDescent="0.45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 x14ac:dyDescent="0.45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 x14ac:dyDescent="0.45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 x14ac:dyDescent="0.45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 x14ac:dyDescent="0.45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 x14ac:dyDescent="0.45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 x14ac:dyDescent="0.45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 x14ac:dyDescent="0.45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 x14ac:dyDescent="0.45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 x14ac:dyDescent="0.45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 x14ac:dyDescent="0.45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 x14ac:dyDescent="0.45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 x14ac:dyDescent="0.45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 x14ac:dyDescent="0.45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 x14ac:dyDescent="0.45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 x14ac:dyDescent="0.45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 x14ac:dyDescent="0.45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 x14ac:dyDescent="0.45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 x14ac:dyDescent="0.45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 x14ac:dyDescent="0.45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 x14ac:dyDescent="0.45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 x14ac:dyDescent="0.45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 x14ac:dyDescent="0.45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 x14ac:dyDescent="0.45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 x14ac:dyDescent="0.45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 x14ac:dyDescent="0.45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 x14ac:dyDescent="0.45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 x14ac:dyDescent="0.45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 x14ac:dyDescent="0.45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 x14ac:dyDescent="0.45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 x14ac:dyDescent="0.45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 x14ac:dyDescent="0.45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 x14ac:dyDescent="0.45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 x14ac:dyDescent="0.45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 x14ac:dyDescent="0.45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 x14ac:dyDescent="0.45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 x14ac:dyDescent="0.45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 x14ac:dyDescent="0.45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 x14ac:dyDescent="0.45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 x14ac:dyDescent="0.45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 x14ac:dyDescent="0.45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 x14ac:dyDescent="0.45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 x14ac:dyDescent="0.45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 x14ac:dyDescent="0.45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 x14ac:dyDescent="0.45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 x14ac:dyDescent="0.45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 x14ac:dyDescent="0.45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 x14ac:dyDescent="0.45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 x14ac:dyDescent="0.45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 x14ac:dyDescent="0.45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 x14ac:dyDescent="0.45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 x14ac:dyDescent="0.45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 x14ac:dyDescent="0.45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 x14ac:dyDescent="0.45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 x14ac:dyDescent="0.45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 x14ac:dyDescent="0.45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 x14ac:dyDescent="0.45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 x14ac:dyDescent="0.45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 x14ac:dyDescent="0.45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 x14ac:dyDescent="0.45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 x14ac:dyDescent="0.45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 x14ac:dyDescent="0.45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 x14ac:dyDescent="0.45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 x14ac:dyDescent="0.45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 x14ac:dyDescent="0.45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 x14ac:dyDescent="0.45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 x14ac:dyDescent="0.45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 x14ac:dyDescent="0.45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 x14ac:dyDescent="0.45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 x14ac:dyDescent="0.45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 x14ac:dyDescent="0.45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 x14ac:dyDescent="0.45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 x14ac:dyDescent="0.45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 x14ac:dyDescent="0.45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 x14ac:dyDescent="0.45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 x14ac:dyDescent="0.45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 x14ac:dyDescent="0.45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 x14ac:dyDescent="0.45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 x14ac:dyDescent="0.45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 x14ac:dyDescent="0.45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 x14ac:dyDescent="0.45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 x14ac:dyDescent="0.45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 x14ac:dyDescent="0.45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 x14ac:dyDescent="0.45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 x14ac:dyDescent="0.45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 x14ac:dyDescent="0.45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 x14ac:dyDescent="0.45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 x14ac:dyDescent="0.45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 x14ac:dyDescent="0.45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 x14ac:dyDescent="0.45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 x14ac:dyDescent="0.45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 x14ac:dyDescent="0.45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 x14ac:dyDescent="0.45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 x14ac:dyDescent="0.45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 x14ac:dyDescent="0.45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 x14ac:dyDescent="0.45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 x14ac:dyDescent="0.45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 x14ac:dyDescent="0.45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 x14ac:dyDescent="0.45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 x14ac:dyDescent="0.45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 x14ac:dyDescent="0.45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 x14ac:dyDescent="0.45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 x14ac:dyDescent="0.45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 x14ac:dyDescent="0.45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 x14ac:dyDescent="0.45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 x14ac:dyDescent="0.45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 x14ac:dyDescent="0.45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 x14ac:dyDescent="0.45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 x14ac:dyDescent="0.45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 x14ac:dyDescent="0.45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 x14ac:dyDescent="0.45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 x14ac:dyDescent="0.45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 x14ac:dyDescent="0.45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 x14ac:dyDescent="0.45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 x14ac:dyDescent="0.45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 x14ac:dyDescent="0.45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 x14ac:dyDescent="0.45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 x14ac:dyDescent="0.45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 x14ac:dyDescent="0.45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 x14ac:dyDescent="0.45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 x14ac:dyDescent="0.45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 x14ac:dyDescent="0.45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 x14ac:dyDescent="0.45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 x14ac:dyDescent="0.45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 x14ac:dyDescent="0.45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 x14ac:dyDescent="0.45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 x14ac:dyDescent="0.45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 x14ac:dyDescent="0.45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 x14ac:dyDescent="0.45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 x14ac:dyDescent="0.45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 x14ac:dyDescent="0.45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 x14ac:dyDescent="0.45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 x14ac:dyDescent="0.45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 x14ac:dyDescent="0.45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 x14ac:dyDescent="0.45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 x14ac:dyDescent="0.45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 x14ac:dyDescent="0.45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 x14ac:dyDescent="0.45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 x14ac:dyDescent="0.45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 x14ac:dyDescent="0.45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 x14ac:dyDescent="0.45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 x14ac:dyDescent="0.45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 x14ac:dyDescent="0.45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 x14ac:dyDescent="0.45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 x14ac:dyDescent="0.45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 x14ac:dyDescent="0.45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 x14ac:dyDescent="0.45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 x14ac:dyDescent="0.45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 x14ac:dyDescent="0.45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 x14ac:dyDescent="0.45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 x14ac:dyDescent="0.45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 x14ac:dyDescent="0.45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 x14ac:dyDescent="0.45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 x14ac:dyDescent="0.45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 x14ac:dyDescent="0.45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 x14ac:dyDescent="0.45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 x14ac:dyDescent="0.45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 x14ac:dyDescent="0.45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 x14ac:dyDescent="0.45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 x14ac:dyDescent="0.45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 x14ac:dyDescent="0.45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 x14ac:dyDescent="0.45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 x14ac:dyDescent="0.45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 x14ac:dyDescent="0.45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 x14ac:dyDescent="0.45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 x14ac:dyDescent="0.45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 x14ac:dyDescent="0.45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 x14ac:dyDescent="0.45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 x14ac:dyDescent="0.45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 x14ac:dyDescent="0.45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 x14ac:dyDescent="0.45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 x14ac:dyDescent="0.45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 x14ac:dyDescent="0.45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 x14ac:dyDescent="0.45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 x14ac:dyDescent="0.45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 x14ac:dyDescent="0.45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 x14ac:dyDescent="0.45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 x14ac:dyDescent="0.45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 x14ac:dyDescent="0.45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 x14ac:dyDescent="0.45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 x14ac:dyDescent="0.45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 x14ac:dyDescent="0.45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 x14ac:dyDescent="0.45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 x14ac:dyDescent="0.45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 x14ac:dyDescent="0.45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 x14ac:dyDescent="0.45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 x14ac:dyDescent="0.45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 x14ac:dyDescent="0.45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 x14ac:dyDescent="0.45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 x14ac:dyDescent="0.45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 x14ac:dyDescent="0.45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 x14ac:dyDescent="0.45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 x14ac:dyDescent="0.45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 x14ac:dyDescent="0.45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 x14ac:dyDescent="0.45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 x14ac:dyDescent="0.45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 x14ac:dyDescent="0.45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 x14ac:dyDescent="0.45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 x14ac:dyDescent="0.45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 x14ac:dyDescent="0.45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 x14ac:dyDescent="0.45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 x14ac:dyDescent="0.45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 x14ac:dyDescent="0.45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 x14ac:dyDescent="0.45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 x14ac:dyDescent="0.45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 x14ac:dyDescent="0.45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 x14ac:dyDescent="0.45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 x14ac:dyDescent="0.45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 x14ac:dyDescent="0.45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 x14ac:dyDescent="0.45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 x14ac:dyDescent="0.45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 x14ac:dyDescent="0.45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 x14ac:dyDescent="0.45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 x14ac:dyDescent="0.45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 x14ac:dyDescent="0.45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 x14ac:dyDescent="0.45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 x14ac:dyDescent="0.45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 x14ac:dyDescent="0.45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 x14ac:dyDescent="0.45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 x14ac:dyDescent="0.45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 x14ac:dyDescent="0.45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 x14ac:dyDescent="0.45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 x14ac:dyDescent="0.45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 x14ac:dyDescent="0.45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 x14ac:dyDescent="0.45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 x14ac:dyDescent="0.45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 x14ac:dyDescent="0.45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 x14ac:dyDescent="0.45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 x14ac:dyDescent="0.45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 x14ac:dyDescent="0.45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 x14ac:dyDescent="0.45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 x14ac:dyDescent="0.45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 x14ac:dyDescent="0.45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 x14ac:dyDescent="0.45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 x14ac:dyDescent="0.45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 x14ac:dyDescent="0.45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 x14ac:dyDescent="0.45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 x14ac:dyDescent="0.45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 x14ac:dyDescent="0.45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 x14ac:dyDescent="0.45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 x14ac:dyDescent="0.45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 x14ac:dyDescent="0.45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 x14ac:dyDescent="0.45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 x14ac:dyDescent="0.45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 x14ac:dyDescent="0.45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 x14ac:dyDescent="0.45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 x14ac:dyDescent="0.45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 x14ac:dyDescent="0.45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 x14ac:dyDescent="0.45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 x14ac:dyDescent="0.45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 x14ac:dyDescent="0.45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 x14ac:dyDescent="0.45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 x14ac:dyDescent="0.45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 x14ac:dyDescent="0.45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 x14ac:dyDescent="0.45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 x14ac:dyDescent="0.45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 x14ac:dyDescent="0.45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 x14ac:dyDescent="0.45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 x14ac:dyDescent="0.45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 x14ac:dyDescent="0.45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 x14ac:dyDescent="0.45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 x14ac:dyDescent="0.45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 x14ac:dyDescent="0.45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 x14ac:dyDescent="0.45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 x14ac:dyDescent="0.45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 x14ac:dyDescent="0.45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 x14ac:dyDescent="0.45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 x14ac:dyDescent="0.45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 x14ac:dyDescent="0.45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 x14ac:dyDescent="0.45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 x14ac:dyDescent="0.45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 x14ac:dyDescent="0.45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 x14ac:dyDescent="0.45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 x14ac:dyDescent="0.45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 x14ac:dyDescent="0.45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 x14ac:dyDescent="0.45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 x14ac:dyDescent="0.45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 x14ac:dyDescent="0.45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 x14ac:dyDescent="0.45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 x14ac:dyDescent="0.45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 x14ac:dyDescent="0.45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 x14ac:dyDescent="0.45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 x14ac:dyDescent="0.45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 x14ac:dyDescent="0.45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 x14ac:dyDescent="0.45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 x14ac:dyDescent="0.45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 x14ac:dyDescent="0.45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 x14ac:dyDescent="0.45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 x14ac:dyDescent="0.45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 x14ac:dyDescent="0.45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 x14ac:dyDescent="0.45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 x14ac:dyDescent="0.45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 x14ac:dyDescent="0.45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 x14ac:dyDescent="0.45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 x14ac:dyDescent="0.45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 x14ac:dyDescent="0.45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 x14ac:dyDescent="0.45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 x14ac:dyDescent="0.45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 x14ac:dyDescent="0.45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 x14ac:dyDescent="0.45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 x14ac:dyDescent="0.45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 x14ac:dyDescent="0.45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 x14ac:dyDescent="0.45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 x14ac:dyDescent="0.45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 x14ac:dyDescent="0.45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 x14ac:dyDescent="0.45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 x14ac:dyDescent="0.45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 x14ac:dyDescent="0.45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 x14ac:dyDescent="0.45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 x14ac:dyDescent="0.45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 x14ac:dyDescent="0.45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 x14ac:dyDescent="0.45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 x14ac:dyDescent="0.45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 x14ac:dyDescent="0.45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 x14ac:dyDescent="0.45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 x14ac:dyDescent="0.45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 x14ac:dyDescent="0.45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 x14ac:dyDescent="0.45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 x14ac:dyDescent="0.45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 x14ac:dyDescent="0.45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 x14ac:dyDescent="0.45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 x14ac:dyDescent="0.45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 x14ac:dyDescent="0.45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 x14ac:dyDescent="0.45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 x14ac:dyDescent="0.45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 x14ac:dyDescent="0.45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 x14ac:dyDescent="0.45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 x14ac:dyDescent="0.45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 x14ac:dyDescent="0.45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 x14ac:dyDescent="0.45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 x14ac:dyDescent="0.45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 x14ac:dyDescent="0.45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 x14ac:dyDescent="0.45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 x14ac:dyDescent="0.45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 x14ac:dyDescent="0.45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 x14ac:dyDescent="0.45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 x14ac:dyDescent="0.45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 x14ac:dyDescent="0.45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 x14ac:dyDescent="0.45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 x14ac:dyDescent="0.45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 x14ac:dyDescent="0.45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 x14ac:dyDescent="0.45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 x14ac:dyDescent="0.45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 x14ac:dyDescent="0.45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 x14ac:dyDescent="0.45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 x14ac:dyDescent="0.45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 x14ac:dyDescent="0.45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 x14ac:dyDescent="0.45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 x14ac:dyDescent="0.45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 x14ac:dyDescent="0.45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 x14ac:dyDescent="0.45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 x14ac:dyDescent="0.45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 x14ac:dyDescent="0.45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 x14ac:dyDescent="0.45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 x14ac:dyDescent="0.45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 x14ac:dyDescent="0.45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 x14ac:dyDescent="0.45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 x14ac:dyDescent="0.45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 x14ac:dyDescent="0.45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 x14ac:dyDescent="0.45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 x14ac:dyDescent="0.45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 x14ac:dyDescent="0.45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 x14ac:dyDescent="0.45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 x14ac:dyDescent="0.45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 x14ac:dyDescent="0.45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 x14ac:dyDescent="0.45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 x14ac:dyDescent="0.45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 x14ac:dyDescent="0.45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 x14ac:dyDescent="0.45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 x14ac:dyDescent="0.45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 x14ac:dyDescent="0.45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 x14ac:dyDescent="0.45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 x14ac:dyDescent="0.45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 x14ac:dyDescent="0.45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 x14ac:dyDescent="0.45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 x14ac:dyDescent="0.45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 x14ac:dyDescent="0.45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 x14ac:dyDescent="0.45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 x14ac:dyDescent="0.45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 x14ac:dyDescent="0.45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 x14ac:dyDescent="0.45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 x14ac:dyDescent="0.45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 x14ac:dyDescent="0.45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 x14ac:dyDescent="0.45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 x14ac:dyDescent="0.45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 x14ac:dyDescent="0.45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 x14ac:dyDescent="0.45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 x14ac:dyDescent="0.45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 x14ac:dyDescent="0.45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 x14ac:dyDescent="0.45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 x14ac:dyDescent="0.45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 x14ac:dyDescent="0.45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 x14ac:dyDescent="0.45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 x14ac:dyDescent="0.45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 x14ac:dyDescent="0.45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 x14ac:dyDescent="0.45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 x14ac:dyDescent="0.45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 x14ac:dyDescent="0.45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 x14ac:dyDescent="0.45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 x14ac:dyDescent="0.45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 x14ac:dyDescent="0.45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 x14ac:dyDescent="0.45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 x14ac:dyDescent="0.45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 x14ac:dyDescent="0.45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 x14ac:dyDescent="0.45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 x14ac:dyDescent="0.45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 x14ac:dyDescent="0.45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 x14ac:dyDescent="0.45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 x14ac:dyDescent="0.45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 x14ac:dyDescent="0.45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 x14ac:dyDescent="0.45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 x14ac:dyDescent="0.45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 x14ac:dyDescent="0.45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 x14ac:dyDescent="0.45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 x14ac:dyDescent="0.45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 x14ac:dyDescent="0.45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 x14ac:dyDescent="0.45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 x14ac:dyDescent="0.45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 x14ac:dyDescent="0.45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 x14ac:dyDescent="0.45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 x14ac:dyDescent="0.45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 x14ac:dyDescent="0.45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 x14ac:dyDescent="0.45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 x14ac:dyDescent="0.45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 x14ac:dyDescent="0.45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 x14ac:dyDescent="0.45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 x14ac:dyDescent="0.45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 x14ac:dyDescent="0.45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 x14ac:dyDescent="0.45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 x14ac:dyDescent="0.45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 x14ac:dyDescent="0.45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 x14ac:dyDescent="0.45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 x14ac:dyDescent="0.45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 x14ac:dyDescent="0.45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 x14ac:dyDescent="0.45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 x14ac:dyDescent="0.45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 x14ac:dyDescent="0.45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 x14ac:dyDescent="0.45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 x14ac:dyDescent="0.45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 x14ac:dyDescent="0.45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 x14ac:dyDescent="0.45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 x14ac:dyDescent="0.45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 x14ac:dyDescent="0.45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 x14ac:dyDescent="0.45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 x14ac:dyDescent="0.45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 x14ac:dyDescent="0.45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 x14ac:dyDescent="0.45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 x14ac:dyDescent="0.45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 x14ac:dyDescent="0.45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 x14ac:dyDescent="0.45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 x14ac:dyDescent="0.45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 x14ac:dyDescent="0.45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 x14ac:dyDescent="0.45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 x14ac:dyDescent="0.45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 x14ac:dyDescent="0.45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 x14ac:dyDescent="0.45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 x14ac:dyDescent="0.45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 x14ac:dyDescent="0.45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 x14ac:dyDescent="0.45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 x14ac:dyDescent="0.45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 x14ac:dyDescent="0.45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 x14ac:dyDescent="0.45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 x14ac:dyDescent="0.45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 x14ac:dyDescent="0.45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 x14ac:dyDescent="0.45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 x14ac:dyDescent="0.45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 x14ac:dyDescent="0.45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 x14ac:dyDescent="0.45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 x14ac:dyDescent="0.45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 x14ac:dyDescent="0.45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 x14ac:dyDescent="0.45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 x14ac:dyDescent="0.45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 x14ac:dyDescent="0.45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 x14ac:dyDescent="0.45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 x14ac:dyDescent="0.45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 x14ac:dyDescent="0.45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 x14ac:dyDescent="0.45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 x14ac:dyDescent="0.45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 x14ac:dyDescent="0.45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 x14ac:dyDescent="0.45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 x14ac:dyDescent="0.45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 x14ac:dyDescent="0.45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 x14ac:dyDescent="0.45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 x14ac:dyDescent="0.45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 x14ac:dyDescent="0.45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 x14ac:dyDescent="0.45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 x14ac:dyDescent="0.45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 x14ac:dyDescent="0.45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 x14ac:dyDescent="0.45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 x14ac:dyDescent="0.45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 x14ac:dyDescent="0.45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 x14ac:dyDescent="0.45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 x14ac:dyDescent="0.45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 x14ac:dyDescent="0.45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 x14ac:dyDescent="0.45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 x14ac:dyDescent="0.45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 x14ac:dyDescent="0.45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 x14ac:dyDescent="0.45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 x14ac:dyDescent="0.45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 x14ac:dyDescent="0.45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 x14ac:dyDescent="0.45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 x14ac:dyDescent="0.45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 x14ac:dyDescent="0.45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 x14ac:dyDescent="0.45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 x14ac:dyDescent="0.45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 x14ac:dyDescent="0.45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 x14ac:dyDescent="0.45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 x14ac:dyDescent="0.45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 x14ac:dyDescent="0.45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 x14ac:dyDescent="0.45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 x14ac:dyDescent="0.45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 x14ac:dyDescent="0.45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 x14ac:dyDescent="0.45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 x14ac:dyDescent="0.45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 x14ac:dyDescent="0.45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 x14ac:dyDescent="0.45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 x14ac:dyDescent="0.45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 x14ac:dyDescent="0.45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 x14ac:dyDescent="0.45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 x14ac:dyDescent="0.45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 x14ac:dyDescent="0.45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 x14ac:dyDescent="0.45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 x14ac:dyDescent="0.45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 x14ac:dyDescent="0.45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 x14ac:dyDescent="0.45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 x14ac:dyDescent="0.45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 x14ac:dyDescent="0.45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 x14ac:dyDescent="0.45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 x14ac:dyDescent="0.45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 x14ac:dyDescent="0.45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 x14ac:dyDescent="0.45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 x14ac:dyDescent="0.45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 x14ac:dyDescent="0.45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 x14ac:dyDescent="0.45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 x14ac:dyDescent="0.45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 x14ac:dyDescent="0.45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 x14ac:dyDescent="0.45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 x14ac:dyDescent="0.45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 x14ac:dyDescent="0.45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 x14ac:dyDescent="0.45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 x14ac:dyDescent="0.45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 x14ac:dyDescent="0.45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 x14ac:dyDescent="0.45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 x14ac:dyDescent="0.45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 x14ac:dyDescent="0.45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 x14ac:dyDescent="0.45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 x14ac:dyDescent="0.45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 x14ac:dyDescent="0.45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 x14ac:dyDescent="0.45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 x14ac:dyDescent="0.45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 x14ac:dyDescent="0.45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 x14ac:dyDescent="0.45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 x14ac:dyDescent="0.45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 x14ac:dyDescent="0.45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 x14ac:dyDescent="0.45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 x14ac:dyDescent="0.45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 x14ac:dyDescent="0.45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 x14ac:dyDescent="0.45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 x14ac:dyDescent="0.45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 x14ac:dyDescent="0.45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 x14ac:dyDescent="0.45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 x14ac:dyDescent="0.45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 x14ac:dyDescent="0.45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 x14ac:dyDescent="0.45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 x14ac:dyDescent="0.45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 x14ac:dyDescent="0.45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 x14ac:dyDescent="0.45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 x14ac:dyDescent="0.45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 x14ac:dyDescent="0.45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 x14ac:dyDescent="0.45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 x14ac:dyDescent="0.45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 x14ac:dyDescent="0.45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 x14ac:dyDescent="0.45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 x14ac:dyDescent="0.45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 x14ac:dyDescent="0.45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 x14ac:dyDescent="0.45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 x14ac:dyDescent="0.45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 x14ac:dyDescent="0.45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 x14ac:dyDescent="0.45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 x14ac:dyDescent="0.45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 x14ac:dyDescent="0.45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 x14ac:dyDescent="0.45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 x14ac:dyDescent="0.45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 x14ac:dyDescent="0.45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 x14ac:dyDescent="0.45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 x14ac:dyDescent="0.45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 x14ac:dyDescent="0.45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 x14ac:dyDescent="0.45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 x14ac:dyDescent="0.45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 x14ac:dyDescent="0.45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 x14ac:dyDescent="0.45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 x14ac:dyDescent="0.45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 x14ac:dyDescent="0.45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 x14ac:dyDescent="0.45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 x14ac:dyDescent="0.45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 x14ac:dyDescent="0.45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 x14ac:dyDescent="0.45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 x14ac:dyDescent="0.45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 x14ac:dyDescent="0.45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 x14ac:dyDescent="0.45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 x14ac:dyDescent="0.45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 x14ac:dyDescent="0.45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 x14ac:dyDescent="0.45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 x14ac:dyDescent="0.45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 x14ac:dyDescent="0.45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 x14ac:dyDescent="0.45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 x14ac:dyDescent="0.45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 x14ac:dyDescent="0.45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 x14ac:dyDescent="0.45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 x14ac:dyDescent="0.45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 x14ac:dyDescent="0.45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 x14ac:dyDescent="0.45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 x14ac:dyDescent="0.45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 x14ac:dyDescent="0.45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 x14ac:dyDescent="0.45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 x14ac:dyDescent="0.45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 x14ac:dyDescent="0.45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 x14ac:dyDescent="0.45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 x14ac:dyDescent="0.45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 x14ac:dyDescent="0.45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 x14ac:dyDescent="0.45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 x14ac:dyDescent="0.45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 x14ac:dyDescent="0.45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 x14ac:dyDescent="0.45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 x14ac:dyDescent="0.45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 x14ac:dyDescent="0.45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 x14ac:dyDescent="0.45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 x14ac:dyDescent="0.45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 x14ac:dyDescent="0.45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 x14ac:dyDescent="0.45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 x14ac:dyDescent="0.45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 x14ac:dyDescent="0.45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 x14ac:dyDescent="0.45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 x14ac:dyDescent="0.45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 x14ac:dyDescent="0.45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 x14ac:dyDescent="0.45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 x14ac:dyDescent="0.45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 x14ac:dyDescent="0.45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 x14ac:dyDescent="0.45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 x14ac:dyDescent="0.45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 x14ac:dyDescent="0.45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 x14ac:dyDescent="0.45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 x14ac:dyDescent="0.45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 x14ac:dyDescent="0.45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 x14ac:dyDescent="0.45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 x14ac:dyDescent="0.45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 x14ac:dyDescent="0.45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 x14ac:dyDescent="0.45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 x14ac:dyDescent="0.45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 x14ac:dyDescent="0.45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 x14ac:dyDescent="0.45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 x14ac:dyDescent="0.45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 x14ac:dyDescent="0.45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 x14ac:dyDescent="0.45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 x14ac:dyDescent="0.45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 x14ac:dyDescent="0.45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 x14ac:dyDescent="0.45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 x14ac:dyDescent="0.45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 x14ac:dyDescent="0.45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 x14ac:dyDescent="0.45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 x14ac:dyDescent="0.45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 x14ac:dyDescent="0.45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 x14ac:dyDescent="0.45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 x14ac:dyDescent="0.45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 x14ac:dyDescent="0.45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 x14ac:dyDescent="0.45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 x14ac:dyDescent="0.45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 x14ac:dyDescent="0.45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 x14ac:dyDescent="0.45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 x14ac:dyDescent="0.45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 x14ac:dyDescent="0.45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 x14ac:dyDescent="0.45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 x14ac:dyDescent="0.45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 x14ac:dyDescent="0.45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 x14ac:dyDescent="0.45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 x14ac:dyDescent="0.45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 x14ac:dyDescent="0.45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 x14ac:dyDescent="0.45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 x14ac:dyDescent="0.45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 x14ac:dyDescent="0.45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 x14ac:dyDescent="0.45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 x14ac:dyDescent="0.45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 x14ac:dyDescent="0.45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 x14ac:dyDescent="0.45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 x14ac:dyDescent="0.45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 x14ac:dyDescent="0.45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 x14ac:dyDescent="0.45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 x14ac:dyDescent="0.45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 x14ac:dyDescent="0.45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 x14ac:dyDescent="0.45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 x14ac:dyDescent="0.45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 x14ac:dyDescent="0.45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 x14ac:dyDescent="0.45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 x14ac:dyDescent="0.45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 x14ac:dyDescent="0.45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 x14ac:dyDescent="0.45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 x14ac:dyDescent="0.45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 x14ac:dyDescent="0.45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 x14ac:dyDescent="0.45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 x14ac:dyDescent="0.45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 x14ac:dyDescent="0.45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 x14ac:dyDescent="0.45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 x14ac:dyDescent="0.45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 x14ac:dyDescent="0.45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 x14ac:dyDescent="0.45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 x14ac:dyDescent="0.45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 x14ac:dyDescent="0.45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 x14ac:dyDescent="0.45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 x14ac:dyDescent="0.45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 x14ac:dyDescent="0.45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 x14ac:dyDescent="0.45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 x14ac:dyDescent="0.45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 x14ac:dyDescent="0.45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 x14ac:dyDescent="0.45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 x14ac:dyDescent="0.45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 x14ac:dyDescent="0.45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 x14ac:dyDescent="0.45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 x14ac:dyDescent="0.45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 x14ac:dyDescent="0.45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 x14ac:dyDescent="0.45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 x14ac:dyDescent="0.45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 x14ac:dyDescent="0.45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 x14ac:dyDescent="0.45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 x14ac:dyDescent="0.45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 x14ac:dyDescent="0.45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 x14ac:dyDescent="0.45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 x14ac:dyDescent="0.45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 x14ac:dyDescent="0.45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 x14ac:dyDescent="0.45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 x14ac:dyDescent="0.45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 x14ac:dyDescent="0.45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 x14ac:dyDescent="0.45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 x14ac:dyDescent="0.45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 x14ac:dyDescent="0.45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 x14ac:dyDescent="0.45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 x14ac:dyDescent="0.45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 x14ac:dyDescent="0.45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 x14ac:dyDescent="0.45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 x14ac:dyDescent="0.45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 x14ac:dyDescent="0.45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 x14ac:dyDescent="0.45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 x14ac:dyDescent="0.45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 x14ac:dyDescent="0.45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 x14ac:dyDescent="0.45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 x14ac:dyDescent="0.45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 x14ac:dyDescent="0.45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 x14ac:dyDescent="0.45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 x14ac:dyDescent="0.45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 x14ac:dyDescent="0.45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 x14ac:dyDescent="0.45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 x14ac:dyDescent="0.45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 x14ac:dyDescent="0.45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 x14ac:dyDescent="0.45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 x14ac:dyDescent="0.45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 x14ac:dyDescent="0.45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 x14ac:dyDescent="0.45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 x14ac:dyDescent="0.45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 x14ac:dyDescent="0.45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 x14ac:dyDescent="0.45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 x14ac:dyDescent="0.45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 x14ac:dyDescent="0.45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 x14ac:dyDescent="0.45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 x14ac:dyDescent="0.45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 x14ac:dyDescent="0.45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 x14ac:dyDescent="0.45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 x14ac:dyDescent="0.45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 x14ac:dyDescent="0.45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 x14ac:dyDescent="0.45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 x14ac:dyDescent="0.45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 x14ac:dyDescent="0.45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 x14ac:dyDescent="0.45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 x14ac:dyDescent="0.45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 x14ac:dyDescent="0.45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 x14ac:dyDescent="0.45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 x14ac:dyDescent="0.45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 x14ac:dyDescent="0.45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 x14ac:dyDescent="0.45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 x14ac:dyDescent="0.45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 x14ac:dyDescent="0.45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 x14ac:dyDescent="0.45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 x14ac:dyDescent="0.45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 x14ac:dyDescent="0.45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 x14ac:dyDescent="0.45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 x14ac:dyDescent="0.45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 x14ac:dyDescent="0.45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 x14ac:dyDescent="0.45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 x14ac:dyDescent="0.45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 x14ac:dyDescent="0.45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 x14ac:dyDescent="0.45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 x14ac:dyDescent="0.45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 x14ac:dyDescent="0.45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 x14ac:dyDescent="0.45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 x14ac:dyDescent="0.45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 x14ac:dyDescent="0.45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 x14ac:dyDescent="0.45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 x14ac:dyDescent="0.45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 x14ac:dyDescent="0.45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 x14ac:dyDescent="0.45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 x14ac:dyDescent="0.45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 x14ac:dyDescent="0.45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 x14ac:dyDescent="0.45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 x14ac:dyDescent="0.45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 x14ac:dyDescent="0.45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 x14ac:dyDescent="0.45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 x14ac:dyDescent="0.45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 x14ac:dyDescent="0.45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 x14ac:dyDescent="0.45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 x14ac:dyDescent="0.45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 x14ac:dyDescent="0.45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 x14ac:dyDescent="0.45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 x14ac:dyDescent="0.45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 x14ac:dyDescent="0.45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 x14ac:dyDescent="0.45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 x14ac:dyDescent="0.45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 x14ac:dyDescent="0.45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 x14ac:dyDescent="0.45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 x14ac:dyDescent="0.45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 x14ac:dyDescent="0.45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 x14ac:dyDescent="0.45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 x14ac:dyDescent="0.45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 x14ac:dyDescent="0.45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 x14ac:dyDescent="0.45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 x14ac:dyDescent="0.45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 x14ac:dyDescent="0.45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 x14ac:dyDescent="0.45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 x14ac:dyDescent="0.45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 x14ac:dyDescent="0.45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 x14ac:dyDescent="0.45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 x14ac:dyDescent="0.45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 x14ac:dyDescent="0.45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 x14ac:dyDescent="0.45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 x14ac:dyDescent="0.45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 x14ac:dyDescent="0.45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 x14ac:dyDescent="0.45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 x14ac:dyDescent="0.45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 x14ac:dyDescent="0.45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 x14ac:dyDescent="0.45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 x14ac:dyDescent="0.45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 x14ac:dyDescent="0.45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 x14ac:dyDescent="0.45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 x14ac:dyDescent="0.45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 x14ac:dyDescent="0.45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 x14ac:dyDescent="0.45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 x14ac:dyDescent="0.45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 x14ac:dyDescent="0.45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 x14ac:dyDescent="0.45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 x14ac:dyDescent="0.45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 x14ac:dyDescent="0.45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 x14ac:dyDescent="0.45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 x14ac:dyDescent="0.45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 x14ac:dyDescent="0.45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 x14ac:dyDescent="0.45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 x14ac:dyDescent="0.45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 x14ac:dyDescent="0.45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 x14ac:dyDescent="0.45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 x14ac:dyDescent="0.45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 x14ac:dyDescent="0.45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 x14ac:dyDescent="0.45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 x14ac:dyDescent="0.45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 x14ac:dyDescent="0.45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 x14ac:dyDescent="0.45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 x14ac:dyDescent="0.45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 x14ac:dyDescent="0.45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 x14ac:dyDescent="0.45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 x14ac:dyDescent="0.45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 x14ac:dyDescent="0.45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 x14ac:dyDescent="0.45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 x14ac:dyDescent="0.45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 x14ac:dyDescent="0.45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 x14ac:dyDescent="0.45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 x14ac:dyDescent="0.45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 x14ac:dyDescent="0.45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 x14ac:dyDescent="0.45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 x14ac:dyDescent="0.45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 x14ac:dyDescent="0.45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 x14ac:dyDescent="0.45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 x14ac:dyDescent="0.45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 x14ac:dyDescent="0.45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 x14ac:dyDescent="0.45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 x14ac:dyDescent="0.45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 x14ac:dyDescent="0.45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 x14ac:dyDescent="0.45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 x14ac:dyDescent="0.45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 x14ac:dyDescent="0.45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 x14ac:dyDescent="0.45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 x14ac:dyDescent="0.45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 x14ac:dyDescent="0.45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 x14ac:dyDescent="0.45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 x14ac:dyDescent="0.45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 x14ac:dyDescent="0.45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 x14ac:dyDescent="0.45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 x14ac:dyDescent="0.45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 x14ac:dyDescent="0.45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 x14ac:dyDescent="0.45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 x14ac:dyDescent="0.45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 x14ac:dyDescent="0.45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 x14ac:dyDescent="0.45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 x14ac:dyDescent="0.45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 x14ac:dyDescent="0.45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 x14ac:dyDescent="0.45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 x14ac:dyDescent="0.45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 x14ac:dyDescent="0.45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 x14ac:dyDescent="0.45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 x14ac:dyDescent="0.45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 x14ac:dyDescent="0.45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 x14ac:dyDescent="0.45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 x14ac:dyDescent="0.45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 x14ac:dyDescent="0.45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 x14ac:dyDescent="0.45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 x14ac:dyDescent="0.45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 x14ac:dyDescent="0.45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 x14ac:dyDescent="0.45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 x14ac:dyDescent="0.45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 x14ac:dyDescent="0.45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 x14ac:dyDescent="0.45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 x14ac:dyDescent="0.45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 x14ac:dyDescent="0.45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 x14ac:dyDescent="0.45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 x14ac:dyDescent="0.45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 x14ac:dyDescent="0.45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 x14ac:dyDescent="0.45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 x14ac:dyDescent="0.45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 x14ac:dyDescent="0.45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 x14ac:dyDescent="0.45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 x14ac:dyDescent="0.45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 x14ac:dyDescent="0.45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 x14ac:dyDescent="0.45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 x14ac:dyDescent="0.45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 x14ac:dyDescent="0.45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 x14ac:dyDescent="0.45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 x14ac:dyDescent="0.45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 x14ac:dyDescent="0.45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 x14ac:dyDescent="0.45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 x14ac:dyDescent="0.45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 x14ac:dyDescent="0.45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 x14ac:dyDescent="0.45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 x14ac:dyDescent="0.45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 x14ac:dyDescent="0.45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 x14ac:dyDescent="0.45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 x14ac:dyDescent="0.45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 x14ac:dyDescent="0.45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 x14ac:dyDescent="0.45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 x14ac:dyDescent="0.45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 x14ac:dyDescent="0.45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 x14ac:dyDescent="0.45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 x14ac:dyDescent="0.45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 x14ac:dyDescent="0.45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 x14ac:dyDescent="0.45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 x14ac:dyDescent="0.45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 x14ac:dyDescent="0.45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 x14ac:dyDescent="0.45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 x14ac:dyDescent="0.45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 x14ac:dyDescent="0.45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 x14ac:dyDescent="0.45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 x14ac:dyDescent="0.45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 x14ac:dyDescent="0.45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 x14ac:dyDescent="0.45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 x14ac:dyDescent="0.45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 x14ac:dyDescent="0.45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 x14ac:dyDescent="0.45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 x14ac:dyDescent="0.45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 x14ac:dyDescent="0.45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 x14ac:dyDescent="0.45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 x14ac:dyDescent="0.45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 x14ac:dyDescent="0.45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 x14ac:dyDescent="0.45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 x14ac:dyDescent="0.45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 x14ac:dyDescent="0.45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 x14ac:dyDescent="0.45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 x14ac:dyDescent="0.45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 x14ac:dyDescent="0.45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 x14ac:dyDescent="0.45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 x14ac:dyDescent="0.45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 x14ac:dyDescent="0.45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 x14ac:dyDescent="0.45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 x14ac:dyDescent="0.45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 x14ac:dyDescent="0.45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 x14ac:dyDescent="0.45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 x14ac:dyDescent="0.45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 x14ac:dyDescent="0.45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 x14ac:dyDescent="0.45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 x14ac:dyDescent="0.45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 x14ac:dyDescent="0.45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 x14ac:dyDescent="0.45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 x14ac:dyDescent="0.45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 x14ac:dyDescent="0.45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 x14ac:dyDescent="0.45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 x14ac:dyDescent="0.45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 x14ac:dyDescent="0.45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 x14ac:dyDescent="0.45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 x14ac:dyDescent="0.45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 x14ac:dyDescent="0.45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 x14ac:dyDescent="0.45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 x14ac:dyDescent="0.45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 x14ac:dyDescent="0.45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 x14ac:dyDescent="0.45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 x14ac:dyDescent="0.45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 x14ac:dyDescent="0.45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 x14ac:dyDescent="0.45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 x14ac:dyDescent="0.45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 x14ac:dyDescent="0.45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 x14ac:dyDescent="0.45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 x14ac:dyDescent="0.45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 x14ac:dyDescent="0.45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 x14ac:dyDescent="0.45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 x14ac:dyDescent="0.45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 x14ac:dyDescent="0.45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 x14ac:dyDescent="0.45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 x14ac:dyDescent="0.45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 x14ac:dyDescent="0.45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 x14ac:dyDescent="0.45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 x14ac:dyDescent="0.45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 x14ac:dyDescent="0.45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 x14ac:dyDescent="0.45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 x14ac:dyDescent="0.45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 x14ac:dyDescent="0.45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 x14ac:dyDescent="0.45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 x14ac:dyDescent="0.45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 x14ac:dyDescent="0.45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 x14ac:dyDescent="0.45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 x14ac:dyDescent="0.45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 x14ac:dyDescent="0.45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 x14ac:dyDescent="0.45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 x14ac:dyDescent="0.45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 x14ac:dyDescent="0.45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 x14ac:dyDescent="0.45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 x14ac:dyDescent="0.45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 x14ac:dyDescent="0.45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 x14ac:dyDescent="0.45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 x14ac:dyDescent="0.45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 x14ac:dyDescent="0.45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 x14ac:dyDescent="0.45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 x14ac:dyDescent="0.45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 x14ac:dyDescent="0.45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 x14ac:dyDescent="0.45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 x14ac:dyDescent="0.45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 x14ac:dyDescent="0.45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 x14ac:dyDescent="0.45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 x14ac:dyDescent="0.45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 x14ac:dyDescent="0.45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 x14ac:dyDescent="0.45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 x14ac:dyDescent="0.45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 x14ac:dyDescent="0.45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 x14ac:dyDescent="0.45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 x14ac:dyDescent="0.45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 x14ac:dyDescent="0.45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 x14ac:dyDescent="0.45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 x14ac:dyDescent="0.45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 x14ac:dyDescent="0.45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 x14ac:dyDescent="0.45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 x14ac:dyDescent="0.45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 x14ac:dyDescent="0.45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 x14ac:dyDescent="0.45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 x14ac:dyDescent="0.45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 x14ac:dyDescent="0.45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 x14ac:dyDescent="0.45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 x14ac:dyDescent="0.45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 x14ac:dyDescent="0.45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 x14ac:dyDescent="0.45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 x14ac:dyDescent="0.45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 x14ac:dyDescent="0.45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 x14ac:dyDescent="0.45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 x14ac:dyDescent="0.45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 x14ac:dyDescent="0.45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 x14ac:dyDescent="0.45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 x14ac:dyDescent="0.45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 x14ac:dyDescent="0.45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 x14ac:dyDescent="0.45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 x14ac:dyDescent="0.45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 x14ac:dyDescent="0.45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 x14ac:dyDescent="0.45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 x14ac:dyDescent="0.45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 x14ac:dyDescent="0.45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 x14ac:dyDescent="0.45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 x14ac:dyDescent="0.45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 x14ac:dyDescent="0.45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 x14ac:dyDescent="0.45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 x14ac:dyDescent="0.45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 x14ac:dyDescent="0.45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 x14ac:dyDescent="0.45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 x14ac:dyDescent="0.45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 x14ac:dyDescent="0.45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 x14ac:dyDescent="0.45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 x14ac:dyDescent="0.45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 x14ac:dyDescent="0.45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 x14ac:dyDescent="0.45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 x14ac:dyDescent="0.45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 x14ac:dyDescent="0.45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 x14ac:dyDescent="0.45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 x14ac:dyDescent="0.45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 x14ac:dyDescent="0.45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 x14ac:dyDescent="0.45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 x14ac:dyDescent="0.45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 x14ac:dyDescent="0.45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 x14ac:dyDescent="0.45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 x14ac:dyDescent="0.45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 x14ac:dyDescent="0.45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 x14ac:dyDescent="0.45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 x14ac:dyDescent="0.45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 x14ac:dyDescent="0.45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 x14ac:dyDescent="0.45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 x14ac:dyDescent="0.45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 x14ac:dyDescent="0.45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 x14ac:dyDescent="0.45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 x14ac:dyDescent="0.45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 x14ac:dyDescent="0.45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 x14ac:dyDescent="0.45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 x14ac:dyDescent="0.45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 x14ac:dyDescent="0.45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 x14ac:dyDescent="0.45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 x14ac:dyDescent="0.45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 x14ac:dyDescent="0.45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 x14ac:dyDescent="0.45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 x14ac:dyDescent="0.45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 x14ac:dyDescent="0.45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 x14ac:dyDescent="0.45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 x14ac:dyDescent="0.45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 x14ac:dyDescent="0.45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 x14ac:dyDescent="0.45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 x14ac:dyDescent="0.45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 x14ac:dyDescent="0.45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 x14ac:dyDescent="0.45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 x14ac:dyDescent="0.45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 x14ac:dyDescent="0.45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 x14ac:dyDescent="0.45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 x14ac:dyDescent="0.45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 x14ac:dyDescent="0.45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 x14ac:dyDescent="0.45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 x14ac:dyDescent="0.45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 x14ac:dyDescent="0.45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 x14ac:dyDescent="0.45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 x14ac:dyDescent="0.45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 x14ac:dyDescent="0.45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 x14ac:dyDescent="0.45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 x14ac:dyDescent="0.45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 x14ac:dyDescent="0.45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 x14ac:dyDescent="0.45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 x14ac:dyDescent="0.45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 x14ac:dyDescent="0.45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 x14ac:dyDescent="0.45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 x14ac:dyDescent="0.45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 x14ac:dyDescent="0.45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 x14ac:dyDescent="0.45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 x14ac:dyDescent="0.45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 x14ac:dyDescent="0.45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 x14ac:dyDescent="0.45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 x14ac:dyDescent="0.45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 x14ac:dyDescent="0.45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 x14ac:dyDescent="0.45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 x14ac:dyDescent="0.45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 x14ac:dyDescent="0.45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 x14ac:dyDescent="0.45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 x14ac:dyDescent="0.45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 x14ac:dyDescent="0.45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 x14ac:dyDescent="0.45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 x14ac:dyDescent="0.45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 x14ac:dyDescent="0.45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 x14ac:dyDescent="0.45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 x14ac:dyDescent="0.45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 x14ac:dyDescent="0.45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 x14ac:dyDescent="0.45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 x14ac:dyDescent="0.45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 x14ac:dyDescent="0.45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 x14ac:dyDescent="0.45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 x14ac:dyDescent="0.45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 x14ac:dyDescent="0.45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 x14ac:dyDescent="0.45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 x14ac:dyDescent="0.45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 x14ac:dyDescent="0.45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 x14ac:dyDescent="0.45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 x14ac:dyDescent="0.45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 x14ac:dyDescent="0.45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 x14ac:dyDescent="0.45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 x14ac:dyDescent="0.45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 x14ac:dyDescent="0.45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 x14ac:dyDescent="0.45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 x14ac:dyDescent="0.45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 x14ac:dyDescent="0.45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 x14ac:dyDescent="0.45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 x14ac:dyDescent="0.45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 x14ac:dyDescent="0.45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 x14ac:dyDescent="0.45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 x14ac:dyDescent="0.45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 x14ac:dyDescent="0.45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 x14ac:dyDescent="0.45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 x14ac:dyDescent="0.45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 x14ac:dyDescent="0.45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 x14ac:dyDescent="0.45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 x14ac:dyDescent="0.45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 x14ac:dyDescent="0.45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 x14ac:dyDescent="0.45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 x14ac:dyDescent="0.45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 x14ac:dyDescent="0.45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 x14ac:dyDescent="0.45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 x14ac:dyDescent="0.45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 x14ac:dyDescent="0.45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 x14ac:dyDescent="0.45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 x14ac:dyDescent="0.45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 x14ac:dyDescent="0.45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 x14ac:dyDescent="0.45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 x14ac:dyDescent="0.45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 x14ac:dyDescent="0.45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 x14ac:dyDescent="0.45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 x14ac:dyDescent="0.45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 x14ac:dyDescent="0.45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 x14ac:dyDescent="0.45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 x14ac:dyDescent="0.45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 x14ac:dyDescent="0.45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 x14ac:dyDescent="0.45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 x14ac:dyDescent="0.45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 x14ac:dyDescent="0.45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 x14ac:dyDescent="0.45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 x14ac:dyDescent="0.45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 x14ac:dyDescent="0.45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 x14ac:dyDescent="0.45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 x14ac:dyDescent="0.45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 x14ac:dyDescent="0.45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 x14ac:dyDescent="0.45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 x14ac:dyDescent="0.45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 x14ac:dyDescent="0.45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 x14ac:dyDescent="0.45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 x14ac:dyDescent="0.45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 x14ac:dyDescent="0.45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 x14ac:dyDescent="0.45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 x14ac:dyDescent="0.45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 x14ac:dyDescent="0.45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 x14ac:dyDescent="0.45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 x14ac:dyDescent="0.45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 x14ac:dyDescent="0.45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 x14ac:dyDescent="0.45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 x14ac:dyDescent="0.45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 x14ac:dyDescent="0.45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 x14ac:dyDescent="0.45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 x14ac:dyDescent="0.45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 x14ac:dyDescent="0.45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 x14ac:dyDescent="0.45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 x14ac:dyDescent="0.45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 x14ac:dyDescent="0.45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 x14ac:dyDescent="0.45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 x14ac:dyDescent="0.45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 x14ac:dyDescent="0.45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 x14ac:dyDescent="0.45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 x14ac:dyDescent="0.45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 x14ac:dyDescent="0.45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 x14ac:dyDescent="0.45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 x14ac:dyDescent="0.45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 x14ac:dyDescent="0.45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 x14ac:dyDescent="0.45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 x14ac:dyDescent="0.45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 x14ac:dyDescent="0.45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 x14ac:dyDescent="0.45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 x14ac:dyDescent="0.45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 x14ac:dyDescent="0.45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 x14ac:dyDescent="0.45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 x14ac:dyDescent="0.45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 x14ac:dyDescent="0.45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 x14ac:dyDescent="0.45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 x14ac:dyDescent="0.45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 x14ac:dyDescent="0.45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 x14ac:dyDescent="0.45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 x14ac:dyDescent="0.45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 x14ac:dyDescent="0.45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 x14ac:dyDescent="0.45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 x14ac:dyDescent="0.45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 x14ac:dyDescent="0.45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 x14ac:dyDescent="0.45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 x14ac:dyDescent="0.45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 x14ac:dyDescent="0.45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 x14ac:dyDescent="0.45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 x14ac:dyDescent="0.45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 x14ac:dyDescent="0.45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 x14ac:dyDescent="0.45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 x14ac:dyDescent="0.45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 x14ac:dyDescent="0.45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 x14ac:dyDescent="0.45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 x14ac:dyDescent="0.45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 x14ac:dyDescent="0.45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 x14ac:dyDescent="0.45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 x14ac:dyDescent="0.45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 x14ac:dyDescent="0.45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 x14ac:dyDescent="0.45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 x14ac:dyDescent="0.45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 x14ac:dyDescent="0.45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 x14ac:dyDescent="0.45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 x14ac:dyDescent="0.45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 x14ac:dyDescent="0.45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 x14ac:dyDescent="0.45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 x14ac:dyDescent="0.45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 x14ac:dyDescent="0.45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 x14ac:dyDescent="0.45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 x14ac:dyDescent="0.45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 x14ac:dyDescent="0.45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 x14ac:dyDescent="0.45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 x14ac:dyDescent="0.45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 x14ac:dyDescent="0.45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 x14ac:dyDescent="0.45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 x14ac:dyDescent="0.45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 x14ac:dyDescent="0.45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 x14ac:dyDescent="0.45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 x14ac:dyDescent="0.45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 x14ac:dyDescent="0.45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 x14ac:dyDescent="0.45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 x14ac:dyDescent="0.45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 x14ac:dyDescent="0.45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 x14ac:dyDescent="0.45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 x14ac:dyDescent="0.45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 x14ac:dyDescent="0.45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 x14ac:dyDescent="0.45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 x14ac:dyDescent="0.45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 x14ac:dyDescent="0.45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 x14ac:dyDescent="0.45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 x14ac:dyDescent="0.45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 x14ac:dyDescent="0.45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 x14ac:dyDescent="0.45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 x14ac:dyDescent="0.45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 x14ac:dyDescent="0.45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 x14ac:dyDescent="0.45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 x14ac:dyDescent="0.45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 x14ac:dyDescent="0.45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 x14ac:dyDescent="0.45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 x14ac:dyDescent="0.45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 x14ac:dyDescent="0.45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 x14ac:dyDescent="0.45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 x14ac:dyDescent="0.45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 x14ac:dyDescent="0.45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 x14ac:dyDescent="0.45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 x14ac:dyDescent="0.45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 x14ac:dyDescent="0.45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 x14ac:dyDescent="0.45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 x14ac:dyDescent="0.45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 x14ac:dyDescent="0.45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 x14ac:dyDescent="0.45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 x14ac:dyDescent="0.45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 x14ac:dyDescent="0.45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 x14ac:dyDescent="0.45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 x14ac:dyDescent="0.45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 x14ac:dyDescent="0.45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 x14ac:dyDescent="0.45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 x14ac:dyDescent="0.45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 x14ac:dyDescent="0.45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 x14ac:dyDescent="0.45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 x14ac:dyDescent="0.45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 x14ac:dyDescent="0.45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 x14ac:dyDescent="0.45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 x14ac:dyDescent="0.45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 x14ac:dyDescent="0.45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 x14ac:dyDescent="0.45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 x14ac:dyDescent="0.45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 x14ac:dyDescent="0.45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 x14ac:dyDescent="0.45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 x14ac:dyDescent="0.45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 x14ac:dyDescent="0.45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 x14ac:dyDescent="0.45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 x14ac:dyDescent="0.45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 x14ac:dyDescent="0.45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 x14ac:dyDescent="0.45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 x14ac:dyDescent="0.45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 x14ac:dyDescent="0.45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 x14ac:dyDescent="0.45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 x14ac:dyDescent="0.45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 x14ac:dyDescent="0.45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 x14ac:dyDescent="0.45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 x14ac:dyDescent="0.45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 x14ac:dyDescent="0.45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 x14ac:dyDescent="0.45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 x14ac:dyDescent="0.45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 x14ac:dyDescent="0.45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 x14ac:dyDescent="0.45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 x14ac:dyDescent="0.45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 x14ac:dyDescent="0.45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 x14ac:dyDescent="0.45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 x14ac:dyDescent="0.45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 x14ac:dyDescent="0.45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 x14ac:dyDescent="0.45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 x14ac:dyDescent="0.45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 x14ac:dyDescent="0.45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 x14ac:dyDescent="0.45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 x14ac:dyDescent="0.45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 x14ac:dyDescent="0.45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 x14ac:dyDescent="0.45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 x14ac:dyDescent="0.45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 x14ac:dyDescent="0.45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 x14ac:dyDescent="0.45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 x14ac:dyDescent="0.45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 x14ac:dyDescent="0.45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 x14ac:dyDescent="0.45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 x14ac:dyDescent="0.45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 x14ac:dyDescent="0.45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 x14ac:dyDescent="0.45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 x14ac:dyDescent="0.45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 x14ac:dyDescent="0.45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 x14ac:dyDescent="0.45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 x14ac:dyDescent="0.45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 x14ac:dyDescent="0.45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 x14ac:dyDescent="0.45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 x14ac:dyDescent="0.45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 x14ac:dyDescent="0.45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 x14ac:dyDescent="0.45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 x14ac:dyDescent="0.45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 x14ac:dyDescent="0.45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 x14ac:dyDescent="0.45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 x14ac:dyDescent="0.45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 x14ac:dyDescent="0.45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 x14ac:dyDescent="0.45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 x14ac:dyDescent="0.45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 x14ac:dyDescent="0.45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 x14ac:dyDescent="0.45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 x14ac:dyDescent="0.45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 x14ac:dyDescent="0.45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 x14ac:dyDescent="0.45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 x14ac:dyDescent="0.45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 x14ac:dyDescent="0.45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 x14ac:dyDescent="0.45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 x14ac:dyDescent="0.45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 x14ac:dyDescent="0.45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 x14ac:dyDescent="0.45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 x14ac:dyDescent="0.45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 x14ac:dyDescent="0.45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 x14ac:dyDescent="0.45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 x14ac:dyDescent="0.45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 x14ac:dyDescent="0.45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 x14ac:dyDescent="0.45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 x14ac:dyDescent="0.45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 x14ac:dyDescent="0.45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 x14ac:dyDescent="0.45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 x14ac:dyDescent="0.45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 x14ac:dyDescent="0.45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 x14ac:dyDescent="0.45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 x14ac:dyDescent="0.45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 x14ac:dyDescent="0.45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 x14ac:dyDescent="0.45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 x14ac:dyDescent="0.45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 x14ac:dyDescent="0.45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 x14ac:dyDescent="0.45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 x14ac:dyDescent="0.45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 x14ac:dyDescent="0.45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 x14ac:dyDescent="0.45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 x14ac:dyDescent="0.45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 x14ac:dyDescent="0.45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 x14ac:dyDescent="0.45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 x14ac:dyDescent="0.45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 x14ac:dyDescent="0.45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 x14ac:dyDescent="0.45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 x14ac:dyDescent="0.45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 x14ac:dyDescent="0.45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 x14ac:dyDescent="0.45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 x14ac:dyDescent="0.45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 x14ac:dyDescent="0.45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 x14ac:dyDescent="0.45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 x14ac:dyDescent="0.45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 x14ac:dyDescent="0.45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 x14ac:dyDescent="0.45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 x14ac:dyDescent="0.45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 x14ac:dyDescent="0.45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 x14ac:dyDescent="0.45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 x14ac:dyDescent="0.45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 x14ac:dyDescent="0.45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 x14ac:dyDescent="0.45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 x14ac:dyDescent="0.45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 x14ac:dyDescent="0.45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 x14ac:dyDescent="0.45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 x14ac:dyDescent="0.45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 x14ac:dyDescent="0.45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 x14ac:dyDescent="0.45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 x14ac:dyDescent="0.45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 x14ac:dyDescent="0.45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 x14ac:dyDescent="0.45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 x14ac:dyDescent="0.45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 x14ac:dyDescent="0.45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 x14ac:dyDescent="0.45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 x14ac:dyDescent="0.45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 x14ac:dyDescent="0.45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 x14ac:dyDescent="0.45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 x14ac:dyDescent="0.45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 x14ac:dyDescent="0.45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 x14ac:dyDescent="0.45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 x14ac:dyDescent="0.45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 x14ac:dyDescent="0.45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 x14ac:dyDescent="0.45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 x14ac:dyDescent="0.45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 x14ac:dyDescent="0.45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 x14ac:dyDescent="0.45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 x14ac:dyDescent="0.45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 x14ac:dyDescent="0.45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 x14ac:dyDescent="0.45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 x14ac:dyDescent="0.45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 x14ac:dyDescent="0.45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 x14ac:dyDescent="0.45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 x14ac:dyDescent="0.45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 x14ac:dyDescent="0.45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 x14ac:dyDescent="0.45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 x14ac:dyDescent="0.45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 x14ac:dyDescent="0.45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 x14ac:dyDescent="0.45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 x14ac:dyDescent="0.45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 x14ac:dyDescent="0.45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 x14ac:dyDescent="0.45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 x14ac:dyDescent="0.45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 x14ac:dyDescent="0.45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 x14ac:dyDescent="0.45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 x14ac:dyDescent="0.45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 x14ac:dyDescent="0.45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 x14ac:dyDescent="0.45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 x14ac:dyDescent="0.45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 x14ac:dyDescent="0.45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 x14ac:dyDescent="0.45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 x14ac:dyDescent="0.45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 x14ac:dyDescent="0.45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 x14ac:dyDescent="0.45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 x14ac:dyDescent="0.45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 x14ac:dyDescent="0.45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 x14ac:dyDescent="0.45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 x14ac:dyDescent="0.45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 x14ac:dyDescent="0.45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 x14ac:dyDescent="0.45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 x14ac:dyDescent="0.45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 x14ac:dyDescent="0.45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 x14ac:dyDescent="0.45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 x14ac:dyDescent="0.45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 x14ac:dyDescent="0.45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 x14ac:dyDescent="0.45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 x14ac:dyDescent="0.45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 x14ac:dyDescent="0.45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 x14ac:dyDescent="0.45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 x14ac:dyDescent="0.45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 x14ac:dyDescent="0.45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 x14ac:dyDescent="0.45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 x14ac:dyDescent="0.45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 x14ac:dyDescent="0.45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 x14ac:dyDescent="0.45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 x14ac:dyDescent="0.45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 x14ac:dyDescent="0.45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 x14ac:dyDescent="0.45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 x14ac:dyDescent="0.45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 x14ac:dyDescent="0.45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 x14ac:dyDescent="0.45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 x14ac:dyDescent="0.45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 x14ac:dyDescent="0.45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 x14ac:dyDescent="0.45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 x14ac:dyDescent="0.45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 x14ac:dyDescent="0.45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 x14ac:dyDescent="0.45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 x14ac:dyDescent="0.45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 x14ac:dyDescent="0.45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 x14ac:dyDescent="0.45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 x14ac:dyDescent="0.45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 x14ac:dyDescent="0.45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 x14ac:dyDescent="0.45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 x14ac:dyDescent="0.45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 x14ac:dyDescent="0.45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 x14ac:dyDescent="0.45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 x14ac:dyDescent="0.45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 x14ac:dyDescent="0.45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 x14ac:dyDescent="0.45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 x14ac:dyDescent="0.45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 x14ac:dyDescent="0.45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 x14ac:dyDescent="0.45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 x14ac:dyDescent="0.45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 x14ac:dyDescent="0.45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 x14ac:dyDescent="0.45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 x14ac:dyDescent="0.45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 x14ac:dyDescent="0.45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 x14ac:dyDescent="0.45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 x14ac:dyDescent="0.45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 x14ac:dyDescent="0.45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 x14ac:dyDescent="0.45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 x14ac:dyDescent="0.45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 x14ac:dyDescent="0.45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 x14ac:dyDescent="0.45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 x14ac:dyDescent="0.45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 x14ac:dyDescent="0.45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 x14ac:dyDescent="0.45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 x14ac:dyDescent="0.45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 x14ac:dyDescent="0.45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 x14ac:dyDescent="0.45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 x14ac:dyDescent="0.45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 x14ac:dyDescent="0.45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 x14ac:dyDescent="0.45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 x14ac:dyDescent="0.45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 x14ac:dyDescent="0.45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 x14ac:dyDescent="0.45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 x14ac:dyDescent="0.45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 x14ac:dyDescent="0.45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 x14ac:dyDescent="0.45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 x14ac:dyDescent="0.45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 x14ac:dyDescent="0.45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 x14ac:dyDescent="0.45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 x14ac:dyDescent="0.45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 x14ac:dyDescent="0.45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 x14ac:dyDescent="0.45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 x14ac:dyDescent="0.45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 x14ac:dyDescent="0.45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 x14ac:dyDescent="0.45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 x14ac:dyDescent="0.45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 x14ac:dyDescent="0.45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 x14ac:dyDescent="0.45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 x14ac:dyDescent="0.45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 x14ac:dyDescent="0.45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 x14ac:dyDescent="0.45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 x14ac:dyDescent="0.45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 x14ac:dyDescent="0.45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 x14ac:dyDescent="0.45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 x14ac:dyDescent="0.45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 x14ac:dyDescent="0.45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 x14ac:dyDescent="0.45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 x14ac:dyDescent="0.45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 x14ac:dyDescent="0.45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 x14ac:dyDescent="0.45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 x14ac:dyDescent="0.45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 x14ac:dyDescent="0.45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 x14ac:dyDescent="0.45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 x14ac:dyDescent="0.45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 x14ac:dyDescent="0.45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 x14ac:dyDescent="0.45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 x14ac:dyDescent="0.45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 x14ac:dyDescent="0.45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 x14ac:dyDescent="0.45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 x14ac:dyDescent="0.45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 x14ac:dyDescent="0.45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 x14ac:dyDescent="0.45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 x14ac:dyDescent="0.45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 x14ac:dyDescent="0.45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 x14ac:dyDescent="0.45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 x14ac:dyDescent="0.45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 x14ac:dyDescent="0.45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 x14ac:dyDescent="0.45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 x14ac:dyDescent="0.45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 x14ac:dyDescent="0.45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 x14ac:dyDescent="0.45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 x14ac:dyDescent="0.45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 x14ac:dyDescent="0.45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 x14ac:dyDescent="0.45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 x14ac:dyDescent="0.45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 x14ac:dyDescent="0.45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 x14ac:dyDescent="0.45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 x14ac:dyDescent="0.45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 x14ac:dyDescent="0.45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 x14ac:dyDescent="0.45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 x14ac:dyDescent="0.45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 x14ac:dyDescent="0.45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 x14ac:dyDescent="0.45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 x14ac:dyDescent="0.45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 x14ac:dyDescent="0.45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 x14ac:dyDescent="0.45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 x14ac:dyDescent="0.45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 x14ac:dyDescent="0.45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 x14ac:dyDescent="0.45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 x14ac:dyDescent="0.45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 x14ac:dyDescent="0.45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 x14ac:dyDescent="0.45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 x14ac:dyDescent="0.45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 x14ac:dyDescent="0.45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 x14ac:dyDescent="0.45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 x14ac:dyDescent="0.45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 x14ac:dyDescent="0.45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 x14ac:dyDescent="0.45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 x14ac:dyDescent="0.45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 x14ac:dyDescent="0.45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 x14ac:dyDescent="0.45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 x14ac:dyDescent="0.45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 x14ac:dyDescent="0.45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 x14ac:dyDescent="0.45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 x14ac:dyDescent="0.45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 x14ac:dyDescent="0.45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 x14ac:dyDescent="0.45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 x14ac:dyDescent="0.45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 x14ac:dyDescent="0.45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 x14ac:dyDescent="0.45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 x14ac:dyDescent="0.45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 x14ac:dyDescent="0.45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 x14ac:dyDescent="0.45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 x14ac:dyDescent="0.45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 x14ac:dyDescent="0.45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 x14ac:dyDescent="0.45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 x14ac:dyDescent="0.45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 x14ac:dyDescent="0.45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 x14ac:dyDescent="0.45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 x14ac:dyDescent="0.45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 x14ac:dyDescent="0.45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 x14ac:dyDescent="0.45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 x14ac:dyDescent="0.45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 x14ac:dyDescent="0.45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 x14ac:dyDescent="0.45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 x14ac:dyDescent="0.45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 x14ac:dyDescent="0.45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 x14ac:dyDescent="0.45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 x14ac:dyDescent="0.45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 x14ac:dyDescent="0.45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 x14ac:dyDescent="0.45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 x14ac:dyDescent="0.45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 x14ac:dyDescent="0.45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 x14ac:dyDescent="0.45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 x14ac:dyDescent="0.45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 x14ac:dyDescent="0.45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 x14ac:dyDescent="0.45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 x14ac:dyDescent="0.45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 x14ac:dyDescent="0.45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 x14ac:dyDescent="0.45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 x14ac:dyDescent="0.45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 x14ac:dyDescent="0.45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 x14ac:dyDescent="0.45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 x14ac:dyDescent="0.45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 x14ac:dyDescent="0.45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 x14ac:dyDescent="0.45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 x14ac:dyDescent="0.45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 x14ac:dyDescent="0.45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 x14ac:dyDescent="0.45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 x14ac:dyDescent="0.45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 x14ac:dyDescent="0.45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 x14ac:dyDescent="0.45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 x14ac:dyDescent="0.45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 x14ac:dyDescent="0.45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 x14ac:dyDescent="0.45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 x14ac:dyDescent="0.45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 x14ac:dyDescent="0.45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 x14ac:dyDescent="0.45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 x14ac:dyDescent="0.45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 x14ac:dyDescent="0.45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 x14ac:dyDescent="0.45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 x14ac:dyDescent="0.45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 x14ac:dyDescent="0.45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 x14ac:dyDescent="0.45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 x14ac:dyDescent="0.45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 x14ac:dyDescent="0.45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 x14ac:dyDescent="0.45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 x14ac:dyDescent="0.45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 x14ac:dyDescent="0.45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 x14ac:dyDescent="0.45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 x14ac:dyDescent="0.45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 x14ac:dyDescent="0.45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 x14ac:dyDescent="0.45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 x14ac:dyDescent="0.45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 x14ac:dyDescent="0.45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 x14ac:dyDescent="0.45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 x14ac:dyDescent="0.45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 x14ac:dyDescent="0.45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 x14ac:dyDescent="0.45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 x14ac:dyDescent="0.45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 x14ac:dyDescent="0.45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 x14ac:dyDescent="0.45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 x14ac:dyDescent="0.45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 x14ac:dyDescent="0.45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 x14ac:dyDescent="0.45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 x14ac:dyDescent="0.45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 x14ac:dyDescent="0.45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 x14ac:dyDescent="0.45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 x14ac:dyDescent="0.45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 x14ac:dyDescent="0.45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 x14ac:dyDescent="0.45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 x14ac:dyDescent="0.45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 x14ac:dyDescent="0.45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 x14ac:dyDescent="0.45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 x14ac:dyDescent="0.45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 x14ac:dyDescent="0.45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 x14ac:dyDescent="0.45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 x14ac:dyDescent="0.45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 x14ac:dyDescent="0.45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 x14ac:dyDescent="0.45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 x14ac:dyDescent="0.45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 x14ac:dyDescent="0.45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 x14ac:dyDescent="0.45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 x14ac:dyDescent="0.45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 x14ac:dyDescent="0.45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 x14ac:dyDescent="0.45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 x14ac:dyDescent="0.45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 x14ac:dyDescent="0.45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 x14ac:dyDescent="0.45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 x14ac:dyDescent="0.45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 x14ac:dyDescent="0.45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 x14ac:dyDescent="0.45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 x14ac:dyDescent="0.45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 x14ac:dyDescent="0.45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 x14ac:dyDescent="0.45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 x14ac:dyDescent="0.45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 x14ac:dyDescent="0.45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 x14ac:dyDescent="0.45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 x14ac:dyDescent="0.45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 x14ac:dyDescent="0.45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 x14ac:dyDescent="0.45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 x14ac:dyDescent="0.45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 x14ac:dyDescent="0.45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 x14ac:dyDescent="0.45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 x14ac:dyDescent="0.45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 x14ac:dyDescent="0.45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 x14ac:dyDescent="0.45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 x14ac:dyDescent="0.45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 x14ac:dyDescent="0.45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 x14ac:dyDescent="0.45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 x14ac:dyDescent="0.45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 x14ac:dyDescent="0.45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 x14ac:dyDescent="0.45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 x14ac:dyDescent="0.45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 x14ac:dyDescent="0.45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 x14ac:dyDescent="0.45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 x14ac:dyDescent="0.45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 x14ac:dyDescent="0.45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 x14ac:dyDescent="0.45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 x14ac:dyDescent="0.45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 x14ac:dyDescent="0.45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 x14ac:dyDescent="0.45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 x14ac:dyDescent="0.45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 x14ac:dyDescent="0.45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 x14ac:dyDescent="0.45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 x14ac:dyDescent="0.45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 x14ac:dyDescent="0.45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 x14ac:dyDescent="0.45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 x14ac:dyDescent="0.45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 x14ac:dyDescent="0.45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 x14ac:dyDescent="0.45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 x14ac:dyDescent="0.45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 x14ac:dyDescent="0.45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 x14ac:dyDescent="0.45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 x14ac:dyDescent="0.45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 x14ac:dyDescent="0.45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 x14ac:dyDescent="0.45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 x14ac:dyDescent="0.45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 x14ac:dyDescent="0.45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 x14ac:dyDescent="0.45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 x14ac:dyDescent="0.45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 x14ac:dyDescent="0.45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 x14ac:dyDescent="0.45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 x14ac:dyDescent="0.45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 x14ac:dyDescent="0.45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 x14ac:dyDescent="0.45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 x14ac:dyDescent="0.45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 x14ac:dyDescent="0.45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 x14ac:dyDescent="0.45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 x14ac:dyDescent="0.45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 x14ac:dyDescent="0.45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 x14ac:dyDescent="0.45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 x14ac:dyDescent="0.45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 x14ac:dyDescent="0.45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 x14ac:dyDescent="0.45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 x14ac:dyDescent="0.45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 x14ac:dyDescent="0.45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 x14ac:dyDescent="0.45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 x14ac:dyDescent="0.45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 x14ac:dyDescent="0.45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 x14ac:dyDescent="0.45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 x14ac:dyDescent="0.45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 x14ac:dyDescent="0.45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 x14ac:dyDescent="0.45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 x14ac:dyDescent="0.45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 x14ac:dyDescent="0.45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 x14ac:dyDescent="0.45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 x14ac:dyDescent="0.45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 x14ac:dyDescent="0.45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 x14ac:dyDescent="0.45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 x14ac:dyDescent="0.45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 x14ac:dyDescent="0.45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 x14ac:dyDescent="0.45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 x14ac:dyDescent="0.45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 x14ac:dyDescent="0.45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 x14ac:dyDescent="0.45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 x14ac:dyDescent="0.45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 x14ac:dyDescent="0.45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 x14ac:dyDescent="0.45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 x14ac:dyDescent="0.45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 x14ac:dyDescent="0.45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 x14ac:dyDescent="0.45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 x14ac:dyDescent="0.45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 x14ac:dyDescent="0.45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 x14ac:dyDescent="0.45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 x14ac:dyDescent="0.45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 x14ac:dyDescent="0.45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 x14ac:dyDescent="0.45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 x14ac:dyDescent="0.45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 x14ac:dyDescent="0.45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 x14ac:dyDescent="0.45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 x14ac:dyDescent="0.45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 x14ac:dyDescent="0.45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 x14ac:dyDescent="0.45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 x14ac:dyDescent="0.45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 x14ac:dyDescent="0.45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 x14ac:dyDescent="0.45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 x14ac:dyDescent="0.45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 x14ac:dyDescent="0.45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 x14ac:dyDescent="0.45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 x14ac:dyDescent="0.45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 x14ac:dyDescent="0.45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 x14ac:dyDescent="0.45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 x14ac:dyDescent="0.45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 x14ac:dyDescent="0.45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 x14ac:dyDescent="0.45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 x14ac:dyDescent="0.45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 x14ac:dyDescent="0.45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 x14ac:dyDescent="0.45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 x14ac:dyDescent="0.45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 x14ac:dyDescent="0.45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 x14ac:dyDescent="0.45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 x14ac:dyDescent="0.45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 x14ac:dyDescent="0.45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 x14ac:dyDescent="0.45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 x14ac:dyDescent="0.45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 x14ac:dyDescent="0.45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 x14ac:dyDescent="0.45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 x14ac:dyDescent="0.45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 x14ac:dyDescent="0.45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 x14ac:dyDescent="0.45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 x14ac:dyDescent="0.45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 x14ac:dyDescent="0.45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 x14ac:dyDescent="0.45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 x14ac:dyDescent="0.45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 x14ac:dyDescent="0.45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 x14ac:dyDescent="0.45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 x14ac:dyDescent="0.45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 x14ac:dyDescent="0.45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 x14ac:dyDescent="0.45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 x14ac:dyDescent="0.45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 x14ac:dyDescent="0.45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 x14ac:dyDescent="0.45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 x14ac:dyDescent="0.45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 x14ac:dyDescent="0.45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 x14ac:dyDescent="0.45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 x14ac:dyDescent="0.45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 x14ac:dyDescent="0.45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 x14ac:dyDescent="0.45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 x14ac:dyDescent="0.45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 x14ac:dyDescent="0.45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 x14ac:dyDescent="0.45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 x14ac:dyDescent="0.45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 x14ac:dyDescent="0.45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 x14ac:dyDescent="0.45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 x14ac:dyDescent="0.45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 x14ac:dyDescent="0.45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 x14ac:dyDescent="0.45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 x14ac:dyDescent="0.45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 x14ac:dyDescent="0.45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 x14ac:dyDescent="0.45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 x14ac:dyDescent="0.45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 x14ac:dyDescent="0.45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 x14ac:dyDescent="0.45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 x14ac:dyDescent="0.45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 x14ac:dyDescent="0.45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 x14ac:dyDescent="0.45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 x14ac:dyDescent="0.45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 x14ac:dyDescent="0.45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 x14ac:dyDescent="0.45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 x14ac:dyDescent="0.45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 x14ac:dyDescent="0.45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 x14ac:dyDescent="0.45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 x14ac:dyDescent="0.45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 x14ac:dyDescent="0.45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 x14ac:dyDescent="0.45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 x14ac:dyDescent="0.45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 x14ac:dyDescent="0.45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 x14ac:dyDescent="0.45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 x14ac:dyDescent="0.45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 x14ac:dyDescent="0.45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 x14ac:dyDescent="0.45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 x14ac:dyDescent="0.45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 x14ac:dyDescent="0.45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 x14ac:dyDescent="0.45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 x14ac:dyDescent="0.45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 x14ac:dyDescent="0.45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 x14ac:dyDescent="0.45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 x14ac:dyDescent="0.45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 x14ac:dyDescent="0.45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 x14ac:dyDescent="0.45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 x14ac:dyDescent="0.45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 x14ac:dyDescent="0.45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 x14ac:dyDescent="0.45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 x14ac:dyDescent="0.45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 x14ac:dyDescent="0.45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 x14ac:dyDescent="0.45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 x14ac:dyDescent="0.45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 x14ac:dyDescent="0.45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 x14ac:dyDescent="0.45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 x14ac:dyDescent="0.45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 x14ac:dyDescent="0.45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 x14ac:dyDescent="0.45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 x14ac:dyDescent="0.45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 x14ac:dyDescent="0.45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 x14ac:dyDescent="0.45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 x14ac:dyDescent="0.45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 x14ac:dyDescent="0.45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 x14ac:dyDescent="0.45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 x14ac:dyDescent="0.45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 x14ac:dyDescent="0.45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 x14ac:dyDescent="0.45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 x14ac:dyDescent="0.45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 x14ac:dyDescent="0.45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 x14ac:dyDescent="0.45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 x14ac:dyDescent="0.45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 x14ac:dyDescent="0.45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 x14ac:dyDescent="0.45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 x14ac:dyDescent="0.45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 x14ac:dyDescent="0.45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 x14ac:dyDescent="0.45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 x14ac:dyDescent="0.45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 x14ac:dyDescent="0.45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 x14ac:dyDescent="0.45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 x14ac:dyDescent="0.45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 x14ac:dyDescent="0.45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 x14ac:dyDescent="0.45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 x14ac:dyDescent="0.45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 x14ac:dyDescent="0.45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 x14ac:dyDescent="0.45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 x14ac:dyDescent="0.45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 x14ac:dyDescent="0.45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 x14ac:dyDescent="0.45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 x14ac:dyDescent="0.45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 x14ac:dyDescent="0.45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 x14ac:dyDescent="0.45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 x14ac:dyDescent="0.45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 x14ac:dyDescent="0.45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 x14ac:dyDescent="0.45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 x14ac:dyDescent="0.45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 x14ac:dyDescent="0.45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 x14ac:dyDescent="0.45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 x14ac:dyDescent="0.45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 x14ac:dyDescent="0.45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 x14ac:dyDescent="0.45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 x14ac:dyDescent="0.45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 x14ac:dyDescent="0.45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 x14ac:dyDescent="0.45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 x14ac:dyDescent="0.45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 x14ac:dyDescent="0.45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 x14ac:dyDescent="0.45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 x14ac:dyDescent="0.45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 x14ac:dyDescent="0.45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 x14ac:dyDescent="0.45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 x14ac:dyDescent="0.45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 x14ac:dyDescent="0.45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 x14ac:dyDescent="0.45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 x14ac:dyDescent="0.45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 x14ac:dyDescent="0.45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 x14ac:dyDescent="0.45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 x14ac:dyDescent="0.45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 x14ac:dyDescent="0.45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 x14ac:dyDescent="0.45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 x14ac:dyDescent="0.45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 x14ac:dyDescent="0.45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 x14ac:dyDescent="0.45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 x14ac:dyDescent="0.45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 x14ac:dyDescent="0.45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 x14ac:dyDescent="0.45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 x14ac:dyDescent="0.45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 x14ac:dyDescent="0.45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 x14ac:dyDescent="0.45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 x14ac:dyDescent="0.45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 x14ac:dyDescent="0.45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 x14ac:dyDescent="0.45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 x14ac:dyDescent="0.45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 x14ac:dyDescent="0.45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 x14ac:dyDescent="0.45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 x14ac:dyDescent="0.45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 x14ac:dyDescent="0.45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 x14ac:dyDescent="0.45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 x14ac:dyDescent="0.45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 x14ac:dyDescent="0.45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 x14ac:dyDescent="0.45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 x14ac:dyDescent="0.45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 x14ac:dyDescent="0.45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 x14ac:dyDescent="0.45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 x14ac:dyDescent="0.45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 x14ac:dyDescent="0.45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 x14ac:dyDescent="0.45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 x14ac:dyDescent="0.45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 x14ac:dyDescent="0.45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 x14ac:dyDescent="0.45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 x14ac:dyDescent="0.45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 x14ac:dyDescent="0.45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 x14ac:dyDescent="0.45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 x14ac:dyDescent="0.45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 x14ac:dyDescent="0.45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 x14ac:dyDescent="0.45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 x14ac:dyDescent="0.45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 x14ac:dyDescent="0.45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 x14ac:dyDescent="0.45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 x14ac:dyDescent="0.45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 x14ac:dyDescent="0.45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 x14ac:dyDescent="0.45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 x14ac:dyDescent="0.45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 x14ac:dyDescent="0.45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 x14ac:dyDescent="0.45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 x14ac:dyDescent="0.45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 x14ac:dyDescent="0.45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 x14ac:dyDescent="0.45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 x14ac:dyDescent="0.45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 x14ac:dyDescent="0.45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 x14ac:dyDescent="0.45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 x14ac:dyDescent="0.45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 x14ac:dyDescent="0.45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 x14ac:dyDescent="0.45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 x14ac:dyDescent="0.45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 x14ac:dyDescent="0.45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 x14ac:dyDescent="0.45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 x14ac:dyDescent="0.45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 x14ac:dyDescent="0.45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 x14ac:dyDescent="0.45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 x14ac:dyDescent="0.45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 x14ac:dyDescent="0.45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 x14ac:dyDescent="0.45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 x14ac:dyDescent="0.45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 x14ac:dyDescent="0.45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 x14ac:dyDescent="0.45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 x14ac:dyDescent="0.45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 x14ac:dyDescent="0.45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 x14ac:dyDescent="0.45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 x14ac:dyDescent="0.45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 x14ac:dyDescent="0.45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 x14ac:dyDescent="0.45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 x14ac:dyDescent="0.45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 x14ac:dyDescent="0.45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 x14ac:dyDescent="0.45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 x14ac:dyDescent="0.45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 x14ac:dyDescent="0.45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 x14ac:dyDescent="0.45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 x14ac:dyDescent="0.45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 x14ac:dyDescent="0.45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 x14ac:dyDescent="0.45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 x14ac:dyDescent="0.45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 x14ac:dyDescent="0.45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 x14ac:dyDescent="0.45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 x14ac:dyDescent="0.45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 x14ac:dyDescent="0.45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 x14ac:dyDescent="0.45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 x14ac:dyDescent="0.45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 x14ac:dyDescent="0.45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 x14ac:dyDescent="0.45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 x14ac:dyDescent="0.45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 x14ac:dyDescent="0.45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 x14ac:dyDescent="0.45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 x14ac:dyDescent="0.45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 x14ac:dyDescent="0.45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 x14ac:dyDescent="0.45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 x14ac:dyDescent="0.45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 x14ac:dyDescent="0.45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 x14ac:dyDescent="0.45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 x14ac:dyDescent="0.45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 x14ac:dyDescent="0.45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 x14ac:dyDescent="0.45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 x14ac:dyDescent="0.45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 x14ac:dyDescent="0.45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 x14ac:dyDescent="0.45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 x14ac:dyDescent="0.45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 x14ac:dyDescent="0.45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 x14ac:dyDescent="0.45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 x14ac:dyDescent="0.45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 x14ac:dyDescent="0.45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 x14ac:dyDescent="0.45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 x14ac:dyDescent="0.45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 x14ac:dyDescent="0.45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 x14ac:dyDescent="0.45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 x14ac:dyDescent="0.45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 x14ac:dyDescent="0.45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 x14ac:dyDescent="0.45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 x14ac:dyDescent="0.45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 x14ac:dyDescent="0.45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 x14ac:dyDescent="0.45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 x14ac:dyDescent="0.45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 x14ac:dyDescent="0.45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 x14ac:dyDescent="0.45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 x14ac:dyDescent="0.45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 x14ac:dyDescent="0.45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 x14ac:dyDescent="0.45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 x14ac:dyDescent="0.45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 x14ac:dyDescent="0.45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 x14ac:dyDescent="0.45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 x14ac:dyDescent="0.45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 x14ac:dyDescent="0.45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 x14ac:dyDescent="0.45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 x14ac:dyDescent="0.45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 x14ac:dyDescent="0.45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 x14ac:dyDescent="0.45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 x14ac:dyDescent="0.45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 x14ac:dyDescent="0.45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 x14ac:dyDescent="0.45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 x14ac:dyDescent="0.45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 x14ac:dyDescent="0.45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 x14ac:dyDescent="0.45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 x14ac:dyDescent="0.45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 x14ac:dyDescent="0.45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 x14ac:dyDescent="0.45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 x14ac:dyDescent="0.45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 x14ac:dyDescent="0.45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 x14ac:dyDescent="0.45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 x14ac:dyDescent="0.45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 x14ac:dyDescent="0.45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 x14ac:dyDescent="0.45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 x14ac:dyDescent="0.45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 x14ac:dyDescent="0.45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 x14ac:dyDescent="0.45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 x14ac:dyDescent="0.45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 x14ac:dyDescent="0.45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 x14ac:dyDescent="0.45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 x14ac:dyDescent="0.45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 x14ac:dyDescent="0.45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 x14ac:dyDescent="0.45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 x14ac:dyDescent="0.45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 x14ac:dyDescent="0.45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 x14ac:dyDescent="0.45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 x14ac:dyDescent="0.45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 x14ac:dyDescent="0.45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 x14ac:dyDescent="0.45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 x14ac:dyDescent="0.45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 x14ac:dyDescent="0.45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 x14ac:dyDescent="0.45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 x14ac:dyDescent="0.45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 x14ac:dyDescent="0.45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 x14ac:dyDescent="0.45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 x14ac:dyDescent="0.45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 x14ac:dyDescent="0.45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 x14ac:dyDescent="0.45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 x14ac:dyDescent="0.45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 x14ac:dyDescent="0.45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 x14ac:dyDescent="0.45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 x14ac:dyDescent="0.45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 x14ac:dyDescent="0.45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 x14ac:dyDescent="0.45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 x14ac:dyDescent="0.45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 x14ac:dyDescent="0.45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 x14ac:dyDescent="0.45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 x14ac:dyDescent="0.45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 x14ac:dyDescent="0.45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 x14ac:dyDescent="0.45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 x14ac:dyDescent="0.45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 x14ac:dyDescent="0.45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 x14ac:dyDescent="0.45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 x14ac:dyDescent="0.45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 x14ac:dyDescent="0.45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 x14ac:dyDescent="0.45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 x14ac:dyDescent="0.45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 x14ac:dyDescent="0.45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 x14ac:dyDescent="0.45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 x14ac:dyDescent="0.45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 x14ac:dyDescent="0.45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 x14ac:dyDescent="0.45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 x14ac:dyDescent="0.45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 x14ac:dyDescent="0.45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 x14ac:dyDescent="0.45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 x14ac:dyDescent="0.45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 x14ac:dyDescent="0.45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 x14ac:dyDescent="0.45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 x14ac:dyDescent="0.45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 x14ac:dyDescent="0.45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 x14ac:dyDescent="0.45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 x14ac:dyDescent="0.45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 x14ac:dyDescent="0.45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 x14ac:dyDescent="0.45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 x14ac:dyDescent="0.45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 x14ac:dyDescent="0.45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 x14ac:dyDescent="0.45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 x14ac:dyDescent="0.45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 x14ac:dyDescent="0.45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 x14ac:dyDescent="0.45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 x14ac:dyDescent="0.45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 x14ac:dyDescent="0.45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 x14ac:dyDescent="0.45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 x14ac:dyDescent="0.45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 x14ac:dyDescent="0.45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 x14ac:dyDescent="0.45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 x14ac:dyDescent="0.45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 x14ac:dyDescent="0.45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 x14ac:dyDescent="0.45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 x14ac:dyDescent="0.45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 x14ac:dyDescent="0.45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 x14ac:dyDescent="0.45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 x14ac:dyDescent="0.45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 x14ac:dyDescent="0.45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 x14ac:dyDescent="0.45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 x14ac:dyDescent="0.45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 x14ac:dyDescent="0.45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 x14ac:dyDescent="0.45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 x14ac:dyDescent="0.45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 x14ac:dyDescent="0.45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 x14ac:dyDescent="0.45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 x14ac:dyDescent="0.45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 x14ac:dyDescent="0.45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 x14ac:dyDescent="0.45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 x14ac:dyDescent="0.45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 x14ac:dyDescent="0.45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 x14ac:dyDescent="0.45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 x14ac:dyDescent="0.45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 x14ac:dyDescent="0.45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 x14ac:dyDescent="0.45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 x14ac:dyDescent="0.45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 x14ac:dyDescent="0.45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 x14ac:dyDescent="0.45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 x14ac:dyDescent="0.45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 x14ac:dyDescent="0.45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 x14ac:dyDescent="0.45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 x14ac:dyDescent="0.45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 x14ac:dyDescent="0.45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 x14ac:dyDescent="0.45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 x14ac:dyDescent="0.45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 x14ac:dyDescent="0.45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 x14ac:dyDescent="0.45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 x14ac:dyDescent="0.45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 x14ac:dyDescent="0.45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 x14ac:dyDescent="0.45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 x14ac:dyDescent="0.45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 x14ac:dyDescent="0.45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 x14ac:dyDescent="0.45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 x14ac:dyDescent="0.45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 x14ac:dyDescent="0.45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 x14ac:dyDescent="0.45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 x14ac:dyDescent="0.45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 x14ac:dyDescent="0.45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 x14ac:dyDescent="0.45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 x14ac:dyDescent="0.45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 x14ac:dyDescent="0.45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 x14ac:dyDescent="0.45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 x14ac:dyDescent="0.45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 x14ac:dyDescent="0.45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 x14ac:dyDescent="0.45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 x14ac:dyDescent="0.45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 x14ac:dyDescent="0.45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 x14ac:dyDescent="0.45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 x14ac:dyDescent="0.45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 x14ac:dyDescent="0.45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 x14ac:dyDescent="0.45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 x14ac:dyDescent="0.45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 x14ac:dyDescent="0.45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 x14ac:dyDescent="0.45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 x14ac:dyDescent="0.45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 x14ac:dyDescent="0.45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 x14ac:dyDescent="0.45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 x14ac:dyDescent="0.45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 x14ac:dyDescent="0.45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 x14ac:dyDescent="0.45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 x14ac:dyDescent="0.45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 x14ac:dyDescent="0.45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 x14ac:dyDescent="0.45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 x14ac:dyDescent="0.45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 x14ac:dyDescent="0.45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 x14ac:dyDescent="0.45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 x14ac:dyDescent="0.45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 x14ac:dyDescent="0.45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 x14ac:dyDescent="0.45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 x14ac:dyDescent="0.45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 x14ac:dyDescent="0.45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 x14ac:dyDescent="0.45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 x14ac:dyDescent="0.45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 x14ac:dyDescent="0.45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 x14ac:dyDescent="0.45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 x14ac:dyDescent="0.45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 x14ac:dyDescent="0.45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 x14ac:dyDescent="0.45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 x14ac:dyDescent="0.45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 x14ac:dyDescent="0.45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 x14ac:dyDescent="0.45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 x14ac:dyDescent="0.45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 x14ac:dyDescent="0.45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 x14ac:dyDescent="0.45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 x14ac:dyDescent="0.45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 x14ac:dyDescent="0.45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 x14ac:dyDescent="0.45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 x14ac:dyDescent="0.45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 x14ac:dyDescent="0.45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 x14ac:dyDescent="0.45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 x14ac:dyDescent="0.45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 x14ac:dyDescent="0.45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 x14ac:dyDescent="0.45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 x14ac:dyDescent="0.45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 x14ac:dyDescent="0.45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 x14ac:dyDescent="0.45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 x14ac:dyDescent="0.45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 x14ac:dyDescent="0.45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 x14ac:dyDescent="0.45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 x14ac:dyDescent="0.45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 x14ac:dyDescent="0.45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 x14ac:dyDescent="0.45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 x14ac:dyDescent="0.45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 x14ac:dyDescent="0.45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 x14ac:dyDescent="0.45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 x14ac:dyDescent="0.45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 x14ac:dyDescent="0.45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 x14ac:dyDescent="0.45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 x14ac:dyDescent="0.45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 x14ac:dyDescent="0.45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 x14ac:dyDescent="0.45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 x14ac:dyDescent="0.45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 x14ac:dyDescent="0.45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 x14ac:dyDescent="0.45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 x14ac:dyDescent="0.45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 x14ac:dyDescent="0.45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 x14ac:dyDescent="0.45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 x14ac:dyDescent="0.45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 x14ac:dyDescent="0.45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 x14ac:dyDescent="0.45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 x14ac:dyDescent="0.45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 x14ac:dyDescent="0.45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 x14ac:dyDescent="0.45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 x14ac:dyDescent="0.45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 x14ac:dyDescent="0.45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 x14ac:dyDescent="0.45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 x14ac:dyDescent="0.45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 x14ac:dyDescent="0.45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 x14ac:dyDescent="0.45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 x14ac:dyDescent="0.45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 x14ac:dyDescent="0.45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 x14ac:dyDescent="0.45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 x14ac:dyDescent="0.45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 x14ac:dyDescent="0.45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 x14ac:dyDescent="0.45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 x14ac:dyDescent="0.45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 x14ac:dyDescent="0.45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 x14ac:dyDescent="0.45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 x14ac:dyDescent="0.45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 x14ac:dyDescent="0.45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 x14ac:dyDescent="0.45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 x14ac:dyDescent="0.45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 x14ac:dyDescent="0.45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 x14ac:dyDescent="0.45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 x14ac:dyDescent="0.45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 x14ac:dyDescent="0.45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 x14ac:dyDescent="0.45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 x14ac:dyDescent="0.45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 x14ac:dyDescent="0.45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 x14ac:dyDescent="0.45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 x14ac:dyDescent="0.45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 x14ac:dyDescent="0.45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 x14ac:dyDescent="0.45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 x14ac:dyDescent="0.45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 x14ac:dyDescent="0.45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 x14ac:dyDescent="0.45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 x14ac:dyDescent="0.45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 x14ac:dyDescent="0.45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 x14ac:dyDescent="0.45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 x14ac:dyDescent="0.45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 x14ac:dyDescent="0.45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 x14ac:dyDescent="0.45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 x14ac:dyDescent="0.45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 x14ac:dyDescent="0.45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 x14ac:dyDescent="0.45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 x14ac:dyDescent="0.45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 x14ac:dyDescent="0.45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 x14ac:dyDescent="0.45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 x14ac:dyDescent="0.45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 x14ac:dyDescent="0.45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 x14ac:dyDescent="0.45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 x14ac:dyDescent="0.45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 x14ac:dyDescent="0.45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 x14ac:dyDescent="0.45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 x14ac:dyDescent="0.45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 x14ac:dyDescent="0.45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 x14ac:dyDescent="0.45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 x14ac:dyDescent="0.45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 x14ac:dyDescent="0.45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 x14ac:dyDescent="0.45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 x14ac:dyDescent="0.45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 x14ac:dyDescent="0.45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 x14ac:dyDescent="0.45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 x14ac:dyDescent="0.45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 x14ac:dyDescent="0.45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 x14ac:dyDescent="0.45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 x14ac:dyDescent="0.45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 x14ac:dyDescent="0.45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 x14ac:dyDescent="0.45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 x14ac:dyDescent="0.45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 x14ac:dyDescent="0.45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 x14ac:dyDescent="0.45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 x14ac:dyDescent="0.45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 x14ac:dyDescent="0.45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 x14ac:dyDescent="0.45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 x14ac:dyDescent="0.45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 x14ac:dyDescent="0.45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 x14ac:dyDescent="0.45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 x14ac:dyDescent="0.45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 x14ac:dyDescent="0.45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 x14ac:dyDescent="0.45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 x14ac:dyDescent="0.45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 x14ac:dyDescent="0.45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 x14ac:dyDescent="0.45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 x14ac:dyDescent="0.45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 x14ac:dyDescent="0.45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 x14ac:dyDescent="0.45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 x14ac:dyDescent="0.45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 x14ac:dyDescent="0.45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 x14ac:dyDescent="0.45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 x14ac:dyDescent="0.45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 x14ac:dyDescent="0.45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 x14ac:dyDescent="0.45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 x14ac:dyDescent="0.45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 x14ac:dyDescent="0.45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 x14ac:dyDescent="0.45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 x14ac:dyDescent="0.45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 x14ac:dyDescent="0.45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 x14ac:dyDescent="0.45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 x14ac:dyDescent="0.45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 x14ac:dyDescent="0.45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 x14ac:dyDescent="0.45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 x14ac:dyDescent="0.45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 x14ac:dyDescent="0.45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 x14ac:dyDescent="0.45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 x14ac:dyDescent="0.45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 x14ac:dyDescent="0.45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 x14ac:dyDescent="0.45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 x14ac:dyDescent="0.45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 x14ac:dyDescent="0.45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 x14ac:dyDescent="0.45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 x14ac:dyDescent="0.45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 x14ac:dyDescent="0.45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 x14ac:dyDescent="0.45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 x14ac:dyDescent="0.45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 x14ac:dyDescent="0.45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 x14ac:dyDescent="0.45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 x14ac:dyDescent="0.45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 x14ac:dyDescent="0.45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 x14ac:dyDescent="0.45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 x14ac:dyDescent="0.45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 x14ac:dyDescent="0.45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 x14ac:dyDescent="0.45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 x14ac:dyDescent="0.45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 x14ac:dyDescent="0.45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 x14ac:dyDescent="0.45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 x14ac:dyDescent="0.45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 x14ac:dyDescent="0.45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 x14ac:dyDescent="0.45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 x14ac:dyDescent="0.45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 x14ac:dyDescent="0.45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 x14ac:dyDescent="0.45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 x14ac:dyDescent="0.45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 x14ac:dyDescent="0.45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 x14ac:dyDescent="0.45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 x14ac:dyDescent="0.45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 x14ac:dyDescent="0.45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 x14ac:dyDescent="0.45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 x14ac:dyDescent="0.45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 x14ac:dyDescent="0.45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 x14ac:dyDescent="0.45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 x14ac:dyDescent="0.45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 x14ac:dyDescent="0.45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 x14ac:dyDescent="0.45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 x14ac:dyDescent="0.45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 x14ac:dyDescent="0.45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 x14ac:dyDescent="0.45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 x14ac:dyDescent="0.45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 x14ac:dyDescent="0.45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 x14ac:dyDescent="0.45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 x14ac:dyDescent="0.45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 x14ac:dyDescent="0.45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 x14ac:dyDescent="0.45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 x14ac:dyDescent="0.45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 x14ac:dyDescent="0.45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 x14ac:dyDescent="0.45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 x14ac:dyDescent="0.45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 x14ac:dyDescent="0.45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 x14ac:dyDescent="0.45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 x14ac:dyDescent="0.45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 x14ac:dyDescent="0.45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 x14ac:dyDescent="0.45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 x14ac:dyDescent="0.45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 x14ac:dyDescent="0.45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 x14ac:dyDescent="0.45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 x14ac:dyDescent="0.45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 x14ac:dyDescent="0.45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 x14ac:dyDescent="0.45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 x14ac:dyDescent="0.45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 x14ac:dyDescent="0.45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 x14ac:dyDescent="0.45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 x14ac:dyDescent="0.45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 x14ac:dyDescent="0.45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 x14ac:dyDescent="0.45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 x14ac:dyDescent="0.45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 x14ac:dyDescent="0.45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 x14ac:dyDescent="0.45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 x14ac:dyDescent="0.45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 x14ac:dyDescent="0.45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 x14ac:dyDescent="0.45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 x14ac:dyDescent="0.45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 x14ac:dyDescent="0.45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 x14ac:dyDescent="0.45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 x14ac:dyDescent="0.45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 x14ac:dyDescent="0.45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 x14ac:dyDescent="0.45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 x14ac:dyDescent="0.45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 x14ac:dyDescent="0.45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 x14ac:dyDescent="0.45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 x14ac:dyDescent="0.45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 x14ac:dyDescent="0.45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 x14ac:dyDescent="0.45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 x14ac:dyDescent="0.45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 x14ac:dyDescent="0.45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 x14ac:dyDescent="0.45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 x14ac:dyDescent="0.45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 x14ac:dyDescent="0.45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 x14ac:dyDescent="0.45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 x14ac:dyDescent="0.45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 x14ac:dyDescent="0.45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 x14ac:dyDescent="0.45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 x14ac:dyDescent="0.45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 x14ac:dyDescent="0.45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 x14ac:dyDescent="0.45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 x14ac:dyDescent="0.45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 x14ac:dyDescent="0.45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 x14ac:dyDescent="0.45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 x14ac:dyDescent="0.45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 x14ac:dyDescent="0.45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 x14ac:dyDescent="0.45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 x14ac:dyDescent="0.45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 x14ac:dyDescent="0.45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 x14ac:dyDescent="0.45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 x14ac:dyDescent="0.45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 x14ac:dyDescent="0.45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 x14ac:dyDescent="0.45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 x14ac:dyDescent="0.45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 x14ac:dyDescent="0.45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 x14ac:dyDescent="0.45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 x14ac:dyDescent="0.45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 x14ac:dyDescent="0.45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 x14ac:dyDescent="0.45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 x14ac:dyDescent="0.45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 x14ac:dyDescent="0.45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 x14ac:dyDescent="0.45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 x14ac:dyDescent="0.45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 x14ac:dyDescent="0.45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 x14ac:dyDescent="0.45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 x14ac:dyDescent="0.45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 x14ac:dyDescent="0.45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 x14ac:dyDescent="0.45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 x14ac:dyDescent="0.45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 x14ac:dyDescent="0.45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 x14ac:dyDescent="0.45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 x14ac:dyDescent="0.45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 x14ac:dyDescent="0.45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 x14ac:dyDescent="0.45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 x14ac:dyDescent="0.45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 x14ac:dyDescent="0.45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 x14ac:dyDescent="0.45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 x14ac:dyDescent="0.45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 x14ac:dyDescent="0.45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 x14ac:dyDescent="0.45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 x14ac:dyDescent="0.45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 x14ac:dyDescent="0.45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 x14ac:dyDescent="0.45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 x14ac:dyDescent="0.45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 x14ac:dyDescent="0.45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 x14ac:dyDescent="0.45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 x14ac:dyDescent="0.45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 x14ac:dyDescent="0.45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 x14ac:dyDescent="0.45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 x14ac:dyDescent="0.45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 x14ac:dyDescent="0.45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 x14ac:dyDescent="0.45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 x14ac:dyDescent="0.45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 x14ac:dyDescent="0.45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 x14ac:dyDescent="0.45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 x14ac:dyDescent="0.45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 x14ac:dyDescent="0.45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 x14ac:dyDescent="0.45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 x14ac:dyDescent="0.45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 x14ac:dyDescent="0.45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 x14ac:dyDescent="0.45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 x14ac:dyDescent="0.45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 x14ac:dyDescent="0.45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 x14ac:dyDescent="0.45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 x14ac:dyDescent="0.45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 x14ac:dyDescent="0.45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 x14ac:dyDescent="0.45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 x14ac:dyDescent="0.45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 x14ac:dyDescent="0.45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 x14ac:dyDescent="0.45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 x14ac:dyDescent="0.45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 x14ac:dyDescent="0.45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 x14ac:dyDescent="0.45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 x14ac:dyDescent="0.45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 x14ac:dyDescent="0.45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 x14ac:dyDescent="0.45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 x14ac:dyDescent="0.45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 x14ac:dyDescent="0.45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 x14ac:dyDescent="0.45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 x14ac:dyDescent="0.45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 x14ac:dyDescent="0.45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 x14ac:dyDescent="0.45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 x14ac:dyDescent="0.45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 x14ac:dyDescent="0.45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 x14ac:dyDescent="0.45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 x14ac:dyDescent="0.45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 x14ac:dyDescent="0.45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 x14ac:dyDescent="0.45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 x14ac:dyDescent="0.45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 x14ac:dyDescent="0.45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 x14ac:dyDescent="0.45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 x14ac:dyDescent="0.45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 x14ac:dyDescent="0.45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 x14ac:dyDescent="0.45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 x14ac:dyDescent="0.45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 x14ac:dyDescent="0.45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 x14ac:dyDescent="0.45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 x14ac:dyDescent="0.45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 x14ac:dyDescent="0.45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 x14ac:dyDescent="0.45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 x14ac:dyDescent="0.45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 x14ac:dyDescent="0.45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 x14ac:dyDescent="0.45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 x14ac:dyDescent="0.45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 x14ac:dyDescent="0.45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 x14ac:dyDescent="0.45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 x14ac:dyDescent="0.45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 x14ac:dyDescent="0.45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 x14ac:dyDescent="0.45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 x14ac:dyDescent="0.45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 x14ac:dyDescent="0.45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 x14ac:dyDescent="0.45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 x14ac:dyDescent="0.45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 x14ac:dyDescent="0.45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 x14ac:dyDescent="0.45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 x14ac:dyDescent="0.45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 x14ac:dyDescent="0.45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 x14ac:dyDescent="0.45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 x14ac:dyDescent="0.45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 x14ac:dyDescent="0.45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 x14ac:dyDescent="0.45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 x14ac:dyDescent="0.45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 x14ac:dyDescent="0.45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 x14ac:dyDescent="0.45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 x14ac:dyDescent="0.45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 x14ac:dyDescent="0.45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 x14ac:dyDescent="0.45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 x14ac:dyDescent="0.45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 x14ac:dyDescent="0.45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 x14ac:dyDescent="0.45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 x14ac:dyDescent="0.45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 x14ac:dyDescent="0.45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 x14ac:dyDescent="0.45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 x14ac:dyDescent="0.45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 x14ac:dyDescent="0.45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 x14ac:dyDescent="0.45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 x14ac:dyDescent="0.45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 x14ac:dyDescent="0.45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 x14ac:dyDescent="0.45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 x14ac:dyDescent="0.45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 x14ac:dyDescent="0.45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 x14ac:dyDescent="0.45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 x14ac:dyDescent="0.45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 x14ac:dyDescent="0.45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 x14ac:dyDescent="0.45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 x14ac:dyDescent="0.45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 x14ac:dyDescent="0.45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 x14ac:dyDescent="0.45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 x14ac:dyDescent="0.45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 x14ac:dyDescent="0.45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 x14ac:dyDescent="0.45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 x14ac:dyDescent="0.45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 x14ac:dyDescent="0.45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 x14ac:dyDescent="0.45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 x14ac:dyDescent="0.45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 x14ac:dyDescent="0.45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 x14ac:dyDescent="0.45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 x14ac:dyDescent="0.45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 x14ac:dyDescent="0.45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 x14ac:dyDescent="0.45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 x14ac:dyDescent="0.45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 x14ac:dyDescent="0.45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 x14ac:dyDescent="0.45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 x14ac:dyDescent="0.45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 x14ac:dyDescent="0.45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 x14ac:dyDescent="0.45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 x14ac:dyDescent="0.45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 x14ac:dyDescent="0.45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 x14ac:dyDescent="0.45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 x14ac:dyDescent="0.45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 x14ac:dyDescent="0.45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 x14ac:dyDescent="0.45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 x14ac:dyDescent="0.45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 x14ac:dyDescent="0.45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 x14ac:dyDescent="0.45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 x14ac:dyDescent="0.45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 x14ac:dyDescent="0.45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 x14ac:dyDescent="0.45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 x14ac:dyDescent="0.45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 x14ac:dyDescent="0.45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 x14ac:dyDescent="0.45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 x14ac:dyDescent="0.45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 x14ac:dyDescent="0.45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 x14ac:dyDescent="0.45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 x14ac:dyDescent="0.45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 x14ac:dyDescent="0.45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 x14ac:dyDescent="0.45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 x14ac:dyDescent="0.45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 x14ac:dyDescent="0.45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 x14ac:dyDescent="0.45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 x14ac:dyDescent="0.45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 x14ac:dyDescent="0.45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 x14ac:dyDescent="0.45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 x14ac:dyDescent="0.45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 x14ac:dyDescent="0.45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 x14ac:dyDescent="0.45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 x14ac:dyDescent="0.45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 x14ac:dyDescent="0.45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 x14ac:dyDescent="0.45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 x14ac:dyDescent="0.45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 x14ac:dyDescent="0.45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 x14ac:dyDescent="0.45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 x14ac:dyDescent="0.45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 x14ac:dyDescent="0.45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 x14ac:dyDescent="0.45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 x14ac:dyDescent="0.45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 x14ac:dyDescent="0.45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 x14ac:dyDescent="0.45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 x14ac:dyDescent="0.45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 x14ac:dyDescent="0.45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 x14ac:dyDescent="0.45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 x14ac:dyDescent="0.45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 x14ac:dyDescent="0.45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 x14ac:dyDescent="0.45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 x14ac:dyDescent="0.45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 x14ac:dyDescent="0.45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 x14ac:dyDescent="0.45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 x14ac:dyDescent="0.45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 x14ac:dyDescent="0.45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 x14ac:dyDescent="0.45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 x14ac:dyDescent="0.45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 x14ac:dyDescent="0.45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 x14ac:dyDescent="0.45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 x14ac:dyDescent="0.45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 x14ac:dyDescent="0.45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 x14ac:dyDescent="0.45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 x14ac:dyDescent="0.45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 x14ac:dyDescent="0.45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 x14ac:dyDescent="0.45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 x14ac:dyDescent="0.45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 x14ac:dyDescent="0.45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 x14ac:dyDescent="0.45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 x14ac:dyDescent="0.45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 x14ac:dyDescent="0.45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 x14ac:dyDescent="0.45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 x14ac:dyDescent="0.45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 x14ac:dyDescent="0.45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 x14ac:dyDescent="0.45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 x14ac:dyDescent="0.45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 x14ac:dyDescent="0.45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 x14ac:dyDescent="0.45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 x14ac:dyDescent="0.45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 x14ac:dyDescent="0.45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 x14ac:dyDescent="0.45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 x14ac:dyDescent="0.45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 x14ac:dyDescent="0.45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 x14ac:dyDescent="0.45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 x14ac:dyDescent="0.45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 x14ac:dyDescent="0.45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 x14ac:dyDescent="0.45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 x14ac:dyDescent="0.45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 x14ac:dyDescent="0.45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 x14ac:dyDescent="0.45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 x14ac:dyDescent="0.45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 x14ac:dyDescent="0.45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 x14ac:dyDescent="0.45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 x14ac:dyDescent="0.45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 x14ac:dyDescent="0.45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 x14ac:dyDescent="0.45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 x14ac:dyDescent="0.45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 x14ac:dyDescent="0.45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 x14ac:dyDescent="0.45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 x14ac:dyDescent="0.45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 x14ac:dyDescent="0.45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 x14ac:dyDescent="0.45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 x14ac:dyDescent="0.45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 x14ac:dyDescent="0.45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 x14ac:dyDescent="0.45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 x14ac:dyDescent="0.45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 x14ac:dyDescent="0.45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 x14ac:dyDescent="0.45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 x14ac:dyDescent="0.45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 x14ac:dyDescent="0.45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 x14ac:dyDescent="0.45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 x14ac:dyDescent="0.45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 x14ac:dyDescent="0.45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 x14ac:dyDescent="0.45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 x14ac:dyDescent="0.45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 x14ac:dyDescent="0.45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 x14ac:dyDescent="0.45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 x14ac:dyDescent="0.45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 x14ac:dyDescent="0.45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 x14ac:dyDescent="0.45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 x14ac:dyDescent="0.45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 x14ac:dyDescent="0.45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 x14ac:dyDescent="0.45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 x14ac:dyDescent="0.45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 x14ac:dyDescent="0.45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 x14ac:dyDescent="0.45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 x14ac:dyDescent="0.45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 x14ac:dyDescent="0.45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 x14ac:dyDescent="0.45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 x14ac:dyDescent="0.45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 x14ac:dyDescent="0.45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 x14ac:dyDescent="0.45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 x14ac:dyDescent="0.45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 x14ac:dyDescent="0.45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 x14ac:dyDescent="0.45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 x14ac:dyDescent="0.45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 x14ac:dyDescent="0.45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 x14ac:dyDescent="0.45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 x14ac:dyDescent="0.45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 x14ac:dyDescent="0.45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 x14ac:dyDescent="0.45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 x14ac:dyDescent="0.45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 x14ac:dyDescent="0.45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 x14ac:dyDescent="0.45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 x14ac:dyDescent="0.45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 x14ac:dyDescent="0.45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 x14ac:dyDescent="0.45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 x14ac:dyDescent="0.45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 x14ac:dyDescent="0.45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 x14ac:dyDescent="0.45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 x14ac:dyDescent="0.45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 x14ac:dyDescent="0.45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 x14ac:dyDescent="0.45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 x14ac:dyDescent="0.45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 x14ac:dyDescent="0.45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 x14ac:dyDescent="0.45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 x14ac:dyDescent="0.45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 x14ac:dyDescent="0.45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 x14ac:dyDescent="0.45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 x14ac:dyDescent="0.45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 x14ac:dyDescent="0.45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 x14ac:dyDescent="0.45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 x14ac:dyDescent="0.45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 x14ac:dyDescent="0.45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 x14ac:dyDescent="0.45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 x14ac:dyDescent="0.45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 x14ac:dyDescent="0.45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 x14ac:dyDescent="0.45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 x14ac:dyDescent="0.45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 x14ac:dyDescent="0.45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 x14ac:dyDescent="0.45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 x14ac:dyDescent="0.45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 x14ac:dyDescent="0.45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 x14ac:dyDescent="0.45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 x14ac:dyDescent="0.45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 x14ac:dyDescent="0.45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 x14ac:dyDescent="0.45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 x14ac:dyDescent="0.45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 x14ac:dyDescent="0.45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 x14ac:dyDescent="0.45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 x14ac:dyDescent="0.45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 x14ac:dyDescent="0.45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 x14ac:dyDescent="0.45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 x14ac:dyDescent="0.45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 x14ac:dyDescent="0.45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 x14ac:dyDescent="0.45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 x14ac:dyDescent="0.45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 x14ac:dyDescent="0.45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 x14ac:dyDescent="0.45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 x14ac:dyDescent="0.45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 x14ac:dyDescent="0.45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 x14ac:dyDescent="0.45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 x14ac:dyDescent="0.45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 x14ac:dyDescent="0.45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 x14ac:dyDescent="0.45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 x14ac:dyDescent="0.45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 x14ac:dyDescent="0.45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 x14ac:dyDescent="0.45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 x14ac:dyDescent="0.45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 x14ac:dyDescent="0.45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 x14ac:dyDescent="0.45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 x14ac:dyDescent="0.45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 x14ac:dyDescent="0.45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 x14ac:dyDescent="0.45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 x14ac:dyDescent="0.45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 x14ac:dyDescent="0.45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 x14ac:dyDescent="0.45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 x14ac:dyDescent="0.45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 x14ac:dyDescent="0.45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 x14ac:dyDescent="0.45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 x14ac:dyDescent="0.45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 x14ac:dyDescent="0.45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 x14ac:dyDescent="0.45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 x14ac:dyDescent="0.45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 x14ac:dyDescent="0.45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 x14ac:dyDescent="0.45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 x14ac:dyDescent="0.45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 x14ac:dyDescent="0.45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 x14ac:dyDescent="0.45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 x14ac:dyDescent="0.45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 x14ac:dyDescent="0.45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 x14ac:dyDescent="0.45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 x14ac:dyDescent="0.45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 x14ac:dyDescent="0.45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 x14ac:dyDescent="0.45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 x14ac:dyDescent="0.45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 x14ac:dyDescent="0.45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 x14ac:dyDescent="0.45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 x14ac:dyDescent="0.45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 x14ac:dyDescent="0.45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 x14ac:dyDescent="0.45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 x14ac:dyDescent="0.45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 x14ac:dyDescent="0.45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 x14ac:dyDescent="0.45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 x14ac:dyDescent="0.45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 x14ac:dyDescent="0.45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 x14ac:dyDescent="0.45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 x14ac:dyDescent="0.45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 x14ac:dyDescent="0.45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 x14ac:dyDescent="0.45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 x14ac:dyDescent="0.45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 x14ac:dyDescent="0.45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 x14ac:dyDescent="0.45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 x14ac:dyDescent="0.45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 x14ac:dyDescent="0.45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 x14ac:dyDescent="0.45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 x14ac:dyDescent="0.45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 x14ac:dyDescent="0.45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 x14ac:dyDescent="0.45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 x14ac:dyDescent="0.45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 x14ac:dyDescent="0.45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 x14ac:dyDescent="0.45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 x14ac:dyDescent="0.45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 x14ac:dyDescent="0.45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 x14ac:dyDescent="0.45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 x14ac:dyDescent="0.45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 x14ac:dyDescent="0.45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 x14ac:dyDescent="0.45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 x14ac:dyDescent="0.45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 x14ac:dyDescent="0.45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 x14ac:dyDescent="0.45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 x14ac:dyDescent="0.45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 x14ac:dyDescent="0.45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 x14ac:dyDescent="0.45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 x14ac:dyDescent="0.45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 x14ac:dyDescent="0.45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 x14ac:dyDescent="0.45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 x14ac:dyDescent="0.45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 x14ac:dyDescent="0.45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 x14ac:dyDescent="0.45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 x14ac:dyDescent="0.45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 x14ac:dyDescent="0.45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 x14ac:dyDescent="0.45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 x14ac:dyDescent="0.45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 x14ac:dyDescent="0.45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 x14ac:dyDescent="0.45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 x14ac:dyDescent="0.45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 x14ac:dyDescent="0.45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 x14ac:dyDescent="0.45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 x14ac:dyDescent="0.45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 x14ac:dyDescent="0.45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 x14ac:dyDescent="0.45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 x14ac:dyDescent="0.45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 x14ac:dyDescent="0.45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 x14ac:dyDescent="0.45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 x14ac:dyDescent="0.45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 x14ac:dyDescent="0.45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 x14ac:dyDescent="0.45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 x14ac:dyDescent="0.45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 x14ac:dyDescent="0.45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 x14ac:dyDescent="0.45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 x14ac:dyDescent="0.45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 x14ac:dyDescent="0.45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 x14ac:dyDescent="0.45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 x14ac:dyDescent="0.45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 x14ac:dyDescent="0.45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 x14ac:dyDescent="0.45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 x14ac:dyDescent="0.45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 x14ac:dyDescent="0.45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 x14ac:dyDescent="0.45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 x14ac:dyDescent="0.45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 x14ac:dyDescent="0.45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 x14ac:dyDescent="0.45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 x14ac:dyDescent="0.45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 x14ac:dyDescent="0.45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 x14ac:dyDescent="0.45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 x14ac:dyDescent="0.45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 x14ac:dyDescent="0.45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 x14ac:dyDescent="0.45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 x14ac:dyDescent="0.45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 x14ac:dyDescent="0.45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 x14ac:dyDescent="0.45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 x14ac:dyDescent="0.45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 x14ac:dyDescent="0.45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 x14ac:dyDescent="0.45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 x14ac:dyDescent="0.45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 x14ac:dyDescent="0.45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 x14ac:dyDescent="0.45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 x14ac:dyDescent="0.45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 x14ac:dyDescent="0.45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 x14ac:dyDescent="0.45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 x14ac:dyDescent="0.45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 x14ac:dyDescent="0.45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 x14ac:dyDescent="0.45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 x14ac:dyDescent="0.45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 x14ac:dyDescent="0.45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 x14ac:dyDescent="0.45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 x14ac:dyDescent="0.45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 x14ac:dyDescent="0.45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 x14ac:dyDescent="0.45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 x14ac:dyDescent="0.45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 x14ac:dyDescent="0.45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 x14ac:dyDescent="0.45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 x14ac:dyDescent="0.45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 x14ac:dyDescent="0.45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 x14ac:dyDescent="0.45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 x14ac:dyDescent="0.45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 x14ac:dyDescent="0.45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 x14ac:dyDescent="0.45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 x14ac:dyDescent="0.45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 x14ac:dyDescent="0.45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 x14ac:dyDescent="0.45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 x14ac:dyDescent="0.45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 x14ac:dyDescent="0.45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 x14ac:dyDescent="0.45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 x14ac:dyDescent="0.45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 x14ac:dyDescent="0.45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 x14ac:dyDescent="0.45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 x14ac:dyDescent="0.45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 x14ac:dyDescent="0.45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 x14ac:dyDescent="0.45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 x14ac:dyDescent="0.45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 x14ac:dyDescent="0.45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 x14ac:dyDescent="0.45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 x14ac:dyDescent="0.45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 x14ac:dyDescent="0.45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 x14ac:dyDescent="0.45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 x14ac:dyDescent="0.45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 x14ac:dyDescent="0.45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 x14ac:dyDescent="0.45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 x14ac:dyDescent="0.45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 x14ac:dyDescent="0.45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 x14ac:dyDescent="0.45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 x14ac:dyDescent="0.45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 x14ac:dyDescent="0.45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 x14ac:dyDescent="0.45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 x14ac:dyDescent="0.45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 x14ac:dyDescent="0.45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 x14ac:dyDescent="0.45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 x14ac:dyDescent="0.45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 x14ac:dyDescent="0.45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 x14ac:dyDescent="0.45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 x14ac:dyDescent="0.45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 x14ac:dyDescent="0.45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 x14ac:dyDescent="0.45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 x14ac:dyDescent="0.45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 x14ac:dyDescent="0.45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 x14ac:dyDescent="0.45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 x14ac:dyDescent="0.45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 x14ac:dyDescent="0.45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 x14ac:dyDescent="0.45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 x14ac:dyDescent="0.45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 x14ac:dyDescent="0.45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 x14ac:dyDescent="0.45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 x14ac:dyDescent="0.45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 x14ac:dyDescent="0.45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 x14ac:dyDescent="0.45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 x14ac:dyDescent="0.45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 x14ac:dyDescent="0.45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 x14ac:dyDescent="0.45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 x14ac:dyDescent="0.45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 x14ac:dyDescent="0.45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 x14ac:dyDescent="0.45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 x14ac:dyDescent="0.45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 x14ac:dyDescent="0.45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 x14ac:dyDescent="0.45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 x14ac:dyDescent="0.45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 x14ac:dyDescent="0.45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 x14ac:dyDescent="0.45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 x14ac:dyDescent="0.45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 x14ac:dyDescent="0.45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 x14ac:dyDescent="0.45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 x14ac:dyDescent="0.45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 x14ac:dyDescent="0.45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 x14ac:dyDescent="0.45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 x14ac:dyDescent="0.45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 x14ac:dyDescent="0.45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 x14ac:dyDescent="0.45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 x14ac:dyDescent="0.45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 x14ac:dyDescent="0.45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 x14ac:dyDescent="0.45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 x14ac:dyDescent="0.45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 x14ac:dyDescent="0.45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 x14ac:dyDescent="0.45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 x14ac:dyDescent="0.45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 x14ac:dyDescent="0.45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 x14ac:dyDescent="0.45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 x14ac:dyDescent="0.45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 x14ac:dyDescent="0.45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 x14ac:dyDescent="0.45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 x14ac:dyDescent="0.45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 x14ac:dyDescent="0.45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 x14ac:dyDescent="0.45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 x14ac:dyDescent="0.45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 x14ac:dyDescent="0.45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 x14ac:dyDescent="0.45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 x14ac:dyDescent="0.45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 x14ac:dyDescent="0.45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 x14ac:dyDescent="0.45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 x14ac:dyDescent="0.45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 x14ac:dyDescent="0.45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 x14ac:dyDescent="0.45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 x14ac:dyDescent="0.45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 x14ac:dyDescent="0.45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 x14ac:dyDescent="0.45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 x14ac:dyDescent="0.45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 x14ac:dyDescent="0.45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 x14ac:dyDescent="0.45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 x14ac:dyDescent="0.45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 x14ac:dyDescent="0.45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 x14ac:dyDescent="0.45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 x14ac:dyDescent="0.45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 x14ac:dyDescent="0.45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 x14ac:dyDescent="0.45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 x14ac:dyDescent="0.45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 x14ac:dyDescent="0.45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 x14ac:dyDescent="0.45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 x14ac:dyDescent="0.45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 x14ac:dyDescent="0.45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 x14ac:dyDescent="0.45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 x14ac:dyDescent="0.45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 x14ac:dyDescent="0.45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 x14ac:dyDescent="0.45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 x14ac:dyDescent="0.45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 x14ac:dyDescent="0.45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 x14ac:dyDescent="0.45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 x14ac:dyDescent="0.45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 x14ac:dyDescent="0.45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 x14ac:dyDescent="0.45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 x14ac:dyDescent="0.45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 x14ac:dyDescent="0.45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 x14ac:dyDescent="0.45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 x14ac:dyDescent="0.45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 x14ac:dyDescent="0.45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 x14ac:dyDescent="0.45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 x14ac:dyDescent="0.45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 x14ac:dyDescent="0.45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 x14ac:dyDescent="0.45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 x14ac:dyDescent="0.45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 x14ac:dyDescent="0.45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 x14ac:dyDescent="0.45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 x14ac:dyDescent="0.45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 x14ac:dyDescent="0.45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 x14ac:dyDescent="0.45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 x14ac:dyDescent="0.45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 x14ac:dyDescent="0.45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 x14ac:dyDescent="0.45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 x14ac:dyDescent="0.45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 x14ac:dyDescent="0.45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 x14ac:dyDescent="0.45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 x14ac:dyDescent="0.45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 x14ac:dyDescent="0.45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 x14ac:dyDescent="0.45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 x14ac:dyDescent="0.45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 x14ac:dyDescent="0.45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 x14ac:dyDescent="0.45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 x14ac:dyDescent="0.45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 x14ac:dyDescent="0.45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 x14ac:dyDescent="0.45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 x14ac:dyDescent="0.45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 x14ac:dyDescent="0.45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 x14ac:dyDescent="0.45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 x14ac:dyDescent="0.45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 x14ac:dyDescent="0.45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 x14ac:dyDescent="0.45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 x14ac:dyDescent="0.45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 x14ac:dyDescent="0.45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 x14ac:dyDescent="0.45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 x14ac:dyDescent="0.45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 x14ac:dyDescent="0.45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 x14ac:dyDescent="0.45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 x14ac:dyDescent="0.45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 x14ac:dyDescent="0.45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 x14ac:dyDescent="0.45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 x14ac:dyDescent="0.45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 x14ac:dyDescent="0.45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 x14ac:dyDescent="0.45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 x14ac:dyDescent="0.45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 x14ac:dyDescent="0.45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 x14ac:dyDescent="0.45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 x14ac:dyDescent="0.45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 x14ac:dyDescent="0.45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 x14ac:dyDescent="0.45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 x14ac:dyDescent="0.45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 x14ac:dyDescent="0.45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 x14ac:dyDescent="0.45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 x14ac:dyDescent="0.45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 x14ac:dyDescent="0.45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 x14ac:dyDescent="0.45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 x14ac:dyDescent="0.45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 x14ac:dyDescent="0.45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 x14ac:dyDescent="0.45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 x14ac:dyDescent="0.45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 x14ac:dyDescent="0.45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 x14ac:dyDescent="0.45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 x14ac:dyDescent="0.45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 x14ac:dyDescent="0.45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 x14ac:dyDescent="0.45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 x14ac:dyDescent="0.45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 x14ac:dyDescent="0.45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 x14ac:dyDescent="0.45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 x14ac:dyDescent="0.45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 x14ac:dyDescent="0.45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 x14ac:dyDescent="0.45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 x14ac:dyDescent="0.45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 x14ac:dyDescent="0.45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 x14ac:dyDescent="0.45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 x14ac:dyDescent="0.45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 x14ac:dyDescent="0.45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 x14ac:dyDescent="0.45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 x14ac:dyDescent="0.45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 x14ac:dyDescent="0.45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 x14ac:dyDescent="0.45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 x14ac:dyDescent="0.45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 x14ac:dyDescent="0.45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 x14ac:dyDescent="0.45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 x14ac:dyDescent="0.45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 x14ac:dyDescent="0.45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 x14ac:dyDescent="0.45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 x14ac:dyDescent="0.45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 x14ac:dyDescent="0.45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 x14ac:dyDescent="0.45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 x14ac:dyDescent="0.45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 x14ac:dyDescent="0.45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 x14ac:dyDescent="0.45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 x14ac:dyDescent="0.45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 x14ac:dyDescent="0.45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 x14ac:dyDescent="0.45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 x14ac:dyDescent="0.45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 x14ac:dyDescent="0.45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 x14ac:dyDescent="0.45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 x14ac:dyDescent="0.45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 x14ac:dyDescent="0.45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 x14ac:dyDescent="0.45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 x14ac:dyDescent="0.45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 x14ac:dyDescent="0.45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 x14ac:dyDescent="0.45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 x14ac:dyDescent="0.45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 x14ac:dyDescent="0.45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 x14ac:dyDescent="0.45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 x14ac:dyDescent="0.45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 x14ac:dyDescent="0.45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 x14ac:dyDescent="0.45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 x14ac:dyDescent="0.45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 x14ac:dyDescent="0.45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 x14ac:dyDescent="0.45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 x14ac:dyDescent="0.45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 x14ac:dyDescent="0.45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 x14ac:dyDescent="0.45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 x14ac:dyDescent="0.45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 x14ac:dyDescent="0.45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 x14ac:dyDescent="0.45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 x14ac:dyDescent="0.45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 x14ac:dyDescent="0.45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 x14ac:dyDescent="0.45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 x14ac:dyDescent="0.45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 x14ac:dyDescent="0.45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 x14ac:dyDescent="0.45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 x14ac:dyDescent="0.45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 x14ac:dyDescent="0.45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 x14ac:dyDescent="0.45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 x14ac:dyDescent="0.45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 x14ac:dyDescent="0.45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 x14ac:dyDescent="0.45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 x14ac:dyDescent="0.45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 x14ac:dyDescent="0.45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 x14ac:dyDescent="0.45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 x14ac:dyDescent="0.45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 x14ac:dyDescent="0.45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 x14ac:dyDescent="0.45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 x14ac:dyDescent="0.45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 x14ac:dyDescent="0.45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 x14ac:dyDescent="0.45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 x14ac:dyDescent="0.45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 x14ac:dyDescent="0.45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 x14ac:dyDescent="0.45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 x14ac:dyDescent="0.45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 x14ac:dyDescent="0.45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 x14ac:dyDescent="0.45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 x14ac:dyDescent="0.45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 x14ac:dyDescent="0.45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 x14ac:dyDescent="0.45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 x14ac:dyDescent="0.45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 x14ac:dyDescent="0.45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 x14ac:dyDescent="0.45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 x14ac:dyDescent="0.45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 x14ac:dyDescent="0.45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 x14ac:dyDescent="0.45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 x14ac:dyDescent="0.45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 x14ac:dyDescent="0.45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 x14ac:dyDescent="0.45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 x14ac:dyDescent="0.45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 x14ac:dyDescent="0.45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 x14ac:dyDescent="0.45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 x14ac:dyDescent="0.45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 x14ac:dyDescent="0.45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 x14ac:dyDescent="0.45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 x14ac:dyDescent="0.45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 x14ac:dyDescent="0.45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 x14ac:dyDescent="0.45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 x14ac:dyDescent="0.45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 x14ac:dyDescent="0.45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 x14ac:dyDescent="0.45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 x14ac:dyDescent="0.45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 x14ac:dyDescent="0.45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 x14ac:dyDescent="0.45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 x14ac:dyDescent="0.45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 x14ac:dyDescent="0.45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 x14ac:dyDescent="0.45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 x14ac:dyDescent="0.45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 x14ac:dyDescent="0.45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 x14ac:dyDescent="0.45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 x14ac:dyDescent="0.45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 x14ac:dyDescent="0.45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 x14ac:dyDescent="0.45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 x14ac:dyDescent="0.45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 x14ac:dyDescent="0.45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 x14ac:dyDescent="0.45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 x14ac:dyDescent="0.45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 x14ac:dyDescent="0.45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 x14ac:dyDescent="0.45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 x14ac:dyDescent="0.45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 x14ac:dyDescent="0.45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 x14ac:dyDescent="0.45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 x14ac:dyDescent="0.45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 x14ac:dyDescent="0.45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 x14ac:dyDescent="0.45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 x14ac:dyDescent="0.45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 x14ac:dyDescent="0.45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 x14ac:dyDescent="0.45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 x14ac:dyDescent="0.45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 x14ac:dyDescent="0.45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 x14ac:dyDescent="0.45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 x14ac:dyDescent="0.45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 x14ac:dyDescent="0.45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 x14ac:dyDescent="0.45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 x14ac:dyDescent="0.45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 x14ac:dyDescent="0.45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 x14ac:dyDescent="0.45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 x14ac:dyDescent="0.45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 x14ac:dyDescent="0.45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 x14ac:dyDescent="0.45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 x14ac:dyDescent="0.45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 x14ac:dyDescent="0.45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 x14ac:dyDescent="0.45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 x14ac:dyDescent="0.45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 x14ac:dyDescent="0.45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 x14ac:dyDescent="0.45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 x14ac:dyDescent="0.45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 x14ac:dyDescent="0.45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 x14ac:dyDescent="0.45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 x14ac:dyDescent="0.45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 x14ac:dyDescent="0.45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 x14ac:dyDescent="0.45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 x14ac:dyDescent="0.45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 x14ac:dyDescent="0.45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 x14ac:dyDescent="0.45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 x14ac:dyDescent="0.45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 x14ac:dyDescent="0.45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 x14ac:dyDescent="0.45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 x14ac:dyDescent="0.45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 x14ac:dyDescent="0.45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 x14ac:dyDescent="0.45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 x14ac:dyDescent="0.45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 x14ac:dyDescent="0.45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 x14ac:dyDescent="0.45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 x14ac:dyDescent="0.45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 x14ac:dyDescent="0.45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 x14ac:dyDescent="0.45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 x14ac:dyDescent="0.45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 x14ac:dyDescent="0.45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 x14ac:dyDescent="0.45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 x14ac:dyDescent="0.45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 x14ac:dyDescent="0.45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 x14ac:dyDescent="0.45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 x14ac:dyDescent="0.45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 x14ac:dyDescent="0.45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 x14ac:dyDescent="0.45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 x14ac:dyDescent="0.45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 x14ac:dyDescent="0.45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 x14ac:dyDescent="0.45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 x14ac:dyDescent="0.45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 x14ac:dyDescent="0.45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 x14ac:dyDescent="0.45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 x14ac:dyDescent="0.45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 x14ac:dyDescent="0.45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 x14ac:dyDescent="0.45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 x14ac:dyDescent="0.45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 x14ac:dyDescent="0.45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 x14ac:dyDescent="0.45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 x14ac:dyDescent="0.45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 x14ac:dyDescent="0.45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 x14ac:dyDescent="0.45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 x14ac:dyDescent="0.45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 x14ac:dyDescent="0.45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 x14ac:dyDescent="0.45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 x14ac:dyDescent="0.45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 x14ac:dyDescent="0.45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 x14ac:dyDescent="0.45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 x14ac:dyDescent="0.45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 x14ac:dyDescent="0.45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 x14ac:dyDescent="0.45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 x14ac:dyDescent="0.45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 x14ac:dyDescent="0.45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 x14ac:dyDescent="0.45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 x14ac:dyDescent="0.45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 x14ac:dyDescent="0.45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 x14ac:dyDescent="0.45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 x14ac:dyDescent="0.45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 x14ac:dyDescent="0.45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 x14ac:dyDescent="0.45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 x14ac:dyDescent="0.45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 x14ac:dyDescent="0.45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 x14ac:dyDescent="0.45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 x14ac:dyDescent="0.45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 x14ac:dyDescent="0.45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 x14ac:dyDescent="0.45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 x14ac:dyDescent="0.45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 x14ac:dyDescent="0.45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 x14ac:dyDescent="0.45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 x14ac:dyDescent="0.45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 x14ac:dyDescent="0.45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 x14ac:dyDescent="0.45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 x14ac:dyDescent="0.45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 x14ac:dyDescent="0.45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 x14ac:dyDescent="0.45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 x14ac:dyDescent="0.45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 x14ac:dyDescent="0.45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 x14ac:dyDescent="0.45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 x14ac:dyDescent="0.45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 x14ac:dyDescent="0.45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 x14ac:dyDescent="0.45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 x14ac:dyDescent="0.45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 x14ac:dyDescent="0.45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 x14ac:dyDescent="0.45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 x14ac:dyDescent="0.45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 x14ac:dyDescent="0.45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 x14ac:dyDescent="0.45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 x14ac:dyDescent="0.45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 x14ac:dyDescent="0.45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 x14ac:dyDescent="0.45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 x14ac:dyDescent="0.45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 x14ac:dyDescent="0.45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 x14ac:dyDescent="0.45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 x14ac:dyDescent="0.45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 x14ac:dyDescent="0.45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 x14ac:dyDescent="0.45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 x14ac:dyDescent="0.45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 x14ac:dyDescent="0.45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 x14ac:dyDescent="0.45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 x14ac:dyDescent="0.45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 x14ac:dyDescent="0.45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 x14ac:dyDescent="0.45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 x14ac:dyDescent="0.45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 x14ac:dyDescent="0.45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 x14ac:dyDescent="0.45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 x14ac:dyDescent="0.45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 x14ac:dyDescent="0.45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 x14ac:dyDescent="0.45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 x14ac:dyDescent="0.45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 x14ac:dyDescent="0.45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 x14ac:dyDescent="0.45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 x14ac:dyDescent="0.45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 x14ac:dyDescent="0.45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 x14ac:dyDescent="0.45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 x14ac:dyDescent="0.45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 x14ac:dyDescent="0.45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 x14ac:dyDescent="0.45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 x14ac:dyDescent="0.45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 x14ac:dyDescent="0.45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 x14ac:dyDescent="0.45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 x14ac:dyDescent="0.45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 x14ac:dyDescent="0.45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 x14ac:dyDescent="0.45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 x14ac:dyDescent="0.45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 x14ac:dyDescent="0.45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 x14ac:dyDescent="0.45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 x14ac:dyDescent="0.45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 x14ac:dyDescent="0.45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 x14ac:dyDescent="0.45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 x14ac:dyDescent="0.45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 x14ac:dyDescent="0.45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 x14ac:dyDescent="0.45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 x14ac:dyDescent="0.45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 x14ac:dyDescent="0.45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 x14ac:dyDescent="0.45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 x14ac:dyDescent="0.45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 x14ac:dyDescent="0.45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 x14ac:dyDescent="0.45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 x14ac:dyDescent="0.45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 x14ac:dyDescent="0.45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 x14ac:dyDescent="0.45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 x14ac:dyDescent="0.45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 x14ac:dyDescent="0.45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 x14ac:dyDescent="0.45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 x14ac:dyDescent="0.45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 x14ac:dyDescent="0.45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 x14ac:dyDescent="0.45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 x14ac:dyDescent="0.45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 x14ac:dyDescent="0.45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 x14ac:dyDescent="0.45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 x14ac:dyDescent="0.45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 x14ac:dyDescent="0.45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 x14ac:dyDescent="0.45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 x14ac:dyDescent="0.45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 x14ac:dyDescent="0.45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 x14ac:dyDescent="0.45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 x14ac:dyDescent="0.45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 x14ac:dyDescent="0.45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 x14ac:dyDescent="0.45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 x14ac:dyDescent="0.45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 x14ac:dyDescent="0.45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 x14ac:dyDescent="0.45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 x14ac:dyDescent="0.45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 x14ac:dyDescent="0.45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 x14ac:dyDescent="0.45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 x14ac:dyDescent="0.45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 x14ac:dyDescent="0.45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 x14ac:dyDescent="0.45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 x14ac:dyDescent="0.45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 x14ac:dyDescent="0.45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 x14ac:dyDescent="0.45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 x14ac:dyDescent="0.45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 x14ac:dyDescent="0.45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 x14ac:dyDescent="0.45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 x14ac:dyDescent="0.45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 x14ac:dyDescent="0.45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 x14ac:dyDescent="0.45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 x14ac:dyDescent="0.45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 x14ac:dyDescent="0.45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 x14ac:dyDescent="0.45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 x14ac:dyDescent="0.45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 x14ac:dyDescent="0.45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 x14ac:dyDescent="0.45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 x14ac:dyDescent="0.45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 x14ac:dyDescent="0.45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 x14ac:dyDescent="0.45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 x14ac:dyDescent="0.45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 x14ac:dyDescent="0.45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 x14ac:dyDescent="0.45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 x14ac:dyDescent="0.45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 x14ac:dyDescent="0.45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 x14ac:dyDescent="0.45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 x14ac:dyDescent="0.45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 x14ac:dyDescent="0.45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 x14ac:dyDescent="0.45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 x14ac:dyDescent="0.45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 x14ac:dyDescent="0.45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 x14ac:dyDescent="0.45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 x14ac:dyDescent="0.45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 x14ac:dyDescent="0.45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 x14ac:dyDescent="0.45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 x14ac:dyDescent="0.45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 x14ac:dyDescent="0.45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 x14ac:dyDescent="0.45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 x14ac:dyDescent="0.45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 x14ac:dyDescent="0.45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 x14ac:dyDescent="0.45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 x14ac:dyDescent="0.45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 x14ac:dyDescent="0.45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 x14ac:dyDescent="0.45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 x14ac:dyDescent="0.45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 x14ac:dyDescent="0.45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 x14ac:dyDescent="0.45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 x14ac:dyDescent="0.45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 x14ac:dyDescent="0.45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 x14ac:dyDescent="0.45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 x14ac:dyDescent="0.45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 x14ac:dyDescent="0.45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 x14ac:dyDescent="0.45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 x14ac:dyDescent="0.45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 x14ac:dyDescent="0.45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 x14ac:dyDescent="0.45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 x14ac:dyDescent="0.45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 x14ac:dyDescent="0.45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 x14ac:dyDescent="0.45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 x14ac:dyDescent="0.45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 x14ac:dyDescent="0.45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 x14ac:dyDescent="0.45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 x14ac:dyDescent="0.45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 x14ac:dyDescent="0.45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 x14ac:dyDescent="0.45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 x14ac:dyDescent="0.45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 x14ac:dyDescent="0.45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 x14ac:dyDescent="0.45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 x14ac:dyDescent="0.45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 x14ac:dyDescent="0.45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 x14ac:dyDescent="0.45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 x14ac:dyDescent="0.45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 x14ac:dyDescent="0.45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 x14ac:dyDescent="0.45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 x14ac:dyDescent="0.45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 x14ac:dyDescent="0.45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 x14ac:dyDescent="0.45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 x14ac:dyDescent="0.45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 x14ac:dyDescent="0.45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 x14ac:dyDescent="0.45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 x14ac:dyDescent="0.45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 x14ac:dyDescent="0.45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 x14ac:dyDescent="0.45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 x14ac:dyDescent="0.45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 x14ac:dyDescent="0.45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 x14ac:dyDescent="0.45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 x14ac:dyDescent="0.45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 x14ac:dyDescent="0.45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 x14ac:dyDescent="0.45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 x14ac:dyDescent="0.45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 x14ac:dyDescent="0.45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 x14ac:dyDescent="0.45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 x14ac:dyDescent="0.45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 x14ac:dyDescent="0.45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 x14ac:dyDescent="0.45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 x14ac:dyDescent="0.45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 x14ac:dyDescent="0.45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 x14ac:dyDescent="0.45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 x14ac:dyDescent="0.45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 x14ac:dyDescent="0.45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 x14ac:dyDescent="0.45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 x14ac:dyDescent="0.45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 x14ac:dyDescent="0.45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 x14ac:dyDescent="0.45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 x14ac:dyDescent="0.45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 x14ac:dyDescent="0.45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 x14ac:dyDescent="0.45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 x14ac:dyDescent="0.45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 x14ac:dyDescent="0.45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 x14ac:dyDescent="0.45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 x14ac:dyDescent="0.45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 x14ac:dyDescent="0.45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 x14ac:dyDescent="0.45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 x14ac:dyDescent="0.45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 x14ac:dyDescent="0.45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 x14ac:dyDescent="0.45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 x14ac:dyDescent="0.45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 x14ac:dyDescent="0.45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 x14ac:dyDescent="0.45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 x14ac:dyDescent="0.45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 x14ac:dyDescent="0.45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 x14ac:dyDescent="0.45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 x14ac:dyDescent="0.45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 x14ac:dyDescent="0.45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 x14ac:dyDescent="0.45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 x14ac:dyDescent="0.45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 x14ac:dyDescent="0.45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 x14ac:dyDescent="0.45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 x14ac:dyDescent="0.45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 x14ac:dyDescent="0.45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 x14ac:dyDescent="0.45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 x14ac:dyDescent="0.45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 x14ac:dyDescent="0.45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 x14ac:dyDescent="0.45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 x14ac:dyDescent="0.45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 x14ac:dyDescent="0.45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 x14ac:dyDescent="0.45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 x14ac:dyDescent="0.45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 x14ac:dyDescent="0.45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 x14ac:dyDescent="0.45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 x14ac:dyDescent="0.45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 x14ac:dyDescent="0.45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 x14ac:dyDescent="0.45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 x14ac:dyDescent="0.45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 x14ac:dyDescent="0.45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 x14ac:dyDescent="0.45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 x14ac:dyDescent="0.45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 x14ac:dyDescent="0.45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 x14ac:dyDescent="0.45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 x14ac:dyDescent="0.45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 x14ac:dyDescent="0.45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 x14ac:dyDescent="0.45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 x14ac:dyDescent="0.45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 x14ac:dyDescent="0.45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 x14ac:dyDescent="0.45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 x14ac:dyDescent="0.45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 x14ac:dyDescent="0.45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 x14ac:dyDescent="0.45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 x14ac:dyDescent="0.45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 x14ac:dyDescent="0.45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 x14ac:dyDescent="0.45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 x14ac:dyDescent="0.45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 x14ac:dyDescent="0.45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 x14ac:dyDescent="0.45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 x14ac:dyDescent="0.45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 x14ac:dyDescent="0.45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 x14ac:dyDescent="0.45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 x14ac:dyDescent="0.45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 x14ac:dyDescent="0.45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 x14ac:dyDescent="0.45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 x14ac:dyDescent="0.45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 x14ac:dyDescent="0.45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 x14ac:dyDescent="0.45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 x14ac:dyDescent="0.45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 x14ac:dyDescent="0.45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 x14ac:dyDescent="0.45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 x14ac:dyDescent="0.45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 x14ac:dyDescent="0.45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 x14ac:dyDescent="0.45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 x14ac:dyDescent="0.45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 x14ac:dyDescent="0.45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 x14ac:dyDescent="0.45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 x14ac:dyDescent="0.45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 x14ac:dyDescent="0.45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 x14ac:dyDescent="0.45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 x14ac:dyDescent="0.45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 x14ac:dyDescent="0.45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 x14ac:dyDescent="0.45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 x14ac:dyDescent="0.45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 x14ac:dyDescent="0.45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 x14ac:dyDescent="0.45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 x14ac:dyDescent="0.45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 x14ac:dyDescent="0.45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 x14ac:dyDescent="0.45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 x14ac:dyDescent="0.45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 x14ac:dyDescent="0.45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 x14ac:dyDescent="0.45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 x14ac:dyDescent="0.45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 x14ac:dyDescent="0.45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 x14ac:dyDescent="0.45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 x14ac:dyDescent="0.45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 x14ac:dyDescent="0.45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 x14ac:dyDescent="0.45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 x14ac:dyDescent="0.45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 x14ac:dyDescent="0.45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 x14ac:dyDescent="0.45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 x14ac:dyDescent="0.45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 x14ac:dyDescent="0.45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 x14ac:dyDescent="0.45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 x14ac:dyDescent="0.45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 x14ac:dyDescent="0.45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 x14ac:dyDescent="0.45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 x14ac:dyDescent="0.45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 x14ac:dyDescent="0.45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 x14ac:dyDescent="0.45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 x14ac:dyDescent="0.45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 x14ac:dyDescent="0.45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 x14ac:dyDescent="0.45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 x14ac:dyDescent="0.45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 x14ac:dyDescent="0.45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 x14ac:dyDescent="0.45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 x14ac:dyDescent="0.45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 x14ac:dyDescent="0.45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 x14ac:dyDescent="0.45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 x14ac:dyDescent="0.45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 x14ac:dyDescent="0.45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 x14ac:dyDescent="0.45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 x14ac:dyDescent="0.45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 x14ac:dyDescent="0.45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 x14ac:dyDescent="0.45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 x14ac:dyDescent="0.45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 x14ac:dyDescent="0.45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 x14ac:dyDescent="0.45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 x14ac:dyDescent="0.45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 x14ac:dyDescent="0.45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 x14ac:dyDescent="0.45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 x14ac:dyDescent="0.45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 x14ac:dyDescent="0.45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 x14ac:dyDescent="0.45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 x14ac:dyDescent="0.45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 x14ac:dyDescent="0.45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 x14ac:dyDescent="0.45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 x14ac:dyDescent="0.45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 x14ac:dyDescent="0.45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 x14ac:dyDescent="0.45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 x14ac:dyDescent="0.45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 x14ac:dyDescent="0.45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 x14ac:dyDescent="0.45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 x14ac:dyDescent="0.45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 x14ac:dyDescent="0.45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 x14ac:dyDescent="0.45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 x14ac:dyDescent="0.45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 x14ac:dyDescent="0.45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 x14ac:dyDescent="0.45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 x14ac:dyDescent="0.45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 x14ac:dyDescent="0.45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 x14ac:dyDescent="0.45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 x14ac:dyDescent="0.45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 x14ac:dyDescent="0.45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 x14ac:dyDescent="0.45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 x14ac:dyDescent="0.45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 x14ac:dyDescent="0.45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 x14ac:dyDescent="0.45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 x14ac:dyDescent="0.45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 x14ac:dyDescent="0.45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 x14ac:dyDescent="0.45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 x14ac:dyDescent="0.45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 x14ac:dyDescent="0.45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 x14ac:dyDescent="0.45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 x14ac:dyDescent="0.45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 x14ac:dyDescent="0.45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 x14ac:dyDescent="0.45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 x14ac:dyDescent="0.45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 x14ac:dyDescent="0.45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 x14ac:dyDescent="0.45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 x14ac:dyDescent="0.45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 x14ac:dyDescent="0.45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 x14ac:dyDescent="0.45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 x14ac:dyDescent="0.45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 x14ac:dyDescent="0.45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 x14ac:dyDescent="0.45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 x14ac:dyDescent="0.45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 x14ac:dyDescent="0.45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 x14ac:dyDescent="0.45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 x14ac:dyDescent="0.45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 x14ac:dyDescent="0.45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 x14ac:dyDescent="0.45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 x14ac:dyDescent="0.45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 x14ac:dyDescent="0.45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 x14ac:dyDescent="0.45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 x14ac:dyDescent="0.45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 x14ac:dyDescent="0.45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 x14ac:dyDescent="0.45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 x14ac:dyDescent="0.45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 x14ac:dyDescent="0.45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 x14ac:dyDescent="0.45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 x14ac:dyDescent="0.45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 x14ac:dyDescent="0.45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 x14ac:dyDescent="0.45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 x14ac:dyDescent="0.45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 x14ac:dyDescent="0.45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 x14ac:dyDescent="0.45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 x14ac:dyDescent="0.45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 x14ac:dyDescent="0.45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 x14ac:dyDescent="0.45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 x14ac:dyDescent="0.45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 x14ac:dyDescent="0.45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 x14ac:dyDescent="0.45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 x14ac:dyDescent="0.45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 x14ac:dyDescent="0.45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 x14ac:dyDescent="0.45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 x14ac:dyDescent="0.45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 x14ac:dyDescent="0.45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 x14ac:dyDescent="0.45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 x14ac:dyDescent="0.45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 x14ac:dyDescent="0.45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 x14ac:dyDescent="0.45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 x14ac:dyDescent="0.45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 x14ac:dyDescent="0.45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 x14ac:dyDescent="0.45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 x14ac:dyDescent="0.45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 x14ac:dyDescent="0.45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 x14ac:dyDescent="0.45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 x14ac:dyDescent="0.45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 x14ac:dyDescent="0.45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 x14ac:dyDescent="0.45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 x14ac:dyDescent="0.45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 x14ac:dyDescent="0.45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 x14ac:dyDescent="0.45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 x14ac:dyDescent="0.45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 x14ac:dyDescent="0.45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 x14ac:dyDescent="0.45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 x14ac:dyDescent="0.45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 x14ac:dyDescent="0.45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 x14ac:dyDescent="0.45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 x14ac:dyDescent="0.45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 x14ac:dyDescent="0.45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 x14ac:dyDescent="0.45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 x14ac:dyDescent="0.45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 x14ac:dyDescent="0.45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 x14ac:dyDescent="0.45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 x14ac:dyDescent="0.45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 x14ac:dyDescent="0.45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 x14ac:dyDescent="0.45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 x14ac:dyDescent="0.45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 x14ac:dyDescent="0.45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 x14ac:dyDescent="0.45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 x14ac:dyDescent="0.45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 x14ac:dyDescent="0.45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 x14ac:dyDescent="0.45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 x14ac:dyDescent="0.45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 x14ac:dyDescent="0.45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 x14ac:dyDescent="0.45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 x14ac:dyDescent="0.45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 x14ac:dyDescent="0.45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 x14ac:dyDescent="0.45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 x14ac:dyDescent="0.45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 x14ac:dyDescent="0.45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 x14ac:dyDescent="0.45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 x14ac:dyDescent="0.45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 x14ac:dyDescent="0.45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 x14ac:dyDescent="0.45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 x14ac:dyDescent="0.45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 x14ac:dyDescent="0.45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 x14ac:dyDescent="0.45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 x14ac:dyDescent="0.45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 x14ac:dyDescent="0.45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 x14ac:dyDescent="0.45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 x14ac:dyDescent="0.45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 x14ac:dyDescent="0.45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 x14ac:dyDescent="0.45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 x14ac:dyDescent="0.45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 x14ac:dyDescent="0.45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 x14ac:dyDescent="0.45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 x14ac:dyDescent="0.45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 x14ac:dyDescent="0.45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 x14ac:dyDescent="0.45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 x14ac:dyDescent="0.45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 x14ac:dyDescent="0.45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 x14ac:dyDescent="0.45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 x14ac:dyDescent="0.45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 x14ac:dyDescent="0.45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 x14ac:dyDescent="0.45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 x14ac:dyDescent="0.45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 x14ac:dyDescent="0.45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 x14ac:dyDescent="0.45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 x14ac:dyDescent="0.45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 x14ac:dyDescent="0.45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 x14ac:dyDescent="0.45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 x14ac:dyDescent="0.45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 x14ac:dyDescent="0.45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 x14ac:dyDescent="0.45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 x14ac:dyDescent="0.45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 x14ac:dyDescent="0.45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 x14ac:dyDescent="0.45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 x14ac:dyDescent="0.45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 x14ac:dyDescent="0.45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 x14ac:dyDescent="0.45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 x14ac:dyDescent="0.45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 x14ac:dyDescent="0.45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 x14ac:dyDescent="0.45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 x14ac:dyDescent="0.45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 x14ac:dyDescent="0.45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 x14ac:dyDescent="0.45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 x14ac:dyDescent="0.45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 x14ac:dyDescent="0.45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 x14ac:dyDescent="0.45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 x14ac:dyDescent="0.45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 x14ac:dyDescent="0.45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 x14ac:dyDescent="0.45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 x14ac:dyDescent="0.45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 x14ac:dyDescent="0.45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 x14ac:dyDescent="0.45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 x14ac:dyDescent="0.45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 x14ac:dyDescent="0.45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 x14ac:dyDescent="0.45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 x14ac:dyDescent="0.45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 x14ac:dyDescent="0.45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 x14ac:dyDescent="0.45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 x14ac:dyDescent="0.45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 x14ac:dyDescent="0.45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 x14ac:dyDescent="0.45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 x14ac:dyDescent="0.45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 x14ac:dyDescent="0.45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 x14ac:dyDescent="0.45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 x14ac:dyDescent="0.45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 x14ac:dyDescent="0.45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 x14ac:dyDescent="0.45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 x14ac:dyDescent="0.45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 x14ac:dyDescent="0.45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 x14ac:dyDescent="0.45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 x14ac:dyDescent="0.45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 x14ac:dyDescent="0.45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 x14ac:dyDescent="0.45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 x14ac:dyDescent="0.45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 x14ac:dyDescent="0.45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 x14ac:dyDescent="0.45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 x14ac:dyDescent="0.45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 x14ac:dyDescent="0.45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 x14ac:dyDescent="0.45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 x14ac:dyDescent="0.45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 x14ac:dyDescent="0.45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 x14ac:dyDescent="0.45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 x14ac:dyDescent="0.45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 x14ac:dyDescent="0.45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 x14ac:dyDescent="0.45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 x14ac:dyDescent="0.45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 x14ac:dyDescent="0.45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 x14ac:dyDescent="0.45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 x14ac:dyDescent="0.45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 x14ac:dyDescent="0.45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 x14ac:dyDescent="0.45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 x14ac:dyDescent="0.45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 x14ac:dyDescent="0.45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 x14ac:dyDescent="0.45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 x14ac:dyDescent="0.45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 x14ac:dyDescent="0.45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 x14ac:dyDescent="0.45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 x14ac:dyDescent="0.45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 x14ac:dyDescent="0.45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 x14ac:dyDescent="0.45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 x14ac:dyDescent="0.45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 x14ac:dyDescent="0.45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 x14ac:dyDescent="0.45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 x14ac:dyDescent="0.45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 x14ac:dyDescent="0.45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 x14ac:dyDescent="0.45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 x14ac:dyDescent="0.45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 x14ac:dyDescent="0.45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 x14ac:dyDescent="0.45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 x14ac:dyDescent="0.45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 x14ac:dyDescent="0.45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 x14ac:dyDescent="0.45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 x14ac:dyDescent="0.45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 x14ac:dyDescent="0.45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 x14ac:dyDescent="0.45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 x14ac:dyDescent="0.45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 x14ac:dyDescent="0.45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 x14ac:dyDescent="0.45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 x14ac:dyDescent="0.45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 x14ac:dyDescent="0.45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 x14ac:dyDescent="0.45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 x14ac:dyDescent="0.45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 x14ac:dyDescent="0.45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 x14ac:dyDescent="0.45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 x14ac:dyDescent="0.45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 x14ac:dyDescent="0.45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 x14ac:dyDescent="0.45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 x14ac:dyDescent="0.45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 x14ac:dyDescent="0.45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 x14ac:dyDescent="0.45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 x14ac:dyDescent="0.45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 x14ac:dyDescent="0.45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 x14ac:dyDescent="0.45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 x14ac:dyDescent="0.45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 x14ac:dyDescent="0.45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 x14ac:dyDescent="0.45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 x14ac:dyDescent="0.45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 x14ac:dyDescent="0.45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 x14ac:dyDescent="0.45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 x14ac:dyDescent="0.45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 x14ac:dyDescent="0.45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 x14ac:dyDescent="0.45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 x14ac:dyDescent="0.45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 x14ac:dyDescent="0.45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 x14ac:dyDescent="0.45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 x14ac:dyDescent="0.45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 x14ac:dyDescent="0.45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 x14ac:dyDescent="0.45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 x14ac:dyDescent="0.45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 x14ac:dyDescent="0.45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 x14ac:dyDescent="0.45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 x14ac:dyDescent="0.45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 x14ac:dyDescent="0.45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 x14ac:dyDescent="0.45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 x14ac:dyDescent="0.45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 x14ac:dyDescent="0.45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 x14ac:dyDescent="0.45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 x14ac:dyDescent="0.45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 x14ac:dyDescent="0.45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 x14ac:dyDescent="0.45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 x14ac:dyDescent="0.45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 x14ac:dyDescent="0.45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 x14ac:dyDescent="0.45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 x14ac:dyDescent="0.45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 x14ac:dyDescent="0.45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 x14ac:dyDescent="0.45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 x14ac:dyDescent="0.45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 x14ac:dyDescent="0.45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 x14ac:dyDescent="0.45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 x14ac:dyDescent="0.45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 x14ac:dyDescent="0.45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 x14ac:dyDescent="0.45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 x14ac:dyDescent="0.45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 x14ac:dyDescent="0.45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 x14ac:dyDescent="0.45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 x14ac:dyDescent="0.45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 x14ac:dyDescent="0.45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 x14ac:dyDescent="0.45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 x14ac:dyDescent="0.45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 x14ac:dyDescent="0.45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 x14ac:dyDescent="0.45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 x14ac:dyDescent="0.45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 x14ac:dyDescent="0.45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 x14ac:dyDescent="0.45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 x14ac:dyDescent="0.45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 x14ac:dyDescent="0.45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 x14ac:dyDescent="0.45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 x14ac:dyDescent="0.45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 x14ac:dyDescent="0.45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 x14ac:dyDescent="0.45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 x14ac:dyDescent="0.45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 x14ac:dyDescent="0.45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 x14ac:dyDescent="0.45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 x14ac:dyDescent="0.45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 x14ac:dyDescent="0.45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 x14ac:dyDescent="0.45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 x14ac:dyDescent="0.45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 x14ac:dyDescent="0.45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 x14ac:dyDescent="0.45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 x14ac:dyDescent="0.45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 x14ac:dyDescent="0.45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 x14ac:dyDescent="0.45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 x14ac:dyDescent="0.45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 x14ac:dyDescent="0.45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 x14ac:dyDescent="0.45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 x14ac:dyDescent="0.45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 x14ac:dyDescent="0.45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 x14ac:dyDescent="0.45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 x14ac:dyDescent="0.45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 x14ac:dyDescent="0.45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 x14ac:dyDescent="0.45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 x14ac:dyDescent="0.45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 x14ac:dyDescent="0.45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 x14ac:dyDescent="0.45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 x14ac:dyDescent="0.45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 x14ac:dyDescent="0.45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 x14ac:dyDescent="0.45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 x14ac:dyDescent="0.45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 x14ac:dyDescent="0.45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 x14ac:dyDescent="0.45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 x14ac:dyDescent="0.45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 x14ac:dyDescent="0.45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 x14ac:dyDescent="0.45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 x14ac:dyDescent="0.45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 x14ac:dyDescent="0.45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 x14ac:dyDescent="0.45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 x14ac:dyDescent="0.45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 x14ac:dyDescent="0.45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 x14ac:dyDescent="0.45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 x14ac:dyDescent="0.45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 x14ac:dyDescent="0.45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 x14ac:dyDescent="0.45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 x14ac:dyDescent="0.45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 x14ac:dyDescent="0.45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 x14ac:dyDescent="0.45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 x14ac:dyDescent="0.45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 x14ac:dyDescent="0.45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 x14ac:dyDescent="0.45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 x14ac:dyDescent="0.45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 x14ac:dyDescent="0.45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 x14ac:dyDescent="0.45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 x14ac:dyDescent="0.45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 x14ac:dyDescent="0.45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 x14ac:dyDescent="0.45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 x14ac:dyDescent="0.45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 x14ac:dyDescent="0.45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 x14ac:dyDescent="0.45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 x14ac:dyDescent="0.45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 x14ac:dyDescent="0.45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 x14ac:dyDescent="0.45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 x14ac:dyDescent="0.45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 x14ac:dyDescent="0.45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 x14ac:dyDescent="0.45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 x14ac:dyDescent="0.45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 x14ac:dyDescent="0.45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 x14ac:dyDescent="0.45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 x14ac:dyDescent="0.45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 x14ac:dyDescent="0.45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 x14ac:dyDescent="0.45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 x14ac:dyDescent="0.45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 x14ac:dyDescent="0.45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 x14ac:dyDescent="0.45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 x14ac:dyDescent="0.45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 x14ac:dyDescent="0.45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 x14ac:dyDescent="0.45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 x14ac:dyDescent="0.45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 x14ac:dyDescent="0.45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 x14ac:dyDescent="0.45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 x14ac:dyDescent="0.45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 x14ac:dyDescent="0.45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 x14ac:dyDescent="0.45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 x14ac:dyDescent="0.45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 x14ac:dyDescent="0.45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 x14ac:dyDescent="0.45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 x14ac:dyDescent="0.45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 x14ac:dyDescent="0.45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 x14ac:dyDescent="0.45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 x14ac:dyDescent="0.45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 x14ac:dyDescent="0.45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 x14ac:dyDescent="0.45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 x14ac:dyDescent="0.45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 x14ac:dyDescent="0.45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 x14ac:dyDescent="0.45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 x14ac:dyDescent="0.45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 x14ac:dyDescent="0.45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 x14ac:dyDescent="0.45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 x14ac:dyDescent="0.45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 x14ac:dyDescent="0.45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 x14ac:dyDescent="0.45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 x14ac:dyDescent="0.45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 x14ac:dyDescent="0.45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 x14ac:dyDescent="0.45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 x14ac:dyDescent="0.45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 x14ac:dyDescent="0.45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 x14ac:dyDescent="0.45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 x14ac:dyDescent="0.45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 x14ac:dyDescent="0.45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 x14ac:dyDescent="0.45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 x14ac:dyDescent="0.45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 x14ac:dyDescent="0.45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 x14ac:dyDescent="0.45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 x14ac:dyDescent="0.45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 x14ac:dyDescent="0.45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 x14ac:dyDescent="0.45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 x14ac:dyDescent="0.45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 x14ac:dyDescent="0.45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 x14ac:dyDescent="0.45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 x14ac:dyDescent="0.45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 x14ac:dyDescent="0.45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 x14ac:dyDescent="0.45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 x14ac:dyDescent="0.45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 x14ac:dyDescent="0.45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 x14ac:dyDescent="0.45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 x14ac:dyDescent="0.45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 x14ac:dyDescent="0.45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 x14ac:dyDescent="0.45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 x14ac:dyDescent="0.45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 x14ac:dyDescent="0.45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 x14ac:dyDescent="0.45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 x14ac:dyDescent="0.45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 x14ac:dyDescent="0.45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 x14ac:dyDescent="0.45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 x14ac:dyDescent="0.45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 x14ac:dyDescent="0.45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 x14ac:dyDescent="0.45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 x14ac:dyDescent="0.45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 x14ac:dyDescent="0.45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 x14ac:dyDescent="0.45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 x14ac:dyDescent="0.45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 x14ac:dyDescent="0.45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 x14ac:dyDescent="0.45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 x14ac:dyDescent="0.45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 x14ac:dyDescent="0.45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 x14ac:dyDescent="0.45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 x14ac:dyDescent="0.45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 x14ac:dyDescent="0.45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 x14ac:dyDescent="0.45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 x14ac:dyDescent="0.45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 x14ac:dyDescent="0.45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 x14ac:dyDescent="0.45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 x14ac:dyDescent="0.45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 x14ac:dyDescent="0.45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 x14ac:dyDescent="0.45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 x14ac:dyDescent="0.45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 x14ac:dyDescent="0.45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 x14ac:dyDescent="0.45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 x14ac:dyDescent="0.45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 x14ac:dyDescent="0.45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 x14ac:dyDescent="0.45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 x14ac:dyDescent="0.45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 x14ac:dyDescent="0.45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 x14ac:dyDescent="0.45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 x14ac:dyDescent="0.45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 x14ac:dyDescent="0.45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 x14ac:dyDescent="0.45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 x14ac:dyDescent="0.45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 x14ac:dyDescent="0.45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 x14ac:dyDescent="0.45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 x14ac:dyDescent="0.45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 x14ac:dyDescent="0.45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 x14ac:dyDescent="0.45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 x14ac:dyDescent="0.45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 x14ac:dyDescent="0.45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 x14ac:dyDescent="0.45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 x14ac:dyDescent="0.45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 x14ac:dyDescent="0.45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 x14ac:dyDescent="0.45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 x14ac:dyDescent="0.45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 x14ac:dyDescent="0.45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 x14ac:dyDescent="0.45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 x14ac:dyDescent="0.45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 x14ac:dyDescent="0.45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 x14ac:dyDescent="0.45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 x14ac:dyDescent="0.45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 x14ac:dyDescent="0.45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 x14ac:dyDescent="0.45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 x14ac:dyDescent="0.45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 x14ac:dyDescent="0.45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 x14ac:dyDescent="0.45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 x14ac:dyDescent="0.45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 x14ac:dyDescent="0.45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 x14ac:dyDescent="0.45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 x14ac:dyDescent="0.45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 x14ac:dyDescent="0.45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 x14ac:dyDescent="0.45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 x14ac:dyDescent="0.45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 x14ac:dyDescent="0.45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 x14ac:dyDescent="0.45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 x14ac:dyDescent="0.45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 x14ac:dyDescent="0.45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 x14ac:dyDescent="0.45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 x14ac:dyDescent="0.45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 x14ac:dyDescent="0.45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 x14ac:dyDescent="0.45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 x14ac:dyDescent="0.45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 x14ac:dyDescent="0.45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 x14ac:dyDescent="0.45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 x14ac:dyDescent="0.45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 x14ac:dyDescent="0.45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 x14ac:dyDescent="0.45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 x14ac:dyDescent="0.45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 x14ac:dyDescent="0.45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 x14ac:dyDescent="0.45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 x14ac:dyDescent="0.45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 x14ac:dyDescent="0.45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 x14ac:dyDescent="0.45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 x14ac:dyDescent="0.45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 x14ac:dyDescent="0.45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 x14ac:dyDescent="0.45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 x14ac:dyDescent="0.45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 x14ac:dyDescent="0.45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 x14ac:dyDescent="0.45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 x14ac:dyDescent="0.45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 x14ac:dyDescent="0.45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 x14ac:dyDescent="0.45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 x14ac:dyDescent="0.45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 x14ac:dyDescent="0.45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 x14ac:dyDescent="0.45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 x14ac:dyDescent="0.45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 x14ac:dyDescent="0.45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 x14ac:dyDescent="0.45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 x14ac:dyDescent="0.45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 x14ac:dyDescent="0.45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 x14ac:dyDescent="0.45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 x14ac:dyDescent="0.45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 x14ac:dyDescent="0.45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 x14ac:dyDescent="0.45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 x14ac:dyDescent="0.45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 x14ac:dyDescent="0.45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 x14ac:dyDescent="0.45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 x14ac:dyDescent="0.45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 x14ac:dyDescent="0.45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 x14ac:dyDescent="0.45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 x14ac:dyDescent="0.45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 x14ac:dyDescent="0.45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 x14ac:dyDescent="0.45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 x14ac:dyDescent="0.45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 x14ac:dyDescent="0.45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 x14ac:dyDescent="0.45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 x14ac:dyDescent="0.45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 x14ac:dyDescent="0.45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 x14ac:dyDescent="0.45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 x14ac:dyDescent="0.45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 x14ac:dyDescent="0.45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 x14ac:dyDescent="0.45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 x14ac:dyDescent="0.45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 x14ac:dyDescent="0.45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 x14ac:dyDescent="0.45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 x14ac:dyDescent="0.45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 x14ac:dyDescent="0.45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 x14ac:dyDescent="0.45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 x14ac:dyDescent="0.45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 x14ac:dyDescent="0.45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 x14ac:dyDescent="0.45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 x14ac:dyDescent="0.45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 x14ac:dyDescent="0.45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 x14ac:dyDescent="0.45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 x14ac:dyDescent="0.45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 x14ac:dyDescent="0.45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 x14ac:dyDescent="0.45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 x14ac:dyDescent="0.45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 x14ac:dyDescent="0.45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 x14ac:dyDescent="0.45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 x14ac:dyDescent="0.45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 x14ac:dyDescent="0.45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 x14ac:dyDescent="0.45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 x14ac:dyDescent="0.45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 x14ac:dyDescent="0.45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 x14ac:dyDescent="0.45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 x14ac:dyDescent="0.45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 x14ac:dyDescent="0.45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 x14ac:dyDescent="0.45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 x14ac:dyDescent="0.45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 x14ac:dyDescent="0.45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 x14ac:dyDescent="0.45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 x14ac:dyDescent="0.45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 x14ac:dyDescent="0.45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 x14ac:dyDescent="0.45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 x14ac:dyDescent="0.45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 x14ac:dyDescent="0.45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 x14ac:dyDescent="0.45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 x14ac:dyDescent="0.45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 x14ac:dyDescent="0.45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 x14ac:dyDescent="0.45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 x14ac:dyDescent="0.45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 x14ac:dyDescent="0.45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 x14ac:dyDescent="0.45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 x14ac:dyDescent="0.45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 x14ac:dyDescent="0.45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 x14ac:dyDescent="0.45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 x14ac:dyDescent="0.45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 x14ac:dyDescent="0.45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 x14ac:dyDescent="0.45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 x14ac:dyDescent="0.45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 x14ac:dyDescent="0.45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 x14ac:dyDescent="0.45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 x14ac:dyDescent="0.45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 x14ac:dyDescent="0.45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 x14ac:dyDescent="0.45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 x14ac:dyDescent="0.45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 x14ac:dyDescent="0.45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 x14ac:dyDescent="0.45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 x14ac:dyDescent="0.45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 x14ac:dyDescent="0.45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 x14ac:dyDescent="0.45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 x14ac:dyDescent="0.45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 x14ac:dyDescent="0.45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 x14ac:dyDescent="0.45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 x14ac:dyDescent="0.45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 x14ac:dyDescent="0.45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 x14ac:dyDescent="0.45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 x14ac:dyDescent="0.45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 x14ac:dyDescent="0.45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 x14ac:dyDescent="0.45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 x14ac:dyDescent="0.45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 x14ac:dyDescent="0.45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 x14ac:dyDescent="0.45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 x14ac:dyDescent="0.45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 x14ac:dyDescent="0.45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 x14ac:dyDescent="0.45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 x14ac:dyDescent="0.45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 x14ac:dyDescent="0.45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 x14ac:dyDescent="0.45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 x14ac:dyDescent="0.45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 x14ac:dyDescent="0.45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 x14ac:dyDescent="0.45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 x14ac:dyDescent="0.45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 x14ac:dyDescent="0.45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 x14ac:dyDescent="0.45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 x14ac:dyDescent="0.45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 x14ac:dyDescent="0.45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 x14ac:dyDescent="0.45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 x14ac:dyDescent="0.45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 x14ac:dyDescent="0.45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 x14ac:dyDescent="0.45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 x14ac:dyDescent="0.45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 x14ac:dyDescent="0.45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 x14ac:dyDescent="0.45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 x14ac:dyDescent="0.45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 x14ac:dyDescent="0.45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 x14ac:dyDescent="0.45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 x14ac:dyDescent="0.45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 x14ac:dyDescent="0.45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 x14ac:dyDescent="0.45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 x14ac:dyDescent="0.45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 x14ac:dyDescent="0.45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 x14ac:dyDescent="0.45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 x14ac:dyDescent="0.45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 x14ac:dyDescent="0.45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 x14ac:dyDescent="0.45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 x14ac:dyDescent="0.45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 x14ac:dyDescent="0.45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 x14ac:dyDescent="0.45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 x14ac:dyDescent="0.45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 x14ac:dyDescent="0.45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 x14ac:dyDescent="0.45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 x14ac:dyDescent="0.45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 x14ac:dyDescent="0.45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 x14ac:dyDescent="0.45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 x14ac:dyDescent="0.45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 x14ac:dyDescent="0.45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 x14ac:dyDescent="0.45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 x14ac:dyDescent="0.45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 x14ac:dyDescent="0.45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 x14ac:dyDescent="0.45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 x14ac:dyDescent="0.45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 x14ac:dyDescent="0.45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 x14ac:dyDescent="0.45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 x14ac:dyDescent="0.45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 x14ac:dyDescent="0.45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 x14ac:dyDescent="0.45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 x14ac:dyDescent="0.45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 x14ac:dyDescent="0.45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 x14ac:dyDescent="0.45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 x14ac:dyDescent="0.45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 x14ac:dyDescent="0.45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 x14ac:dyDescent="0.45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 x14ac:dyDescent="0.45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 x14ac:dyDescent="0.45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 x14ac:dyDescent="0.45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 x14ac:dyDescent="0.45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 x14ac:dyDescent="0.45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 x14ac:dyDescent="0.45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 x14ac:dyDescent="0.45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 x14ac:dyDescent="0.45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 x14ac:dyDescent="0.45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 x14ac:dyDescent="0.45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 x14ac:dyDescent="0.45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 x14ac:dyDescent="0.45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 x14ac:dyDescent="0.45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 x14ac:dyDescent="0.45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 x14ac:dyDescent="0.45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 x14ac:dyDescent="0.45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 x14ac:dyDescent="0.45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 x14ac:dyDescent="0.45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 x14ac:dyDescent="0.45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 x14ac:dyDescent="0.45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 x14ac:dyDescent="0.45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 x14ac:dyDescent="0.45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 x14ac:dyDescent="0.45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 x14ac:dyDescent="0.45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 x14ac:dyDescent="0.45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 x14ac:dyDescent="0.45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 x14ac:dyDescent="0.45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 x14ac:dyDescent="0.45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 x14ac:dyDescent="0.45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 x14ac:dyDescent="0.45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 x14ac:dyDescent="0.45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 x14ac:dyDescent="0.45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 x14ac:dyDescent="0.45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 x14ac:dyDescent="0.45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 x14ac:dyDescent="0.45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 x14ac:dyDescent="0.45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 x14ac:dyDescent="0.45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 x14ac:dyDescent="0.45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 x14ac:dyDescent="0.45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 x14ac:dyDescent="0.45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 x14ac:dyDescent="0.45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 x14ac:dyDescent="0.45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 x14ac:dyDescent="0.45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 x14ac:dyDescent="0.45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 x14ac:dyDescent="0.45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 x14ac:dyDescent="0.45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 x14ac:dyDescent="0.45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 x14ac:dyDescent="0.45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 x14ac:dyDescent="0.45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 x14ac:dyDescent="0.45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 x14ac:dyDescent="0.45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 x14ac:dyDescent="0.45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 x14ac:dyDescent="0.45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 x14ac:dyDescent="0.45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 x14ac:dyDescent="0.45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 x14ac:dyDescent="0.45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 x14ac:dyDescent="0.45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 x14ac:dyDescent="0.45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 x14ac:dyDescent="0.45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 x14ac:dyDescent="0.45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 x14ac:dyDescent="0.45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 x14ac:dyDescent="0.45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 x14ac:dyDescent="0.45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 x14ac:dyDescent="0.45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 x14ac:dyDescent="0.45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 x14ac:dyDescent="0.45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 x14ac:dyDescent="0.45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 x14ac:dyDescent="0.45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 x14ac:dyDescent="0.45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 x14ac:dyDescent="0.45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 x14ac:dyDescent="0.45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 x14ac:dyDescent="0.45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 x14ac:dyDescent="0.45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 x14ac:dyDescent="0.45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 x14ac:dyDescent="0.45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 x14ac:dyDescent="0.45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 x14ac:dyDescent="0.45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 x14ac:dyDescent="0.45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 x14ac:dyDescent="0.45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 x14ac:dyDescent="0.45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 x14ac:dyDescent="0.45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 x14ac:dyDescent="0.45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 x14ac:dyDescent="0.45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 x14ac:dyDescent="0.45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 x14ac:dyDescent="0.45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 x14ac:dyDescent="0.45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 x14ac:dyDescent="0.45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 x14ac:dyDescent="0.45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 x14ac:dyDescent="0.45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 x14ac:dyDescent="0.45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 x14ac:dyDescent="0.45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 x14ac:dyDescent="0.45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 x14ac:dyDescent="0.45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 x14ac:dyDescent="0.45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 x14ac:dyDescent="0.45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 x14ac:dyDescent="0.45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 x14ac:dyDescent="0.45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 x14ac:dyDescent="0.45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 x14ac:dyDescent="0.45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 x14ac:dyDescent="0.45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 x14ac:dyDescent="0.45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 x14ac:dyDescent="0.45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 x14ac:dyDescent="0.45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 x14ac:dyDescent="0.45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 x14ac:dyDescent="0.45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 x14ac:dyDescent="0.45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 x14ac:dyDescent="0.45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 x14ac:dyDescent="0.45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 x14ac:dyDescent="0.45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 x14ac:dyDescent="0.45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 x14ac:dyDescent="0.45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 x14ac:dyDescent="0.45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 x14ac:dyDescent="0.45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 x14ac:dyDescent="0.45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 x14ac:dyDescent="0.45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 x14ac:dyDescent="0.45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 x14ac:dyDescent="0.45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 x14ac:dyDescent="0.45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 x14ac:dyDescent="0.45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 x14ac:dyDescent="0.45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 x14ac:dyDescent="0.45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 x14ac:dyDescent="0.45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 x14ac:dyDescent="0.45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 x14ac:dyDescent="0.45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 x14ac:dyDescent="0.45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 x14ac:dyDescent="0.45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 x14ac:dyDescent="0.45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 x14ac:dyDescent="0.45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 x14ac:dyDescent="0.45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 x14ac:dyDescent="0.45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 x14ac:dyDescent="0.45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 x14ac:dyDescent="0.45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 x14ac:dyDescent="0.45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 x14ac:dyDescent="0.45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 x14ac:dyDescent="0.45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 x14ac:dyDescent="0.45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 x14ac:dyDescent="0.45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 x14ac:dyDescent="0.45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 x14ac:dyDescent="0.45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 x14ac:dyDescent="0.45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 x14ac:dyDescent="0.45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 x14ac:dyDescent="0.45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 x14ac:dyDescent="0.45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 x14ac:dyDescent="0.45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 x14ac:dyDescent="0.45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 x14ac:dyDescent="0.45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 x14ac:dyDescent="0.45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 x14ac:dyDescent="0.45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 x14ac:dyDescent="0.45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 x14ac:dyDescent="0.45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 x14ac:dyDescent="0.45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 x14ac:dyDescent="0.45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 x14ac:dyDescent="0.45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 x14ac:dyDescent="0.45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 x14ac:dyDescent="0.45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 x14ac:dyDescent="0.45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 x14ac:dyDescent="0.45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 x14ac:dyDescent="0.45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 x14ac:dyDescent="0.45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 x14ac:dyDescent="0.45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 x14ac:dyDescent="0.45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 x14ac:dyDescent="0.45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 x14ac:dyDescent="0.45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 x14ac:dyDescent="0.45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 x14ac:dyDescent="0.45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 x14ac:dyDescent="0.45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 x14ac:dyDescent="0.45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 x14ac:dyDescent="0.45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 x14ac:dyDescent="0.45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 x14ac:dyDescent="0.45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 x14ac:dyDescent="0.45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 x14ac:dyDescent="0.45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 x14ac:dyDescent="0.45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 x14ac:dyDescent="0.45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 x14ac:dyDescent="0.45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 x14ac:dyDescent="0.45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 x14ac:dyDescent="0.45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 x14ac:dyDescent="0.45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 x14ac:dyDescent="0.45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 x14ac:dyDescent="0.45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 x14ac:dyDescent="0.45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 x14ac:dyDescent="0.45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 x14ac:dyDescent="0.45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 x14ac:dyDescent="0.45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 x14ac:dyDescent="0.45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 x14ac:dyDescent="0.45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 x14ac:dyDescent="0.45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 x14ac:dyDescent="0.45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 x14ac:dyDescent="0.45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 x14ac:dyDescent="0.45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 x14ac:dyDescent="0.45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 x14ac:dyDescent="0.45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 x14ac:dyDescent="0.45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 x14ac:dyDescent="0.45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 x14ac:dyDescent="0.45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 x14ac:dyDescent="0.45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 x14ac:dyDescent="0.45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 x14ac:dyDescent="0.45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 x14ac:dyDescent="0.45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 x14ac:dyDescent="0.45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 x14ac:dyDescent="0.45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 x14ac:dyDescent="0.45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 x14ac:dyDescent="0.45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 x14ac:dyDescent="0.45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 x14ac:dyDescent="0.45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 x14ac:dyDescent="0.45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 x14ac:dyDescent="0.45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 x14ac:dyDescent="0.45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 x14ac:dyDescent="0.45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 x14ac:dyDescent="0.45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 x14ac:dyDescent="0.45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 x14ac:dyDescent="0.45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 x14ac:dyDescent="0.45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 x14ac:dyDescent="0.45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 x14ac:dyDescent="0.45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 x14ac:dyDescent="0.45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 x14ac:dyDescent="0.45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 x14ac:dyDescent="0.45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 x14ac:dyDescent="0.45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 x14ac:dyDescent="0.45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 x14ac:dyDescent="0.45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 x14ac:dyDescent="0.45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 x14ac:dyDescent="0.45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 x14ac:dyDescent="0.45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 x14ac:dyDescent="0.45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 x14ac:dyDescent="0.45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 x14ac:dyDescent="0.45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 x14ac:dyDescent="0.45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 x14ac:dyDescent="0.45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 x14ac:dyDescent="0.45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 x14ac:dyDescent="0.45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 x14ac:dyDescent="0.45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 x14ac:dyDescent="0.45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 x14ac:dyDescent="0.45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 x14ac:dyDescent="0.45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 x14ac:dyDescent="0.45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 x14ac:dyDescent="0.45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 x14ac:dyDescent="0.45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 x14ac:dyDescent="0.45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 x14ac:dyDescent="0.45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 x14ac:dyDescent="0.45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 x14ac:dyDescent="0.45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 x14ac:dyDescent="0.45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 x14ac:dyDescent="0.45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 x14ac:dyDescent="0.45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 x14ac:dyDescent="0.45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 x14ac:dyDescent="0.45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 x14ac:dyDescent="0.45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 x14ac:dyDescent="0.45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 x14ac:dyDescent="0.45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 x14ac:dyDescent="0.45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 x14ac:dyDescent="0.45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 x14ac:dyDescent="0.45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 x14ac:dyDescent="0.45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 x14ac:dyDescent="0.45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 x14ac:dyDescent="0.45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 x14ac:dyDescent="0.45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 x14ac:dyDescent="0.45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 x14ac:dyDescent="0.45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 x14ac:dyDescent="0.45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 x14ac:dyDescent="0.45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 x14ac:dyDescent="0.45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 x14ac:dyDescent="0.45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 x14ac:dyDescent="0.45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 x14ac:dyDescent="0.45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 x14ac:dyDescent="0.45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 x14ac:dyDescent="0.45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 x14ac:dyDescent="0.45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 x14ac:dyDescent="0.45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 x14ac:dyDescent="0.45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 x14ac:dyDescent="0.45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 x14ac:dyDescent="0.45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 x14ac:dyDescent="0.45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 x14ac:dyDescent="0.45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 x14ac:dyDescent="0.45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 x14ac:dyDescent="0.45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 x14ac:dyDescent="0.45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 x14ac:dyDescent="0.45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 x14ac:dyDescent="0.45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 x14ac:dyDescent="0.45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 x14ac:dyDescent="0.45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 x14ac:dyDescent="0.45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 x14ac:dyDescent="0.45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 x14ac:dyDescent="0.45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 x14ac:dyDescent="0.45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 x14ac:dyDescent="0.45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 x14ac:dyDescent="0.45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 x14ac:dyDescent="0.45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 x14ac:dyDescent="0.45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 x14ac:dyDescent="0.45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 x14ac:dyDescent="0.45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 x14ac:dyDescent="0.45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 x14ac:dyDescent="0.45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 x14ac:dyDescent="0.45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 x14ac:dyDescent="0.45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 x14ac:dyDescent="0.45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 x14ac:dyDescent="0.45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 x14ac:dyDescent="0.45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 x14ac:dyDescent="0.45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 x14ac:dyDescent="0.45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 x14ac:dyDescent="0.45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 x14ac:dyDescent="0.45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 x14ac:dyDescent="0.45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 x14ac:dyDescent="0.45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 x14ac:dyDescent="0.45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 x14ac:dyDescent="0.45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 x14ac:dyDescent="0.45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 x14ac:dyDescent="0.45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 x14ac:dyDescent="0.45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 x14ac:dyDescent="0.45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 x14ac:dyDescent="0.45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 x14ac:dyDescent="0.45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 x14ac:dyDescent="0.45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 x14ac:dyDescent="0.45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 x14ac:dyDescent="0.45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 x14ac:dyDescent="0.45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 x14ac:dyDescent="0.45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 x14ac:dyDescent="0.45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 x14ac:dyDescent="0.45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 x14ac:dyDescent="0.45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 x14ac:dyDescent="0.45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 x14ac:dyDescent="0.45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 x14ac:dyDescent="0.45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 x14ac:dyDescent="0.45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 x14ac:dyDescent="0.45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 x14ac:dyDescent="0.45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 x14ac:dyDescent="0.45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 x14ac:dyDescent="0.45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 x14ac:dyDescent="0.45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 x14ac:dyDescent="0.45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 x14ac:dyDescent="0.45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 x14ac:dyDescent="0.45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 x14ac:dyDescent="0.45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 x14ac:dyDescent="0.45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 x14ac:dyDescent="0.45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 x14ac:dyDescent="0.45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 x14ac:dyDescent="0.45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 x14ac:dyDescent="0.45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 x14ac:dyDescent="0.45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 x14ac:dyDescent="0.45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 x14ac:dyDescent="0.45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 x14ac:dyDescent="0.45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 x14ac:dyDescent="0.45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 x14ac:dyDescent="0.45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 x14ac:dyDescent="0.45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 x14ac:dyDescent="0.45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 x14ac:dyDescent="0.45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 x14ac:dyDescent="0.45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 x14ac:dyDescent="0.45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 x14ac:dyDescent="0.45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 x14ac:dyDescent="0.45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 x14ac:dyDescent="0.45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 x14ac:dyDescent="0.45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 x14ac:dyDescent="0.45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 x14ac:dyDescent="0.45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 x14ac:dyDescent="0.45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 x14ac:dyDescent="0.45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 x14ac:dyDescent="0.45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 x14ac:dyDescent="0.45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 x14ac:dyDescent="0.45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 x14ac:dyDescent="0.45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 x14ac:dyDescent="0.45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 x14ac:dyDescent="0.45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 x14ac:dyDescent="0.45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 x14ac:dyDescent="0.45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 x14ac:dyDescent="0.45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 x14ac:dyDescent="0.45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 x14ac:dyDescent="0.45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 x14ac:dyDescent="0.45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 x14ac:dyDescent="0.45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 x14ac:dyDescent="0.45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 x14ac:dyDescent="0.45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 x14ac:dyDescent="0.45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 x14ac:dyDescent="0.45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 x14ac:dyDescent="0.45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 x14ac:dyDescent="0.45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 x14ac:dyDescent="0.45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 x14ac:dyDescent="0.45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 x14ac:dyDescent="0.45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 x14ac:dyDescent="0.45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 x14ac:dyDescent="0.45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 x14ac:dyDescent="0.45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 x14ac:dyDescent="0.45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 x14ac:dyDescent="0.45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 x14ac:dyDescent="0.45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 x14ac:dyDescent="0.45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 x14ac:dyDescent="0.45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 x14ac:dyDescent="0.45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 x14ac:dyDescent="0.45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 x14ac:dyDescent="0.45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 x14ac:dyDescent="0.45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 x14ac:dyDescent="0.45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 x14ac:dyDescent="0.45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 x14ac:dyDescent="0.45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 x14ac:dyDescent="0.45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 x14ac:dyDescent="0.45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 x14ac:dyDescent="0.45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 x14ac:dyDescent="0.45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 x14ac:dyDescent="0.45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 x14ac:dyDescent="0.45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 x14ac:dyDescent="0.45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 x14ac:dyDescent="0.45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 x14ac:dyDescent="0.45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 x14ac:dyDescent="0.45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 x14ac:dyDescent="0.45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 x14ac:dyDescent="0.45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 x14ac:dyDescent="0.45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 x14ac:dyDescent="0.45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 x14ac:dyDescent="0.45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 x14ac:dyDescent="0.45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 x14ac:dyDescent="0.45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 x14ac:dyDescent="0.45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 x14ac:dyDescent="0.45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 x14ac:dyDescent="0.45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 x14ac:dyDescent="0.45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 x14ac:dyDescent="0.45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 x14ac:dyDescent="0.45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 x14ac:dyDescent="0.45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 x14ac:dyDescent="0.45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 x14ac:dyDescent="0.45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 x14ac:dyDescent="0.45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 x14ac:dyDescent="0.45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 x14ac:dyDescent="0.45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 x14ac:dyDescent="0.45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 x14ac:dyDescent="0.45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 x14ac:dyDescent="0.45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 x14ac:dyDescent="0.45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 x14ac:dyDescent="0.45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 x14ac:dyDescent="0.45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 x14ac:dyDescent="0.45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 x14ac:dyDescent="0.45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 x14ac:dyDescent="0.45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 x14ac:dyDescent="0.45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 x14ac:dyDescent="0.45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 x14ac:dyDescent="0.45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 x14ac:dyDescent="0.45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 x14ac:dyDescent="0.45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 x14ac:dyDescent="0.45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 x14ac:dyDescent="0.45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 x14ac:dyDescent="0.45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 x14ac:dyDescent="0.45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 x14ac:dyDescent="0.45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 x14ac:dyDescent="0.45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 x14ac:dyDescent="0.45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 x14ac:dyDescent="0.45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 x14ac:dyDescent="0.45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 x14ac:dyDescent="0.45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 x14ac:dyDescent="0.45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 x14ac:dyDescent="0.45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 x14ac:dyDescent="0.45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 x14ac:dyDescent="0.45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 x14ac:dyDescent="0.45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 x14ac:dyDescent="0.45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 x14ac:dyDescent="0.45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 x14ac:dyDescent="0.45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 x14ac:dyDescent="0.45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 x14ac:dyDescent="0.45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 x14ac:dyDescent="0.45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 x14ac:dyDescent="0.45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 x14ac:dyDescent="0.45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 x14ac:dyDescent="0.45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 x14ac:dyDescent="0.45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 x14ac:dyDescent="0.45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 x14ac:dyDescent="0.45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 x14ac:dyDescent="0.45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 x14ac:dyDescent="0.45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 x14ac:dyDescent="0.45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 x14ac:dyDescent="0.45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 x14ac:dyDescent="0.45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 x14ac:dyDescent="0.45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 x14ac:dyDescent="0.45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 x14ac:dyDescent="0.45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 x14ac:dyDescent="0.45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 x14ac:dyDescent="0.45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 x14ac:dyDescent="0.45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 x14ac:dyDescent="0.45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 x14ac:dyDescent="0.45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 x14ac:dyDescent="0.45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 x14ac:dyDescent="0.45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 x14ac:dyDescent="0.45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 x14ac:dyDescent="0.45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 x14ac:dyDescent="0.45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 x14ac:dyDescent="0.45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 x14ac:dyDescent="0.45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 x14ac:dyDescent="0.45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 x14ac:dyDescent="0.45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 x14ac:dyDescent="0.45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 x14ac:dyDescent="0.45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 x14ac:dyDescent="0.45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 x14ac:dyDescent="0.45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 x14ac:dyDescent="0.45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 x14ac:dyDescent="0.45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 x14ac:dyDescent="0.45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 x14ac:dyDescent="0.45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 x14ac:dyDescent="0.45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 x14ac:dyDescent="0.45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 x14ac:dyDescent="0.45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 x14ac:dyDescent="0.45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 x14ac:dyDescent="0.45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 x14ac:dyDescent="0.45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 x14ac:dyDescent="0.45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 x14ac:dyDescent="0.45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 x14ac:dyDescent="0.45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 x14ac:dyDescent="0.45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 x14ac:dyDescent="0.45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 x14ac:dyDescent="0.45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 x14ac:dyDescent="0.45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 x14ac:dyDescent="0.45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 x14ac:dyDescent="0.45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 x14ac:dyDescent="0.45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 x14ac:dyDescent="0.45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 x14ac:dyDescent="0.45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 x14ac:dyDescent="0.45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 x14ac:dyDescent="0.45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 x14ac:dyDescent="0.45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 x14ac:dyDescent="0.45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 x14ac:dyDescent="0.45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 x14ac:dyDescent="0.45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 x14ac:dyDescent="0.45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 x14ac:dyDescent="0.45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 x14ac:dyDescent="0.45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 x14ac:dyDescent="0.45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 x14ac:dyDescent="0.45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 x14ac:dyDescent="0.45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 x14ac:dyDescent="0.45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 x14ac:dyDescent="0.45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 x14ac:dyDescent="0.45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 x14ac:dyDescent="0.45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 x14ac:dyDescent="0.45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 x14ac:dyDescent="0.45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 x14ac:dyDescent="0.45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 x14ac:dyDescent="0.45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 x14ac:dyDescent="0.45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 x14ac:dyDescent="0.45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 x14ac:dyDescent="0.45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 x14ac:dyDescent="0.45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 x14ac:dyDescent="0.45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 x14ac:dyDescent="0.45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 x14ac:dyDescent="0.45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 x14ac:dyDescent="0.45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 x14ac:dyDescent="0.45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 x14ac:dyDescent="0.45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 x14ac:dyDescent="0.45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 x14ac:dyDescent="0.45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 x14ac:dyDescent="0.45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 x14ac:dyDescent="0.45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 x14ac:dyDescent="0.45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 x14ac:dyDescent="0.45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 x14ac:dyDescent="0.45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 x14ac:dyDescent="0.45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 x14ac:dyDescent="0.45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 x14ac:dyDescent="0.45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 x14ac:dyDescent="0.45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 x14ac:dyDescent="0.45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 x14ac:dyDescent="0.45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 x14ac:dyDescent="0.45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 x14ac:dyDescent="0.45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 x14ac:dyDescent="0.45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 x14ac:dyDescent="0.45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 x14ac:dyDescent="0.45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 x14ac:dyDescent="0.45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 x14ac:dyDescent="0.45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 x14ac:dyDescent="0.45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 x14ac:dyDescent="0.45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 x14ac:dyDescent="0.45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 x14ac:dyDescent="0.45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 x14ac:dyDescent="0.45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 x14ac:dyDescent="0.45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 x14ac:dyDescent="0.45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 x14ac:dyDescent="0.45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 x14ac:dyDescent="0.45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 x14ac:dyDescent="0.45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 x14ac:dyDescent="0.45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 x14ac:dyDescent="0.45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 x14ac:dyDescent="0.45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 x14ac:dyDescent="0.45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 x14ac:dyDescent="0.45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 x14ac:dyDescent="0.45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 x14ac:dyDescent="0.45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 x14ac:dyDescent="0.45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 x14ac:dyDescent="0.45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 x14ac:dyDescent="0.45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 x14ac:dyDescent="0.45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 x14ac:dyDescent="0.45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 x14ac:dyDescent="0.45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 x14ac:dyDescent="0.45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 x14ac:dyDescent="0.45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 x14ac:dyDescent="0.45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 x14ac:dyDescent="0.45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 x14ac:dyDescent="0.45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 x14ac:dyDescent="0.45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 x14ac:dyDescent="0.45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 x14ac:dyDescent="0.45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 x14ac:dyDescent="0.45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 x14ac:dyDescent="0.45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 x14ac:dyDescent="0.45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 x14ac:dyDescent="0.45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 x14ac:dyDescent="0.45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 x14ac:dyDescent="0.45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 x14ac:dyDescent="0.45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 x14ac:dyDescent="0.45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 x14ac:dyDescent="0.45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 x14ac:dyDescent="0.45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 x14ac:dyDescent="0.45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 x14ac:dyDescent="0.45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 x14ac:dyDescent="0.45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 x14ac:dyDescent="0.45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 x14ac:dyDescent="0.45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 x14ac:dyDescent="0.45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 x14ac:dyDescent="0.45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 x14ac:dyDescent="0.45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 x14ac:dyDescent="0.45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 x14ac:dyDescent="0.45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 x14ac:dyDescent="0.45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 x14ac:dyDescent="0.45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 x14ac:dyDescent="0.45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 x14ac:dyDescent="0.45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 x14ac:dyDescent="0.45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 x14ac:dyDescent="0.45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 x14ac:dyDescent="0.45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 x14ac:dyDescent="0.45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 x14ac:dyDescent="0.45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 x14ac:dyDescent="0.45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 x14ac:dyDescent="0.45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 x14ac:dyDescent="0.45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 x14ac:dyDescent="0.45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 x14ac:dyDescent="0.45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 x14ac:dyDescent="0.45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 x14ac:dyDescent="0.45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 x14ac:dyDescent="0.45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 x14ac:dyDescent="0.45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 x14ac:dyDescent="0.45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 x14ac:dyDescent="0.45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 x14ac:dyDescent="0.45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 x14ac:dyDescent="0.45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 x14ac:dyDescent="0.45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 x14ac:dyDescent="0.45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 x14ac:dyDescent="0.45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 x14ac:dyDescent="0.45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 x14ac:dyDescent="0.45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 x14ac:dyDescent="0.45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 x14ac:dyDescent="0.45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 x14ac:dyDescent="0.45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 x14ac:dyDescent="0.45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 x14ac:dyDescent="0.45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 x14ac:dyDescent="0.45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 x14ac:dyDescent="0.45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 x14ac:dyDescent="0.45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 x14ac:dyDescent="0.45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 x14ac:dyDescent="0.45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 x14ac:dyDescent="0.45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 x14ac:dyDescent="0.45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 x14ac:dyDescent="0.45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 x14ac:dyDescent="0.45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 x14ac:dyDescent="0.45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 x14ac:dyDescent="0.45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 x14ac:dyDescent="0.45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 x14ac:dyDescent="0.45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 x14ac:dyDescent="0.45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 x14ac:dyDescent="0.45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 x14ac:dyDescent="0.45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 x14ac:dyDescent="0.45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 x14ac:dyDescent="0.45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 x14ac:dyDescent="0.45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 x14ac:dyDescent="0.45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 x14ac:dyDescent="0.45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 x14ac:dyDescent="0.45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 x14ac:dyDescent="0.45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 x14ac:dyDescent="0.45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 x14ac:dyDescent="0.45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 x14ac:dyDescent="0.45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 x14ac:dyDescent="0.45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 x14ac:dyDescent="0.45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 x14ac:dyDescent="0.45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 x14ac:dyDescent="0.45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 x14ac:dyDescent="0.45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 x14ac:dyDescent="0.45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 x14ac:dyDescent="0.45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 x14ac:dyDescent="0.45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 x14ac:dyDescent="0.45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 x14ac:dyDescent="0.45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 x14ac:dyDescent="0.45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 x14ac:dyDescent="0.45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 x14ac:dyDescent="0.45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 x14ac:dyDescent="0.45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 x14ac:dyDescent="0.45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 x14ac:dyDescent="0.45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 x14ac:dyDescent="0.45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 x14ac:dyDescent="0.45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 x14ac:dyDescent="0.45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 x14ac:dyDescent="0.45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 x14ac:dyDescent="0.45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 x14ac:dyDescent="0.45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 x14ac:dyDescent="0.45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 x14ac:dyDescent="0.45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 x14ac:dyDescent="0.45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 x14ac:dyDescent="0.45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 x14ac:dyDescent="0.45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 x14ac:dyDescent="0.45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 x14ac:dyDescent="0.45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 x14ac:dyDescent="0.45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 x14ac:dyDescent="0.45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 x14ac:dyDescent="0.45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 x14ac:dyDescent="0.45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 x14ac:dyDescent="0.45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 x14ac:dyDescent="0.45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 x14ac:dyDescent="0.45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 x14ac:dyDescent="0.45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 x14ac:dyDescent="0.45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 x14ac:dyDescent="0.45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 x14ac:dyDescent="0.45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 x14ac:dyDescent="0.45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 x14ac:dyDescent="0.45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 x14ac:dyDescent="0.45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 x14ac:dyDescent="0.45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 x14ac:dyDescent="0.45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 x14ac:dyDescent="0.45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 x14ac:dyDescent="0.45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 x14ac:dyDescent="0.45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 x14ac:dyDescent="0.45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 x14ac:dyDescent="0.45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 x14ac:dyDescent="0.45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 x14ac:dyDescent="0.45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 x14ac:dyDescent="0.45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 x14ac:dyDescent="0.45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 x14ac:dyDescent="0.45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 x14ac:dyDescent="0.45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 x14ac:dyDescent="0.45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 x14ac:dyDescent="0.45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 x14ac:dyDescent="0.45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 x14ac:dyDescent="0.45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 x14ac:dyDescent="0.45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 x14ac:dyDescent="0.45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 x14ac:dyDescent="0.45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 x14ac:dyDescent="0.45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 x14ac:dyDescent="0.45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 x14ac:dyDescent="0.45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 x14ac:dyDescent="0.45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 x14ac:dyDescent="0.45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 x14ac:dyDescent="0.45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 x14ac:dyDescent="0.45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 x14ac:dyDescent="0.45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 x14ac:dyDescent="0.45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 x14ac:dyDescent="0.45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 x14ac:dyDescent="0.45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 x14ac:dyDescent="0.45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 x14ac:dyDescent="0.45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 x14ac:dyDescent="0.45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 x14ac:dyDescent="0.45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 x14ac:dyDescent="0.45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 x14ac:dyDescent="0.45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 x14ac:dyDescent="0.45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 x14ac:dyDescent="0.45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 x14ac:dyDescent="0.45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 x14ac:dyDescent="0.45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 x14ac:dyDescent="0.45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 x14ac:dyDescent="0.45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 x14ac:dyDescent="0.45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 x14ac:dyDescent="0.45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 x14ac:dyDescent="0.45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 x14ac:dyDescent="0.45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 x14ac:dyDescent="0.45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 x14ac:dyDescent="0.45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 x14ac:dyDescent="0.45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 x14ac:dyDescent="0.45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 x14ac:dyDescent="0.45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 x14ac:dyDescent="0.45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 x14ac:dyDescent="0.45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 x14ac:dyDescent="0.45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 x14ac:dyDescent="0.45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 x14ac:dyDescent="0.45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 x14ac:dyDescent="0.45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 x14ac:dyDescent="0.45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 x14ac:dyDescent="0.45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 x14ac:dyDescent="0.45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 x14ac:dyDescent="0.45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 x14ac:dyDescent="0.45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 x14ac:dyDescent="0.45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 x14ac:dyDescent="0.45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 x14ac:dyDescent="0.45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 x14ac:dyDescent="0.45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 x14ac:dyDescent="0.45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 x14ac:dyDescent="0.45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 x14ac:dyDescent="0.45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 x14ac:dyDescent="0.45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 x14ac:dyDescent="0.45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 x14ac:dyDescent="0.45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 x14ac:dyDescent="0.45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 x14ac:dyDescent="0.45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 x14ac:dyDescent="0.45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 x14ac:dyDescent="0.45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 x14ac:dyDescent="0.45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 x14ac:dyDescent="0.45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 x14ac:dyDescent="0.45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 x14ac:dyDescent="0.45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 x14ac:dyDescent="0.45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 x14ac:dyDescent="0.45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 x14ac:dyDescent="0.45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 x14ac:dyDescent="0.45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 x14ac:dyDescent="0.45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 x14ac:dyDescent="0.45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 x14ac:dyDescent="0.45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 x14ac:dyDescent="0.45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 x14ac:dyDescent="0.45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 x14ac:dyDescent="0.45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 x14ac:dyDescent="0.45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 x14ac:dyDescent="0.45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 x14ac:dyDescent="0.45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 x14ac:dyDescent="0.45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 x14ac:dyDescent="0.45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 x14ac:dyDescent="0.45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 x14ac:dyDescent="0.45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 x14ac:dyDescent="0.45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 x14ac:dyDescent="0.45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 x14ac:dyDescent="0.45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 x14ac:dyDescent="0.45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 x14ac:dyDescent="0.45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 x14ac:dyDescent="0.45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 x14ac:dyDescent="0.45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 x14ac:dyDescent="0.45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 x14ac:dyDescent="0.45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 x14ac:dyDescent="0.45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 x14ac:dyDescent="0.45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 x14ac:dyDescent="0.45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 x14ac:dyDescent="0.45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 x14ac:dyDescent="0.45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 x14ac:dyDescent="0.45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 x14ac:dyDescent="0.45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 x14ac:dyDescent="0.45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 x14ac:dyDescent="0.45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 x14ac:dyDescent="0.45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 x14ac:dyDescent="0.45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 x14ac:dyDescent="0.45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 x14ac:dyDescent="0.45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 x14ac:dyDescent="0.45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 x14ac:dyDescent="0.45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 x14ac:dyDescent="0.45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 x14ac:dyDescent="0.45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 x14ac:dyDescent="0.45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 x14ac:dyDescent="0.45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 x14ac:dyDescent="0.45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 x14ac:dyDescent="0.45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 x14ac:dyDescent="0.45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 x14ac:dyDescent="0.45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 x14ac:dyDescent="0.45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 x14ac:dyDescent="0.45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 x14ac:dyDescent="0.45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 x14ac:dyDescent="0.45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 x14ac:dyDescent="0.45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 x14ac:dyDescent="0.45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 x14ac:dyDescent="0.45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 x14ac:dyDescent="0.45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 x14ac:dyDescent="0.45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 x14ac:dyDescent="0.45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 x14ac:dyDescent="0.45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 x14ac:dyDescent="0.45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 x14ac:dyDescent="0.45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 x14ac:dyDescent="0.45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 x14ac:dyDescent="0.45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 x14ac:dyDescent="0.45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 x14ac:dyDescent="0.45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 x14ac:dyDescent="0.45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 x14ac:dyDescent="0.45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 x14ac:dyDescent="0.45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 x14ac:dyDescent="0.45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 x14ac:dyDescent="0.45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 x14ac:dyDescent="0.45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 x14ac:dyDescent="0.45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 x14ac:dyDescent="0.45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 x14ac:dyDescent="0.45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 x14ac:dyDescent="0.45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 x14ac:dyDescent="0.45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 x14ac:dyDescent="0.45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 x14ac:dyDescent="0.45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 x14ac:dyDescent="0.45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 x14ac:dyDescent="0.45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 x14ac:dyDescent="0.45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 x14ac:dyDescent="0.45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 x14ac:dyDescent="0.45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 x14ac:dyDescent="0.45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 x14ac:dyDescent="0.45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 x14ac:dyDescent="0.45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 x14ac:dyDescent="0.45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 x14ac:dyDescent="0.45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 x14ac:dyDescent="0.45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 x14ac:dyDescent="0.45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 x14ac:dyDescent="0.45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 x14ac:dyDescent="0.45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 x14ac:dyDescent="0.45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 x14ac:dyDescent="0.45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 x14ac:dyDescent="0.45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 x14ac:dyDescent="0.45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 x14ac:dyDescent="0.45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 x14ac:dyDescent="0.45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 x14ac:dyDescent="0.45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 x14ac:dyDescent="0.45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 x14ac:dyDescent="0.45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 x14ac:dyDescent="0.45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 x14ac:dyDescent="0.45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 x14ac:dyDescent="0.45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 x14ac:dyDescent="0.45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 x14ac:dyDescent="0.45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 x14ac:dyDescent="0.45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 x14ac:dyDescent="0.45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 x14ac:dyDescent="0.45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 x14ac:dyDescent="0.45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 x14ac:dyDescent="0.45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 x14ac:dyDescent="0.45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 x14ac:dyDescent="0.45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 x14ac:dyDescent="0.45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 x14ac:dyDescent="0.45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 x14ac:dyDescent="0.45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 x14ac:dyDescent="0.45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 x14ac:dyDescent="0.45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 x14ac:dyDescent="0.45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 x14ac:dyDescent="0.45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 x14ac:dyDescent="0.45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 x14ac:dyDescent="0.45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 x14ac:dyDescent="0.45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 x14ac:dyDescent="0.45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 x14ac:dyDescent="0.45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 x14ac:dyDescent="0.45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 x14ac:dyDescent="0.45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 x14ac:dyDescent="0.45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 x14ac:dyDescent="0.45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 x14ac:dyDescent="0.45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 x14ac:dyDescent="0.45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 x14ac:dyDescent="0.45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 x14ac:dyDescent="0.45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 x14ac:dyDescent="0.45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 x14ac:dyDescent="0.45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 x14ac:dyDescent="0.45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 x14ac:dyDescent="0.45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 x14ac:dyDescent="0.45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 x14ac:dyDescent="0.45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 x14ac:dyDescent="0.45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 x14ac:dyDescent="0.45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 x14ac:dyDescent="0.45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 x14ac:dyDescent="0.45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 x14ac:dyDescent="0.45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 x14ac:dyDescent="0.45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 x14ac:dyDescent="0.45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 x14ac:dyDescent="0.45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 x14ac:dyDescent="0.45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 x14ac:dyDescent="0.45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 x14ac:dyDescent="0.45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 x14ac:dyDescent="0.45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 x14ac:dyDescent="0.45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 x14ac:dyDescent="0.45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 x14ac:dyDescent="0.45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 x14ac:dyDescent="0.45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 x14ac:dyDescent="0.45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 x14ac:dyDescent="0.45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 x14ac:dyDescent="0.45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 x14ac:dyDescent="0.45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 x14ac:dyDescent="0.45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 x14ac:dyDescent="0.45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 x14ac:dyDescent="0.45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 x14ac:dyDescent="0.45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 x14ac:dyDescent="0.45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 x14ac:dyDescent="0.45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 x14ac:dyDescent="0.45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 x14ac:dyDescent="0.45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 x14ac:dyDescent="0.45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 x14ac:dyDescent="0.45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 x14ac:dyDescent="0.45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 x14ac:dyDescent="0.45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 x14ac:dyDescent="0.45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 x14ac:dyDescent="0.45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 x14ac:dyDescent="0.45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 x14ac:dyDescent="0.45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 x14ac:dyDescent="0.45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 x14ac:dyDescent="0.45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 x14ac:dyDescent="0.45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 x14ac:dyDescent="0.45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 x14ac:dyDescent="0.45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 x14ac:dyDescent="0.45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 x14ac:dyDescent="0.45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 x14ac:dyDescent="0.45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 x14ac:dyDescent="0.45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 x14ac:dyDescent="0.45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 x14ac:dyDescent="0.45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 x14ac:dyDescent="0.45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 x14ac:dyDescent="0.45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 x14ac:dyDescent="0.45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 x14ac:dyDescent="0.45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 x14ac:dyDescent="0.45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 x14ac:dyDescent="0.45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 x14ac:dyDescent="0.45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 x14ac:dyDescent="0.45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 x14ac:dyDescent="0.45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 x14ac:dyDescent="0.45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 x14ac:dyDescent="0.45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 x14ac:dyDescent="0.45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 x14ac:dyDescent="0.45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 x14ac:dyDescent="0.45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 x14ac:dyDescent="0.45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 x14ac:dyDescent="0.45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 x14ac:dyDescent="0.45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 x14ac:dyDescent="0.45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 x14ac:dyDescent="0.45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 x14ac:dyDescent="0.45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 x14ac:dyDescent="0.45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 x14ac:dyDescent="0.45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 x14ac:dyDescent="0.45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 x14ac:dyDescent="0.45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 x14ac:dyDescent="0.45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 x14ac:dyDescent="0.45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 x14ac:dyDescent="0.45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 x14ac:dyDescent="0.45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 x14ac:dyDescent="0.45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 x14ac:dyDescent="0.45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 x14ac:dyDescent="0.45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 x14ac:dyDescent="0.45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 x14ac:dyDescent="0.45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 x14ac:dyDescent="0.45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 x14ac:dyDescent="0.45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 x14ac:dyDescent="0.45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 x14ac:dyDescent="0.45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 x14ac:dyDescent="0.45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 x14ac:dyDescent="0.45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 x14ac:dyDescent="0.45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 x14ac:dyDescent="0.45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 x14ac:dyDescent="0.45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 x14ac:dyDescent="0.45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 x14ac:dyDescent="0.45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 x14ac:dyDescent="0.45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 x14ac:dyDescent="0.45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 x14ac:dyDescent="0.45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 x14ac:dyDescent="0.45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 x14ac:dyDescent="0.45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 x14ac:dyDescent="0.45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 x14ac:dyDescent="0.45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 x14ac:dyDescent="0.45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 x14ac:dyDescent="0.45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 x14ac:dyDescent="0.45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 x14ac:dyDescent="0.45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 x14ac:dyDescent="0.45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 x14ac:dyDescent="0.45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 x14ac:dyDescent="0.45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 x14ac:dyDescent="0.45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 x14ac:dyDescent="0.45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 x14ac:dyDescent="0.45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 x14ac:dyDescent="0.45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 x14ac:dyDescent="0.45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 x14ac:dyDescent="0.45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 x14ac:dyDescent="0.45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 x14ac:dyDescent="0.45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 x14ac:dyDescent="0.45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 x14ac:dyDescent="0.45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 x14ac:dyDescent="0.45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 x14ac:dyDescent="0.45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 x14ac:dyDescent="0.45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 x14ac:dyDescent="0.45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 x14ac:dyDescent="0.45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 x14ac:dyDescent="0.45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 x14ac:dyDescent="0.45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 x14ac:dyDescent="0.45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 x14ac:dyDescent="0.45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 x14ac:dyDescent="0.45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 x14ac:dyDescent="0.45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 x14ac:dyDescent="0.45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 x14ac:dyDescent="0.45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 x14ac:dyDescent="0.45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 x14ac:dyDescent="0.45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 x14ac:dyDescent="0.45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 x14ac:dyDescent="0.45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 x14ac:dyDescent="0.45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 x14ac:dyDescent="0.45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 x14ac:dyDescent="0.45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 x14ac:dyDescent="0.45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 x14ac:dyDescent="0.45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 x14ac:dyDescent="0.45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 x14ac:dyDescent="0.45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 x14ac:dyDescent="0.45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 x14ac:dyDescent="0.45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 x14ac:dyDescent="0.45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 x14ac:dyDescent="0.45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 x14ac:dyDescent="0.45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 x14ac:dyDescent="0.45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 x14ac:dyDescent="0.45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 x14ac:dyDescent="0.45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 x14ac:dyDescent="0.45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 x14ac:dyDescent="0.45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 x14ac:dyDescent="0.45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 x14ac:dyDescent="0.45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 x14ac:dyDescent="0.45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 x14ac:dyDescent="0.45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 x14ac:dyDescent="0.45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 x14ac:dyDescent="0.45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 x14ac:dyDescent="0.45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 x14ac:dyDescent="0.45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 x14ac:dyDescent="0.45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 x14ac:dyDescent="0.45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 x14ac:dyDescent="0.45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 x14ac:dyDescent="0.45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 x14ac:dyDescent="0.45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 x14ac:dyDescent="0.45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 x14ac:dyDescent="0.45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 x14ac:dyDescent="0.45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 x14ac:dyDescent="0.45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 x14ac:dyDescent="0.45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 x14ac:dyDescent="0.45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 x14ac:dyDescent="0.45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 x14ac:dyDescent="0.45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 x14ac:dyDescent="0.45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 x14ac:dyDescent="0.45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 x14ac:dyDescent="0.45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 x14ac:dyDescent="0.45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 x14ac:dyDescent="0.45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 x14ac:dyDescent="0.45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 x14ac:dyDescent="0.45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 x14ac:dyDescent="0.45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 x14ac:dyDescent="0.45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 x14ac:dyDescent="0.45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 x14ac:dyDescent="0.45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 x14ac:dyDescent="0.45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 x14ac:dyDescent="0.45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 x14ac:dyDescent="0.45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 x14ac:dyDescent="0.45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 x14ac:dyDescent="0.45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 x14ac:dyDescent="0.45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 x14ac:dyDescent="0.45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 x14ac:dyDescent="0.45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 x14ac:dyDescent="0.45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 x14ac:dyDescent="0.45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 x14ac:dyDescent="0.45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 x14ac:dyDescent="0.45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 x14ac:dyDescent="0.45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 x14ac:dyDescent="0.45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 x14ac:dyDescent="0.45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 x14ac:dyDescent="0.45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 x14ac:dyDescent="0.45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 x14ac:dyDescent="0.45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 x14ac:dyDescent="0.45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 x14ac:dyDescent="0.45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 x14ac:dyDescent="0.45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 x14ac:dyDescent="0.45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 x14ac:dyDescent="0.45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 x14ac:dyDescent="0.45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 x14ac:dyDescent="0.45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 x14ac:dyDescent="0.45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 x14ac:dyDescent="0.45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 x14ac:dyDescent="0.45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 x14ac:dyDescent="0.45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 x14ac:dyDescent="0.45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 x14ac:dyDescent="0.45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 x14ac:dyDescent="0.45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 x14ac:dyDescent="0.45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 x14ac:dyDescent="0.45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 x14ac:dyDescent="0.45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 x14ac:dyDescent="0.45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 x14ac:dyDescent="0.45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 x14ac:dyDescent="0.45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 x14ac:dyDescent="0.45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 x14ac:dyDescent="0.45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 x14ac:dyDescent="0.45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 x14ac:dyDescent="0.45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 x14ac:dyDescent="0.45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 x14ac:dyDescent="0.45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 x14ac:dyDescent="0.45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 x14ac:dyDescent="0.45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 x14ac:dyDescent="0.45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 x14ac:dyDescent="0.45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 x14ac:dyDescent="0.45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 x14ac:dyDescent="0.45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 x14ac:dyDescent="0.45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 x14ac:dyDescent="0.45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 x14ac:dyDescent="0.45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 x14ac:dyDescent="0.45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 x14ac:dyDescent="0.45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 x14ac:dyDescent="0.45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 x14ac:dyDescent="0.45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 x14ac:dyDescent="0.45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 x14ac:dyDescent="0.45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 x14ac:dyDescent="0.45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 x14ac:dyDescent="0.45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 x14ac:dyDescent="0.45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 x14ac:dyDescent="0.45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 x14ac:dyDescent="0.45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 x14ac:dyDescent="0.45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 x14ac:dyDescent="0.45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 x14ac:dyDescent="0.45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 x14ac:dyDescent="0.45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 x14ac:dyDescent="0.45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 x14ac:dyDescent="0.45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 x14ac:dyDescent="0.45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 x14ac:dyDescent="0.45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 x14ac:dyDescent="0.45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 x14ac:dyDescent="0.45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 x14ac:dyDescent="0.45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 x14ac:dyDescent="0.45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 x14ac:dyDescent="0.45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 x14ac:dyDescent="0.45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 x14ac:dyDescent="0.45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 x14ac:dyDescent="0.45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 x14ac:dyDescent="0.45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 x14ac:dyDescent="0.45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 x14ac:dyDescent="0.45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 x14ac:dyDescent="0.45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 x14ac:dyDescent="0.45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 x14ac:dyDescent="0.45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 x14ac:dyDescent="0.45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 x14ac:dyDescent="0.45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 x14ac:dyDescent="0.45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 x14ac:dyDescent="0.45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 x14ac:dyDescent="0.45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 x14ac:dyDescent="0.45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 x14ac:dyDescent="0.45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 x14ac:dyDescent="0.45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 x14ac:dyDescent="0.45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 x14ac:dyDescent="0.45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 x14ac:dyDescent="0.45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 x14ac:dyDescent="0.45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 x14ac:dyDescent="0.45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 x14ac:dyDescent="0.45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 x14ac:dyDescent="0.45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 x14ac:dyDescent="0.45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 x14ac:dyDescent="0.45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 x14ac:dyDescent="0.45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 x14ac:dyDescent="0.45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 x14ac:dyDescent="0.45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 x14ac:dyDescent="0.45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 x14ac:dyDescent="0.45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 x14ac:dyDescent="0.45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 x14ac:dyDescent="0.45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 x14ac:dyDescent="0.45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 x14ac:dyDescent="0.45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 x14ac:dyDescent="0.45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 x14ac:dyDescent="0.45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 x14ac:dyDescent="0.45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 x14ac:dyDescent="0.45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 x14ac:dyDescent="0.45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 x14ac:dyDescent="0.45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 x14ac:dyDescent="0.45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 x14ac:dyDescent="0.45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 x14ac:dyDescent="0.45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 x14ac:dyDescent="0.45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 x14ac:dyDescent="0.45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 x14ac:dyDescent="0.45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 x14ac:dyDescent="0.45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 x14ac:dyDescent="0.45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 x14ac:dyDescent="0.45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 x14ac:dyDescent="0.45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 x14ac:dyDescent="0.45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 x14ac:dyDescent="0.45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 x14ac:dyDescent="0.45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 x14ac:dyDescent="0.45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 x14ac:dyDescent="0.45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 x14ac:dyDescent="0.45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 x14ac:dyDescent="0.45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 x14ac:dyDescent="0.45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 x14ac:dyDescent="0.45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 x14ac:dyDescent="0.45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 x14ac:dyDescent="0.45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 x14ac:dyDescent="0.45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 x14ac:dyDescent="0.45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 x14ac:dyDescent="0.45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 x14ac:dyDescent="0.45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 x14ac:dyDescent="0.45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 x14ac:dyDescent="0.45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 x14ac:dyDescent="0.45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 x14ac:dyDescent="0.45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 x14ac:dyDescent="0.45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 x14ac:dyDescent="0.45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 x14ac:dyDescent="0.45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 x14ac:dyDescent="0.45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 x14ac:dyDescent="0.45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 x14ac:dyDescent="0.45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 x14ac:dyDescent="0.45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 x14ac:dyDescent="0.45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 x14ac:dyDescent="0.45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 x14ac:dyDescent="0.45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 x14ac:dyDescent="0.45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 x14ac:dyDescent="0.45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 x14ac:dyDescent="0.45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 x14ac:dyDescent="0.45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 x14ac:dyDescent="0.45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 x14ac:dyDescent="0.45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 x14ac:dyDescent="0.45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 x14ac:dyDescent="0.45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 x14ac:dyDescent="0.45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 x14ac:dyDescent="0.45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 x14ac:dyDescent="0.45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 x14ac:dyDescent="0.45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 x14ac:dyDescent="0.45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 x14ac:dyDescent="0.45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 x14ac:dyDescent="0.45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 x14ac:dyDescent="0.45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 x14ac:dyDescent="0.45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 x14ac:dyDescent="0.45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 x14ac:dyDescent="0.45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 x14ac:dyDescent="0.45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 x14ac:dyDescent="0.45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 x14ac:dyDescent="0.45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 x14ac:dyDescent="0.45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 x14ac:dyDescent="0.45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 x14ac:dyDescent="0.45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 x14ac:dyDescent="0.45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 x14ac:dyDescent="0.45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 x14ac:dyDescent="0.45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 x14ac:dyDescent="0.45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 x14ac:dyDescent="0.45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 x14ac:dyDescent="0.45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 x14ac:dyDescent="0.45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 x14ac:dyDescent="0.45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 x14ac:dyDescent="0.45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 x14ac:dyDescent="0.45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 x14ac:dyDescent="0.45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 x14ac:dyDescent="0.45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 x14ac:dyDescent="0.45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 x14ac:dyDescent="0.45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 x14ac:dyDescent="0.45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 x14ac:dyDescent="0.45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 x14ac:dyDescent="0.45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 x14ac:dyDescent="0.45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 x14ac:dyDescent="0.45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 x14ac:dyDescent="0.45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 x14ac:dyDescent="0.45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 x14ac:dyDescent="0.45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 x14ac:dyDescent="0.45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 x14ac:dyDescent="0.45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 x14ac:dyDescent="0.45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 x14ac:dyDescent="0.45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 x14ac:dyDescent="0.45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 x14ac:dyDescent="0.45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 x14ac:dyDescent="0.45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 x14ac:dyDescent="0.45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 x14ac:dyDescent="0.45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 x14ac:dyDescent="0.45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 x14ac:dyDescent="0.45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 x14ac:dyDescent="0.45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 x14ac:dyDescent="0.45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 x14ac:dyDescent="0.45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 x14ac:dyDescent="0.45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 x14ac:dyDescent="0.45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 x14ac:dyDescent="0.45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 x14ac:dyDescent="0.45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 x14ac:dyDescent="0.45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 x14ac:dyDescent="0.45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 x14ac:dyDescent="0.45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 x14ac:dyDescent="0.45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 x14ac:dyDescent="0.45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 x14ac:dyDescent="0.45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 x14ac:dyDescent="0.45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 x14ac:dyDescent="0.45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 x14ac:dyDescent="0.45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 x14ac:dyDescent="0.45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 x14ac:dyDescent="0.45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 x14ac:dyDescent="0.45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 x14ac:dyDescent="0.45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 x14ac:dyDescent="0.45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 x14ac:dyDescent="0.45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 x14ac:dyDescent="0.45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 x14ac:dyDescent="0.45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 x14ac:dyDescent="0.45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 x14ac:dyDescent="0.45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 x14ac:dyDescent="0.45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 x14ac:dyDescent="0.45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 x14ac:dyDescent="0.45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 x14ac:dyDescent="0.45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 x14ac:dyDescent="0.45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 x14ac:dyDescent="0.45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 x14ac:dyDescent="0.45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 x14ac:dyDescent="0.45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 x14ac:dyDescent="0.45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 x14ac:dyDescent="0.45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 x14ac:dyDescent="0.45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 x14ac:dyDescent="0.45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 x14ac:dyDescent="0.45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 x14ac:dyDescent="0.45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 x14ac:dyDescent="0.45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 x14ac:dyDescent="0.45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 x14ac:dyDescent="0.45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 x14ac:dyDescent="0.45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 x14ac:dyDescent="0.45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 x14ac:dyDescent="0.45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 x14ac:dyDescent="0.45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 x14ac:dyDescent="0.45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 x14ac:dyDescent="0.45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 x14ac:dyDescent="0.45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 x14ac:dyDescent="0.45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 x14ac:dyDescent="0.45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 x14ac:dyDescent="0.45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 x14ac:dyDescent="0.45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 x14ac:dyDescent="0.45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 x14ac:dyDescent="0.45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 x14ac:dyDescent="0.45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 x14ac:dyDescent="0.45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 x14ac:dyDescent="0.45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 x14ac:dyDescent="0.45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 x14ac:dyDescent="0.45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 x14ac:dyDescent="0.45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 x14ac:dyDescent="0.45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 x14ac:dyDescent="0.45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 x14ac:dyDescent="0.45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 x14ac:dyDescent="0.45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 x14ac:dyDescent="0.45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 x14ac:dyDescent="0.45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 x14ac:dyDescent="0.45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 x14ac:dyDescent="0.45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 x14ac:dyDescent="0.45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 x14ac:dyDescent="0.45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 x14ac:dyDescent="0.45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 x14ac:dyDescent="0.45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 x14ac:dyDescent="0.45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 x14ac:dyDescent="0.45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 x14ac:dyDescent="0.45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 x14ac:dyDescent="0.45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 x14ac:dyDescent="0.45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 x14ac:dyDescent="0.45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 x14ac:dyDescent="0.45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 x14ac:dyDescent="0.45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 x14ac:dyDescent="0.45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 x14ac:dyDescent="0.45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 x14ac:dyDescent="0.45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 x14ac:dyDescent="0.45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 x14ac:dyDescent="0.45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 x14ac:dyDescent="0.45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 x14ac:dyDescent="0.45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 x14ac:dyDescent="0.45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 x14ac:dyDescent="0.45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 x14ac:dyDescent="0.45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 x14ac:dyDescent="0.45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 x14ac:dyDescent="0.45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 x14ac:dyDescent="0.45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 x14ac:dyDescent="0.45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 x14ac:dyDescent="0.45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 x14ac:dyDescent="0.45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 x14ac:dyDescent="0.45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 x14ac:dyDescent="0.45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 x14ac:dyDescent="0.45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 x14ac:dyDescent="0.45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 x14ac:dyDescent="0.45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 x14ac:dyDescent="0.45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 x14ac:dyDescent="0.45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 x14ac:dyDescent="0.45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 x14ac:dyDescent="0.45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 x14ac:dyDescent="0.45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 x14ac:dyDescent="0.45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 x14ac:dyDescent="0.45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 x14ac:dyDescent="0.45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 x14ac:dyDescent="0.45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 x14ac:dyDescent="0.45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 x14ac:dyDescent="0.45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 x14ac:dyDescent="0.45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 x14ac:dyDescent="0.45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 x14ac:dyDescent="0.45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 x14ac:dyDescent="0.45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 x14ac:dyDescent="0.45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 x14ac:dyDescent="0.45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 x14ac:dyDescent="0.45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 x14ac:dyDescent="0.45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 x14ac:dyDescent="0.45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 x14ac:dyDescent="0.45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 x14ac:dyDescent="0.45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 x14ac:dyDescent="0.45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 x14ac:dyDescent="0.45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 x14ac:dyDescent="0.45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 x14ac:dyDescent="0.45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 x14ac:dyDescent="0.45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 x14ac:dyDescent="0.45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 x14ac:dyDescent="0.45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 x14ac:dyDescent="0.45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 x14ac:dyDescent="0.45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 x14ac:dyDescent="0.45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 x14ac:dyDescent="0.45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 x14ac:dyDescent="0.45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 x14ac:dyDescent="0.45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 x14ac:dyDescent="0.45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 x14ac:dyDescent="0.45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 x14ac:dyDescent="0.45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 x14ac:dyDescent="0.45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 x14ac:dyDescent="0.45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 x14ac:dyDescent="0.45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 x14ac:dyDescent="0.45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 x14ac:dyDescent="0.45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 x14ac:dyDescent="0.45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 x14ac:dyDescent="0.45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 x14ac:dyDescent="0.45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 x14ac:dyDescent="0.45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 x14ac:dyDescent="0.45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 x14ac:dyDescent="0.45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 x14ac:dyDescent="0.45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 x14ac:dyDescent="0.45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 x14ac:dyDescent="0.45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 x14ac:dyDescent="0.45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 x14ac:dyDescent="0.45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 x14ac:dyDescent="0.45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 x14ac:dyDescent="0.45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 x14ac:dyDescent="0.45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 x14ac:dyDescent="0.45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 x14ac:dyDescent="0.45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 x14ac:dyDescent="0.45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 x14ac:dyDescent="0.45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 x14ac:dyDescent="0.45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 x14ac:dyDescent="0.45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 x14ac:dyDescent="0.45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 x14ac:dyDescent="0.45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 x14ac:dyDescent="0.45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 x14ac:dyDescent="0.45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 x14ac:dyDescent="0.45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 x14ac:dyDescent="0.45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 x14ac:dyDescent="0.45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 x14ac:dyDescent="0.45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 x14ac:dyDescent="0.45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 x14ac:dyDescent="0.45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 x14ac:dyDescent="0.45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 x14ac:dyDescent="0.45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 x14ac:dyDescent="0.45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 x14ac:dyDescent="0.45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 x14ac:dyDescent="0.45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 x14ac:dyDescent="0.45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 x14ac:dyDescent="0.45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 x14ac:dyDescent="0.45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 x14ac:dyDescent="0.45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 x14ac:dyDescent="0.45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 x14ac:dyDescent="0.45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 x14ac:dyDescent="0.45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 x14ac:dyDescent="0.45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 x14ac:dyDescent="0.45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 x14ac:dyDescent="0.45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 x14ac:dyDescent="0.45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 x14ac:dyDescent="0.45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 x14ac:dyDescent="0.45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 x14ac:dyDescent="0.45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 x14ac:dyDescent="0.45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 x14ac:dyDescent="0.45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 x14ac:dyDescent="0.45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 x14ac:dyDescent="0.45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 x14ac:dyDescent="0.45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 x14ac:dyDescent="0.45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 x14ac:dyDescent="0.45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 x14ac:dyDescent="0.45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 x14ac:dyDescent="0.45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 x14ac:dyDescent="0.45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 x14ac:dyDescent="0.45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 x14ac:dyDescent="0.45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 x14ac:dyDescent="0.45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 x14ac:dyDescent="0.45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 x14ac:dyDescent="0.45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 x14ac:dyDescent="0.45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 x14ac:dyDescent="0.45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 x14ac:dyDescent="0.45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 x14ac:dyDescent="0.45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 x14ac:dyDescent="0.45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 x14ac:dyDescent="0.45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 x14ac:dyDescent="0.45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 x14ac:dyDescent="0.45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 x14ac:dyDescent="0.45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 x14ac:dyDescent="0.45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 x14ac:dyDescent="0.45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 x14ac:dyDescent="0.45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 x14ac:dyDescent="0.45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 x14ac:dyDescent="0.45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 x14ac:dyDescent="0.45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 x14ac:dyDescent="0.45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 x14ac:dyDescent="0.45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 x14ac:dyDescent="0.45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 x14ac:dyDescent="0.45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 x14ac:dyDescent="0.45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 x14ac:dyDescent="0.45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 x14ac:dyDescent="0.45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 x14ac:dyDescent="0.45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 x14ac:dyDescent="0.45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 x14ac:dyDescent="0.45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 x14ac:dyDescent="0.45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 x14ac:dyDescent="0.45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 x14ac:dyDescent="0.45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 x14ac:dyDescent="0.45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 x14ac:dyDescent="0.45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 x14ac:dyDescent="0.45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 x14ac:dyDescent="0.45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 x14ac:dyDescent="0.45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 x14ac:dyDescent="0.45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 x14ac:dyDescent="0.45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 x14ac:dyDescent="0.45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 x14ac:dyDescent="0.45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 x14ac:dyDescent="0.45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 x14ac:dyDescent="0.45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 x14ac:dyDescent="0.45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 x14ac:dyDescent="0.45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 x14ac:dyDescent="0.45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 x14ac:dyDescent="0.45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 x14ac:dyDescent="0.45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 x14ac:dyDescent="0.45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 x14ac:dyDescent="0.45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 x14ac:dyDescent="0.45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 x14ac:dyDescent="0.45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 x14ac:dyDescent="0.45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 x14ac:dyDescent="0.45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 x14ac:dyDescent="0.45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 x14ac:dyDescent="0.45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 x14ac:dyDescent="0.45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 x14ac:dyDescent="0.45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 x14ac:dyDescent="0.45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 x14ac:dyDescent="0.45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 x14ac:dyDescent="0.45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 x14ac:dyDescent="0.45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 x14ac:dyDescent="0.45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 x14ac:dyDescent="0.45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 x14ac:dyDescent="0.45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 x14ac:dyDescent="0.45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 x14ac:dyDescent="0.45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 x14ac:dyDescent="0.45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 x14ac:dyDescent="0.45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 x14ac:dyDescent="0.45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 x14ac:dyDescent="0.45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 x14ac:dyDescent="0.45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 x14ac:dyDescent="0.45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 x14ac:dyDescent="0.45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 x14ac:dyDescent="0.45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 x14ac:dyDescent="0.45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 x14ac:dyDescent="0.45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 x14ac:dyDescent="0.45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 x14ac:dyDescent="0.45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 x14ac:dyDescent="0.45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 x14ac:dyDescent="0.45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 x14ac:dyDescent="0.45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 x14ac:dyDescent="0.45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 x14ac:dyDescent="0.45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 x14ac:dyDescent="0.45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 x14ac:dyDescent="0.45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 x14ac:dyDescent="0.45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 x14ac:dyDescent="0.45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 x14ac:dyDescent="0.45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 x14ac:dyDescent="0.45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 x14ac:dyDescent="0.45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 x14ac:dyDescent="0.45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 x14ac:dyDescent="0.45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 x14ac:dyDescent="0.45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 x14ac:dyDescent="0.45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 x14ac:dyDescent="0.45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 x14ac:dyDescent="0.45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 x14ac:dyDescent="0.45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 x14ac:dyDescent="0.45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 x14ac:dyDescent="0.45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 x14ac:dyDescent="0.45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 x14ac:dyDescent="0.45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 x14ac:dyDescent="0.45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 x14ac:dyDescent="0.45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 x14ac:dyDescent="0.45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 x14ac:dyDescent="0.45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 x14ac:dyDescent="0.45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 x14ac:dyDescent="0.45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 x14ac:dyDescent="0.45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 x14ac:dyDescent="0.45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 x14ac:dyDescent="0.45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 x14ac:dyDescent="0.45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 x14ac:dyDescent="0.45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 x14ac:dyDescent="0.45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 x14ac:dyDescent="0.45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 x14ac:dyDescent="0.45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 x14ac:dyDescent="0.45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 x14ac:dyDescent="0.45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 x14ac:dyDescent="0.45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 x14ac:dyDescent="0.45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 x14ac:dyDescent="0.45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 x14ac:dyDescent="0.45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 x14ac:dyDescent="0.45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 x14ac:dyDescent="0.45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 x14ac:dyDescent="0.45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 x14ac:dyDescent="0.45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 x14ac:dyDescent="0.45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 x14ac:dyDescent="0.45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 x14ac:dyDescent="0.45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 x14ac:dyDescent="0.45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 x14ac:dyDescent="0.45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 x14ac:dyDescent="0.45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 x14ac:dyDescent="0.45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 x14ac:dyDescent="0.45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 x14ac:dyDescent="0.45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 x14ac:dyDescent="0.45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 x14ac:dyDescent="0.45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 x14ac:dyDescent="0.45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 x14ac:dyDescent="0.45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 x14ac:dyDescent="0.45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 x14ac:dyDescent="0.45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 x14ac:dyDescent="0.45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 x14ac:dyDescent="0.45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 x14ac:dyDescent="0.45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 x14ac:dyDescent="0.45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 x14ac:dyDescent="0.45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 x14ac:dyDescent="0.45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 x14ac:dyDescent="0.45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 x14ac:dyDescent="0.45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 x14ac:dyDescent="0.45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 x14ac:dyDescent="0.45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 x14ac:dyDescent="0.45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 x14ac:dyDescent="0.45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 x14ac:dyDescent="0.45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 x14ac:dyDescent="0.45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 x14ac:dyDescent="0.45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 x14ac:dyDescent="0.45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 x14ac:dyDescent="0.45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 x14ac:dyDescent="0.45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 x14ac:dyDescent="0.45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 x14ac:dyDescent="0.45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 x14ac:dyDescent="0.45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 x14ac:dyDescent="0.45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 x14ac:dyDescent="0.45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 x14ac:dyDescent="0.45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 x14ac:dyDescent="0.45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 x14ac:dyDescent="0.45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 x14ac:dyDescent="0.45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 x14ac:dyDescent="0.45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 x14ac:dyDescent="0.45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 x14ac:dyDescent="0.45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 x14ac:dyDescent="0.45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 x14ac:dyDescent="0.45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 x14ac:dyDescent="0.45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 x14ac:dyDescent="0.45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 x14ac:dyDescent="0.45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 x14ac:dyDescent="0.45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 x14ac:dyDescent="0.45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 x14ac:dyDescent="0.45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 x14ac:dyDescent="0.45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 x14ac:dyDescent="0.45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 x14ac:dyDescent="0.45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 x14ac:dyDescent="0.45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 x14ac:dyDescent="0.45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 x14ac:dyDescent="0.45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 x14ac:dyDescent="0.45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 x14ac:dyDescent="0.45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 x14ac:dyDescent="0.45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 x14ac:dyDescent="0.45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 x14ac:dyDescent="0.45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 x14ac:dyDescent="0.45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 x14ac:dyDescent="0.45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 x14ac:dyDescent="0.45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 x14ac:dyDescent="0.45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 x14ac:dyDescent="0.45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 x14ac:dyDescent="0.45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 x14ac:dyDescent="0.45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 x14ac:dyDescent="0.45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 x14ac:dyDescent="0.45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 x14ac:dyDescent="0.45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 x14ac:dyDescent="0.45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 x14ac:dyDescent="0.45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 x14ac:dyDescent="0.45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 x14ac:dyDescent="0.45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 x14ac:dyDescent="0.45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 x14ac:dyDescent="0.45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 x14ac:dyDescent="0.45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 x14ac:dyDescent="0.45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 x14ac:dyDescent="0.45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 x14ac:dyDescent="0.45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 x14ac:dyDescent="0.45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 x14ac:dyDescent="0.45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 x14ac:dyDescent="0.45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 x14ac:dyDescent="0.45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 x14ac:dyDescent="0.45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 x14ac:dyDescent="0.45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 x14ac:dyDescent="0.45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 x14ac:dyDescent="0.45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 x14ac:dyDescent="0.45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 x14ac:dyDescent="0.45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 x14ac:dyDescent="0.45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 x14ac:dyDescent="0.45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 x14ac:dyDescent="0.45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 x14ac:dyDescent="0.45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 x14ac:dyDescent="0.45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 x14ac:dyDescent="0.45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 x14ac:dyDescent="0.45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 x14ac:dyDescent="0.45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 x14ac:dyDescent="0.45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 x14ac:dyDescent="0.45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 x14ac:dyDescent="0.45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 x14ac:dyDescent="0.45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 x14ac:dyDescent="0.45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 x14ac:dyDescent="0.45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 x14ac:dyDescent="0.45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 x14ac:dyDescent="0.45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 x14ac:dyDescent="0.45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 x14ac:dyDescent="0.45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 x14ac:dyDescent="0.45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 x14ac:dyDescent="0.45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 x14ac:dyDescent="0.45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 x14ac:dyDescent="0.45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 x14ac:dyDescent="0.45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 x14ac:dyDescent="0.45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 x14ac:dyDescent="0.45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 x14ac:dyDescent="0.45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 x14ac:dyDescent="0.45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 x14ac:dyDescent="0.45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 x14ac:dyDescent="0.45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 x14ac:dyDescent="0.45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 x14ac:dyDescent="0.45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 x14ac:dyDescent="0.45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 x14ac:dyDescent="0.45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 x14ac:dyDescent="0.45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 x14ac:dyDescent="0.45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 x14ac:dyDescent="0.45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 x14ac:dyDescent="0.45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 x14ac:dyDescent="0.45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 x14ac:dyDescent="0.45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 x14ac:dyDescent="0.45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 x14ac:dyDescent="0.45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 x14ac:dyDescent="0.45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 x14ac:dyDescent="0.45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 x14ac:dyDescent="0.45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 x14ac:dyDescent="0.45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 x14ac:dyDescent="0.45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 x14ac:dyDescent="0.45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 x14ac:dyDescent="0.45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 x14ac:dyDescent="0.45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 x14ac:dyDescent="0.45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 x14ac:dyDescent="0.45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 x14ac:dyDescent="0.45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 x14ac:dyDescent="0.45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 x14ac:dyDescent="0.45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 x14ac:dyDescent="0.45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 x14ac:dyDescent="0.45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 x14ac:dyDescent="0.45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 x14ac:dyDescent="0.45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 x14ac:dyDescent="0.45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 x14ac:dyDescent="0.45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 x14ac:dyDescent="0.45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 x14ac:dyDescent="0.45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 x14ac:dyDescent="0.45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 x14ac:dyDescent="0.45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 x14ac:dyDescent="0.45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 x14ac:dyDescent="0.45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 x14ac:dyDescent="0.45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 x14ac:dyDescent="0.45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 x14ac:dyDescent="0.45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 x14ac:dyDescent="0.45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 x14ac:dyDescent="0.45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 x14ac:dyDescent="0.45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 x14ac:dyDescent="0.45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 x14ac:dyDescent="0.45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 x14ac:dyDescent="0.45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 x14ac:dyDescent="0.45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 x14ac:dyDescent="0.45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 x14ac:dyDescent="0.45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 x14ac:dyDescent="0.45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 x14ac:dyDescent="0.45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 x14ac:dyDescent="0.45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 x14ac:dyDescent="0.45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 x14ac:dyDescent="0.45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 x14ac:dyDescent="0.45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 x14ac:dyDescent="0.45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 x14ac:dyDescent="0.45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 x14ac:dyDescent="0.45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 x14ac:dyDescent="0.45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 x14ac:dyDescent="0.45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 x14ac:dyDescent="0.45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 x14ac:dyDescent="0.45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 x14ac:dyDescent="0.45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 x14ac:dyDescent="0.45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 x14ac:dyDescent="0.45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 x14ac:dyDescent="0.45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 x14ac:dyDescent="0.45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 x14ac:dyDescent="0.45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 x14ac:dyDescent="0.45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 x14ac:dyDescent="0.45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 x14ac:dyDescent="0.45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 x14ac:dyDescent="0.45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 x14ac:dyDescent="0.45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 x14ac:dyDescent="0.45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 x14ac:dyDescent="0.45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 x14ac:dyDescent="0.45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 x14ac:dyDescent="0.45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 x14ac:dyDescent="0.45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 x14ac:dyDescent="0.45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 x14ac:dyDescent="0.45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 x14ac:dyDescent="0.45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 x14ac:dyDescent="0.45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 x14ac:dyDescent="0.45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 x14ac:dyDescent="0.45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 x14ac:dyDescent="0.45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 x14ac:dyDescent="0.45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 x14ac:dyDescent="0.45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 x14ac:dyDescent="0.45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 x14ac:dyDescent="0.45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 x14ac:dyDescent="0.45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 x14ac:dyDescent="0.45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 x14ac:dyDescent="0.45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 x14ac:dyDescent="0.45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 x14ac:dyDescent="0.45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 x14ac:dyDescent="0.45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 x14ac:dyDescent="0.45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 x14ac:dyDescent="0.45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 x14ac:dyDescent="0.45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 x14ac:dyDescent="0.45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 x14ac:dyDescent="0.45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 x14ac:dyDescent="0.45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 x14ac:dyDescent="0.45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 x14ac:dyDescent="0.45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 x14ac:dyDescent="0.45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 x14ac:dyDescent="0.45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 x14ac:dyDescent="0.45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 x14ac:dyDescent="0.45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 x14ac:dyDescent="0.45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 x14ac:dyDescent="0.45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 x14ac:dyDescent="0.45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 x14ac:dyDescent="0.45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 x14ac:dyDescent="0.45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 x14ac:dyDescent="0.45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 x14ac:dyDescent="0.45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 x14ac:dyDescent="0.45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 x14ac:dyDescent="0.45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 x14ac:dyDescent="0.45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 x14ac:dyDescent="0.45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 x14ac:dyDescent="0.45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 x14ac:dyDescent="0.45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 x14ac:dyDescent="0.45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 x14ac:dyDescent="0.45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 x14ac:dyDescent="0.45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 x14ac:dyDescent="0.45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 x14ac:dyDescent="0.45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 x14ac:dyDescent="0.45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 x14ac:dyDescent="0.45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 x14ac:dyDescent="0.45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 x14ac:dyDescent="0.45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 x14ac:dyDescent="0.45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 x14ac:dyDescent="0.45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 x14ac:dyDescent="0.45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 x14ac:dyDescent="0.45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 x14ac:dyDescent="0.45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 x14ac:dyDescent="0.45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 x14ac:dyDescent="0.45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 x14ac:dyDescent="0.45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 x14ac:dyDescent="0.45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 x14ac:dyDescent="0.45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 x14ac:dyDescent="0.45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 x14ac:dyDescent="0.45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 x14ac:dyDescent="0.45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 x14ac:dyDescent="0.45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 x14ac:dyDescent="0.45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 x14ac:dyDescent="0.45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 x14ac:dyDescent="0.45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 x14ac:dyDescent="0.45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 x14ac:dyDescent="0.45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 x14ac:dyDescent="0.45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 x14ac:dyDescent="0.45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 x14ac:dyDescent="0.45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 x14ac:dyDescent="0.45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 x14ac:dyDescent="0.45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 x14ac:dyDescent="0.45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 x14ac:dyDescent="0.45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 x14ac:dyDescent="0.45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 x14ac:dyDescent="0.45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 x14ac:dyDescent="0.45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 x14ac:dyDescent="0.45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 x14ac:dyDescent="0.45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 x14ac:dyDescent="0.45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 x14ac:dyDescent="0.45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 x14ac:dyDescent="0.45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 x14ac:dyDescent="0.45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 x14ac:dyDescent="0.45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 x14ac:dyDescent="0.45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 x14ac:dyDescent="0.45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 x14ac:dyDescent="0.45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 x14ac:dyDescent="0.45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 x14ac:dyDescent="0.45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 x14ac:dyDescent="0.45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 x14ac:dyDescent="0.45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 x14ac:dyDescent="0.45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 x14ac:dyDescent="0.45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 x14ac:dyDescent="0.45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 x14ac:dyDescent="0.45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 x14ac:dyDescent="0.45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 x14ac:dyDescent="0.45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 x14ac:dyDescent="0.45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 x14ac:dyDescent="0.45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 x14ac:dyDescent="0.45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 x14ac:dyDescent="0.45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 x14ac:dyDescent="0.45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 x14ac:dyDescent="0.45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 x14ac:dyDescent="0.45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 x14ac:dyDescent="0.45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 x14ac:dyDescent="0.45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 x14ac:dyDescent="0.45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 x14ac:dyDescent="0.45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 x14ac:dyDescent="0.45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 x14ac:dyDescent="0.45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 x14ac:dyDescent="0.45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 x14ac:dyDescent="0.45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 x14ac:dyDescent="0.45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 x14ac:dyDescent="0.45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 x14ac:dyDescent="0.45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 x14ac:dyDescent="0.45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 x14ac:dyDescent="0.45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 x14ac:dyDescent="0.45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 x14ac:dyDescent="0.45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 x14ac:dyDescent="0.45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 x14ac:dyDescent="0.45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 x14ac:dyDescent="0.45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 x14ac:dyDescent="0.45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 x14ac:dyDescent="0.45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 x14ac:dyDescent="0.45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 x14ac:dyDescent="0.45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 x14ac:dyDescent="0.45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 x14ac:dyDescent="0.45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 x14ac:dyDescent="0.45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 x14ac:dyDescent="0.45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 x14ac:dyDescent="0.45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 x14ac:dyDescent="0.45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 x14ac:dyDescent="0.45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 x14ac:dyDescent="0.45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 x14ac:dyDescent="0.45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 x14ac:dyDescent="0.45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 x14ac:dyDescent="0.45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 x14ac:dyDescent="0.45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 x14ac:dyDescent="0.45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 x14ac:dyDescent="0.45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 x14ac:dyDescent="0.45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 x14ac:dyDescent="0.45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 x14ac:dyDescent="0.45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 x14ac:dyDescent="0.45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 x14ac:dyDescent="0.45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 x14ac:dyDescent="0.45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 x14ac:dyDescent="0.45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 x14ac:dyDescent="0.45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 x14ac:dyDescent="0.45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 x14ac:dyDescent="0.45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 x14ac:dyDescent="0.45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 x14ac:dyDescent="0.45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 x14ac:dyDescent="0.45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 x14ac:dyDescent="0.45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 x14ac:dyDescent="0.45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 x14ac:dyDescent="0.45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 x14ac:dyDescent="0.45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 x14ac:dyDescent="0.45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 x14ac:dyDescent="0.45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 x14ac:dyDescent="0.45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 x14ac:dyDescent="0.45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 x14ac:dyDescent="0.45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 x14ac:dyDescent="0.45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 x14ac:dyDescent="0.45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 x14ac:dyDescent="0.45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 x14ac:dyDescent="0.45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 x14ac:dyDescent="0.45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 x14ac:dyDescent="0.45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 x14ac:dyDescent="0.45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 x14ac:dyDescent="0.45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 x14ac:dyDescent="0.45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 x14ac:dyDescent="0.45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 x14ac:dyDescent="0.45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 x14ac:dyDescent="0.45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 x14ac:dyDescent="0.45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 x14ac:dyDescent="0.45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 x14ac:dyDescent="0.45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 x14ac:dyDescent="0.45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 x14ac:dyDescent="0.45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 x14ac:dyDescent="0.45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 x14ac:dyDescent="0.45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 x14ac:dyDescent="0.45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 x14ac:dyDescent="0.45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 x14ac:dyDescent="0.45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 x14ac:dyDescent="0.45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 x14ac:dyDescent="0.45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 x14ac:dyDescent="0.45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 x14ac:dyDescent="0.45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 x14ac:dyDescent="0.45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 x14ac:dyDescent="0.45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 x14ac:dyDescent="0.45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 x14ac:dyDescent="0.45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 x14ac:dyDescent="0.45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 x14ac:dyDescent="0.45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 x14ac:dyDescent="0.45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 x14ac:dyDescent="0.45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 x14ac:dyDescent="0.45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 x14ac:dyDescent="0.45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 x14ac:dyDescent="0.45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 x14ac:dyDescent="0.45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 x14ac:dyDescent="0.45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 x14ac:dyDescent="0.45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 x14ac:dyDescent="0.45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 x14ac:dyDescent="0.45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 x14ac:dyDescent="0.45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 x14ac:dyDescent="0.45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 x14ac:dyDescent="0.45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 x14ac:dyDescent="0.45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 x14ac:dyDescent="0.45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 x14ac:dyDescent="0.45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 x14ac:dyDescent="0.45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 x14ac:dyDescent="0.45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 x14ac:dyDescent="0.45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 x14ac:dyDescent="0.45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 x14ac:dyDescent="0.45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 x14ac:dyDescent="0.45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 x14ac:dyDescent="0.45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 x14ac:dyDescent="0.45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 x14ac:dyDescent="0.45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 x14ac:dyDescent="0.45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 x14ac:dyDescent="0.45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 x14ac:dyDescent="0.45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 x14ac:dyDescent="0.45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 x14ac:dyDescent="0.45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 x14ac:dyDescent="0.45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 x14ac:dyDescent="0.45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 x14ac:dyDescent="0.45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 x14ac:dyDescent="0.45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 x14ac:dyDescent="0.45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 x14ac:dyDescent="0.45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 x14ac:dyDescent="0.45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 x14ac:dyDescent="0.45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 x14ac:dyDescent="0.45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 x14ac:dyDescent="0.45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 x14ac:dyDescent="0.45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 x14ac:dyDescent="0.45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 x14ac:dyDescent="0.45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 x14ac:dyDescent="0.45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 x14ac:dyDescent="0.45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 x14ac:dyDescent="0.45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 x14ac:dyDescent="0.45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 x14ac:dyDescent="0.45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 x14ac:dyDescent="0.45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 x14ac:dyDescent="0.45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 x14ac:dyDescent="0.45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 x14ac:dyDescent="0.45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 x14ac:dyDescent="0.45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 x14ac:dyDescent="0.45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 x14ac:dyDescent="0.45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 x14ac:dyDescent="0.45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 x14ac:dyDescent="0.45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 x14ac:dyDescent="0.45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 x14ac:dyDescent="0.45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 x14ac:dyDescent="0.45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 x14ac:dyDescent="0.45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 x14ac:dyDescent="0.45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 x14ac:dyDescent="0.45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 x14ac:dyDescent="0.45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 x14ac:dyDescent="0.45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 x14ac:dyDescent="0.45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 x14ac:dyDescent="0.45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 x14ac:dyDescent="0.45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 x14ac:dyDescent="0.45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 x14ac:dyDescent="0.45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 x14ac:dyDescent="0.45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 x14ac:dyDescent="0.45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 x14ac:dyDescent="0.45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 x14ac:dyDescent="0.45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 x14ac:dyDescent="0.45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 x14ac:dyDescent="0.45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 x14ac:dyDescent="0.45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 x14ac:dyDescent="0.45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 x14ac:dyDescent="0.45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 x14ac:dyDescent="0.45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 x14ac:dyDescent="0.45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 x14ac:dyDescent="0.45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 x14ac:dyDescent="0.45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 x14ac:dyDescent="0.45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 x14ac:dyDescent="0.45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 x14ac:dyDescent="0.45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 x14ac:dyDescent="0.45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 x14ac:dyDescent="0.45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 x14ac:dyDescent="0.45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 x14ac:dyDescent="0.45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 x14ac:dyDescent="0.45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 x14ac:dyDescent="0.45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 x14ac:dyDescent="0.45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 x14ac:dyDescent="0.45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 x14ac:dyDescent="0.45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 x14ac:dyDescent="0.45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 x14ac:dyDescent="0.45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 x14ac:dyDescent="0.45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 x14ac:dyDescent="0.45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 x14ac:dyDescent="0.45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 x14ac:dyDescent="0.45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 x14ac:dyDescent="0.45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 x14ac:dyDescent="0.45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 x14ac:dyDescent="0.45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 x14ac:dyDescent="0.45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 x14ac:dyDescent="0.45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 x14ac:dyDescent="0.45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 x14ac:dyDescent="0.45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 x14ac:dyDescent="0.45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 x14ac:dyDescent="0.45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 x14ac:dyDescent="0.45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 x14ac:dyDescent="0.45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 x14ac:dyDescent="0.45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 x14ac:dyDescent="0.45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 x14ac:dyDescent="0.45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 x14ac:dyDescent="0.45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 x14ac:dyDescent="0.45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 x14ac:dyDescent="0.45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 x14ac:dyDescent="0.45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 x14ac:dyDescent="0.45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 x14ac:dyDescent="0.45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 x14ac:dyDescent="0.45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 x14ac:dyDescent="0.45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 x14ac:dyDescent="0.45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 x14ac:dyDescent="0.45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 x14ac:dyDescent="0.45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 x14ac:dyDescent="0.45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 x14ac:dyDescent="0.45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 x14ac:dyDescent="0.45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 x14ac:dyDescent="0.45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 x14ac:dyDescent="0.45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 x14ac:dyDescent="0.45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 x14ac:dyDescent="0.45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 x14ac:dyDescent="0.45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 x14ac:dyDescent="0.45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 x14ac:dyDescent="0.45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 x14ac:dyDescent="0.45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 x14ac:dyDescent="0.45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 x14ac:dyDescent="0.45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 x14ac:dyDescent="0.45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 x14ac:dyDescent="0.45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 x14ac:dyDescent="0.45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 x14ac:dyDescent="0.45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 x14ac:dyDescent="0.45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 x14ac:dyDescent="0.45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 x14ac:dyDescent="0.45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 x14ac:dyDescent="0.45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 x14ac:dyDescent="0.45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 x14ac:dyDescent="0.45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 x14ac:dyDescent="0.45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 x14ac:dyDescent="0.45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 x14ac:dyDescent="0.45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 x14ac:dyDescent="0.45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 x14ac:dyDescent="0.45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 x14ac:dyDescent="0.45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 x14ac:dyDescent="0.45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 x14ac:dyDescent="0.45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 x14ac:dyDescent="0.45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 x14ac:dyDescent="0.45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 x14ac:dyDescent="0.45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 x14ac:dyDescent="0.45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 x14ac:dyDescent="0.45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 x14ac:dyDescent="0.45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 x14ac:dyDescent="0.45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 x14ac:dyDescent="0.45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 x14ac:dyDescent="0.45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 x14ac:dyDescent="0.45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 x14ac:dyDescent="0.45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 x14ac:dyDescent="0.45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 x14ac:dyDescent="0.45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 x14ac:dyDescent="0.45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 x14ac:dyDescent="0.45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 x14ac:dyDescent="0.45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 x14ac:dyDescent="0.45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 x14ac:dyDescent="0.45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 x14ac:dyDescent="0.45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 x14ac:dyDescent="0.45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 x14ac:dyDescent="0.45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 x14ac:dyDescent="0.45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 x14ac:dyDescent="0.45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 x14ac:dyDescent="0.45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 x14ac:dyDescent="0.45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 x14ac:dyDescent="0.45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 x14ac:dyDescent="0.45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 x14ac:dyDescent="0.45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 x14ac:dyDescent="0.45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 x14ac:dyDescent="0.45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 x14ac:dyDescent="0.45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 x14ac:dyDescent="0.45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 x14ac:dyDescent="0.45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 x14ac:dyDescent="0.45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 x14ac:dyDescent="0.45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 x14ac:dyDescent="0.45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 x14ac:dyDescent="0.45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 x14ac:dyDescent="0.45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 x14ac:dyDescent="0.45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 x14ac:dyDescent="0.45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 x14ac:dyDescent="0.45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 x14ac:dyDescent="0.45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 x14ac:dyDescent="0.45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 x14ac:dyDescent="0.45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 x14ac:dyDescent="0.45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 x14ac:dyDescent="0.45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 x14ac:dyDescent="0.45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 x14ac:dyDescent="0.45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 x14ac:dyDescent="0.45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 x14ac:dyDescent="0.45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 x14ac:dyDescent="0.45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 x14ac:dyDescent="0.45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 x14ac:dyDescent="0.45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 x14ac:dyDescent="0.45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 x14ac:dyDescent="0.45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 x14ac:dyDescent="0.45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 x14ac:dyDescent="0.45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 x14ac:dyDescent="0.45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 x14ac:dyDescent="0.45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 x14ac:dyDescent="0.45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 x14ac:dyDescent="0.45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 x14ac:dyDescent="0.45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 x14ac:dyDescent="0.45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 x14ac:dyDescent="0.45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 x14ac:dyDescent="0.45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 x14ac:dyDescent="0.45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 x14ac:dyDescent="0.45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 x14ac:dyDescent="0.45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 x14ac:dyDescent="0.45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 x14ac:dyDescent="0.45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 x14ac:dyDescent="0.45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 x14ac:dyDescent="0.45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 x14ac:dyDescent="0.45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 x14ac:dyDescent="0.45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 x14ac:dyDescent="0.45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 x14ac:dyDescent="0.45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 x14ac:dyDescent="0.45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 x14ac:dyDescent="0.45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 x14ac:dyDescent="0.45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 x14ac:dyDescent="0.45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 x14ac:dyDescent="0.45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 x14ac:dyDescent="0.45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 x14ac:dyDescent="0.45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 x14ac:dyDescent="0.45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 x14ac:dyDescent="0.45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 x14ac:dyDescent="0.45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 x14ac:dyDescent="0.45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 x14ac:dyDescent="0.45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 x14ac:dyDescent="0.45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 x14ac:dyDescent="0.45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 x14ac:dyDescent="0.45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 x14ac:dyDescent="0.45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 x14ac:dyDescent="0.45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 x14ac:dyDescent="0.45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 x14ac:dyDescent="0.45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 x14ac:dyDescent="0.45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 x14ac:dyDescent="0.45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 x14ac:dyDescent="0.45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 x14ac:dyDescent="0.45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 x14ac:dyDescent="0.45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 x14ac:dyDescent="0.45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 x14ac:dyDescent="0.45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 x14ac:dyDescent="0.45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 x14ac:dyDescent="0.45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 x14ac:dyDescent="0.45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 x14ac:dyDescent="0.45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 x14ac:dyDescent="0.45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 x14ac:dyDescent="0.45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 x14ac:dyDescent="0.45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 x14ac:dyDescent="0.45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 x14ac:dyDescent="0.45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 x14ac:dyDescent="0.45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 x14ac:dyDescent="0.45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 x14ac:dyDescent="0.45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 x14ac:dyDescent="0.45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 x14ac:dyDescent="0.45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 x14ac:dyDescent="0.45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 x14ac:dyDescent="0.45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 x14ac:dyDescent="0.45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 x14ac:dyDescent="0.45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 x14ac:dyDescent="0.45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 x14ac:dyDescent="0.45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 x14ac:dyDescent="0.45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 x14ac:dyDescent="0.45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 x14ac:dyDescent="0.45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 x14ac:dyDescent="0.45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 x14ac:dyDescent="0.45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 x14ac:dyDescent="0.45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 x14ac:dyDescent="0.45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 x14ac:dyDescent="0.45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 x14ac:dyDescent="0.45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 x14ac:dyDescent="0.45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 x14ac:dyDescent="0.45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 x14ac:dyDescent="0.45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 x14ac:dyDescent="0.45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 x14ac:dyDescent="0.45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 x14ac:dyDescent="0.45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 x14ac:dyDescent="0.45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 x14ac:dyDescent="0.45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 x14ac:dyDescent="0.45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 x14ac:dyDescent="0.45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 x14ac:dyDescent="0.45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 x14ac:dyDescent="0.45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 x14ac:dyDescent="0.45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 x14ac:dyDescent="0.45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 x14ac:dyDescent="0.45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 x14ac:dyDescent="0.45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 x14ac:dyDescent="0.45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 x14ac:dyDescent="0.45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 x14ac:dyDescent="0.45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 x14ac:dyDescent="0.45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 x14ac:dyDescent="0.45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 x14ac:dyDescent="0.45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 x14ac:dyDescent="0.45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 x14ac:dyDescent="0.45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 x14ac:dyDescent="0.45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 x14ac:dyDescent="0.45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 x14ac:dyDescent="0.45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 x14ac:dyDescent="0.45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 x14ac:dyDescent="0.45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 x14ac:dyDescent="0.45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 x14ac:dyDescent="0.45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 x14ac:dyDescent="0.45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 x14ac:dyDescent="0.45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 x14ac:dyDescent="0.45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 x14ac:dyDescent="0.45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 x14ac:dyDescent="0.45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 x14ac:dyDescent="0.45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 x14ac:dyDescent="0.45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 x14ac:dyDescent="0.45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 x14ac:dyDescent="0.45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 x14ac:dyDescent="0.45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 x14ac:dyDescent="0.45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 x14ac:dyDescent="0.45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 x14ac:dyDescent="0.45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 x14ac:dyDescent="0.45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 x14ac:dyDescent="0.45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 x14ac:dyDescent="0.45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 x14ac:dyDescent="0.45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 x14ac:dyDescent="0.45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 x14ac:dyDescent="0.45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 x14ac:dyDescent="0.45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 x14ac:dyDescent="0.45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 x14ac:dyDescent="0.45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 x14ac:dyDescent="0.45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 x14ac:dyDescent="0.45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 x14ac:dyDescent="0.45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 x14ac:dyDescent="0.45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 x14ac:dyDescent="0.45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 x14ac:dyDescent="0.45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 x14ac:dyDescent="0.45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 x14ac:dyDescent="0.45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 x14ac:dyDescent="0.45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 x14ac:dyDescent="0.45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 x14ac:dyDescent="0.45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 x14ac:dyDescent="0.45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 x14ac:dyDescent="0.45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 x14ac:dyDescent="0.45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 x14ac:dyDescent="0.45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 x14ac:dyDescent="0.45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 x14ac:dyDescent="0.45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 x14ac:dyDescent="0.45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 x14ac:dyDescent="0.45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 x14ac:dyDescent="0.45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 x14ac:dyDescent="0.45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 x14ac:dyDescent="0.45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 x14ac:dyDescent="0.45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 x14ac:dyDescent="0.45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 x14ac:dyDescent="0.45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 x14ac:dyDescent="0.45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 x14ac:dyDescent="0.45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 x14ac:dyDescent="0.45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 x14ac:dyDescent="0.45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 x14ac:dyDescent="0.45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 x14ac:dyDescent="0.45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 x14ac:dyDescent="0.45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 x14ac:dyDescent="0.45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 x14ac:dyDescent="0.45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 x14ac:dyDescent="0.45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 x14ac:dyDescent="0.45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 x14ac:dyDescent="0.45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 x14ac:dyDescent="0.45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 x14ac:dyDescent="0.45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 x14ac:dyDescent="0.45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 x14ac:dyDescent="0.45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 x14ac:dyDescent="0.45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 x14ac:dyDescent="0.45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 x14ac:dyDescent="0.45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 x14ac:dyDescent="0.45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 x14ac:dyDescent="0.45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 x14ac:dyDescent="0.45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 x14ac:dyDescent="0.45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 x14ac:dyDescent="0.45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 x14ac:dyDescent="0.45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 x14ac:dyDescent="0.45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 x14ac:dyDescent="0.45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 x14ac:dyDescent="0.45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 x14ac:dyDescent="0.45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 x14ac:dyDescent="0.45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 x14ac:dyDescent="0.45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 x14ac:dyDescent="0.45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 x14ac:dyDescent="0.45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 x14ac:dyDescent="0.45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 x14ac:dyDescent="0.45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 x14ac:dyDescent="0.45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 x14ac:dyDescent="0.45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 x14ac:dyDescent="0.45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 x14ac:dyDescent="0.45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 x14ac:dyDescent="0.45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 x14ac:dyDescent="0.45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 x14ac:dyDescent="0.45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 x14ac:dyDescent="0.45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 x14ac:dyDescent="0.45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 x14ac:dyDescent="0.45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 x14ac:dyDescent="0.45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 x14ac:dyDescent="0.45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 x14ac:dyDescent="0.45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 x14ac:dyDescent="0.45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 x14ac:dyDescent="0.45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 x14ac:dyDescent="0.45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 x14ac:dyDescent="0.45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 x14ac:dyDescent="0.45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 x14ac:dyDescent="0.45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 x14ac:dyDescent="0.45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 x14ac:dyDescent="0.45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 x14ac:dyDescent="0.45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 x14ac:dyDescent="0.45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 x14ac:dyDescent="0.45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 x14ac:dyDescent="0.45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 x14ac:dyDescent="0.45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 x14ac:dyDescent="0.45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 x14ac:dyDescent="0.45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 x14ac:dyDescent="0.45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 x14ac:dyDescent="0.45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 x14ac:dyDescent="0.45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 x14ac:dyDescent="0.45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 x14ac:dyDescent="0.45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 x14ac:dyDescent="0.45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 x14ac:dyDescent="0.45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 x14ac:dyDescent="0.45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 x14ac:dyDescent="0.45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 x14ac:dyDescent="0.45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 x14ac:dyDescent="0.45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 x14ac:dyDescent="0.45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 x14ac:dyDescent="0.45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 x14ac:dyDescent="0.45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 x14ac:dyDescent="0.45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 x14ac:dyDescent="0.45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 x14ac:dyDescent="0.45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 x14ac:dyDescent="0.45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 x14ac:dyDescent="0.45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 x14ac:dyDescent="0.45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 x14ac:dyDescent="0.45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 x14ac:dyDescent="0.45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 x14ac:dyDescent="0.45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 x14ac:dyDescent="0.45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 x14ac:dyDescent="0.45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 x14ac:dyDescent="0.45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 x14ac:dyDescent="0.45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 x14ac:dyDescent="0.45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 x14ac:dyDescent="0.45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 x14ac:dyDescent="0.45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 x14ac:dyDescent="0.45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 x14ac:dyDescent="0.45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 x14ac:dyDescent="0.45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 x14ac:dyDescent="0.45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 x14ac:dyDescent="0.45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 x14ac:dyDescent="0.45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 x14ac:dyDescent="0.45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 x14ac:dyDescent="0.45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 x14ac:dyDescent="0.45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 x14ac:dyDescent="0.45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 x14ac:dyDescent="0.45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 x14ac:dyDescent="0.45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 x14ac:dyDescent="0.45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 x14ac:dyDescent="0.45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 x14ac:dyDescent="0.45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 x14ac:dyDescent="0.45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 x14ac:dyDescent="0.45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 x14ac:dyDescent="0.45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 x14ac:dyDescent="0.45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 x14ac:dyDescent="0.45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 x14ac:dyDescent="0.45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 x14ac:dyDescent="0.45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 x14ac:dyDescent="0.45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 x14ac:dyDescent="0.45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 x14ac:dyDescent="0.45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 x14ac:dyDescent="0.45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 x14ac:dyDescent="0.45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 x14ac:dyDescent="0.45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 x14ac:dyDescent="0.45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 x14ac:dyDescent="0.45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 x14ac:dyDescent="0.45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 x14ac:dyDescent="0.45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 x14ac:dyDescent="0.45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 x14ac:dyDescent="0.45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 x14ac:dyDescent="0.45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 x14ac:dyDescent="0.45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 x14ac:dyDescent="0.45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 x14ac:dyDescent="0.45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 x14ac:dyDescent="0.45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 x14ac:dyDescent="0.45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 x14ac:dyDescent="0.45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 x14ac:dyDescent="0.45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 x14ac:dyDescent="0.45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 x14ac:dyDescent="0.45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 x14ac:dyDescent="0.45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 x14ac:dyDescent="0.45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 x14ac:dyDescent="0.45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 x14ac:dyDescent="0.45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 x14ac:dyDescent="0.45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 x14ac:dyDescent="0.45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 x14ac:dyDescent="0.45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 x14ac:dyDescent="0.45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 x14ac:dyDescent="0.45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 x14ac:dyDescent="0.45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 x14ac:dyDescent="0.45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 x14ac:dyDescent="0.45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 x14ac:dyDescent="0.45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 x14ac:dyDescent="0.45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 x14ac:dyDescent="0.45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 x14ac:dyDescent="0.45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 x14ac:dyDescent="0.45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 x14ac:dyDescent="0.45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 x14ac:dyDescent="0.45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 x14ac:dyDescent="0.45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 x14ac:dyDescent="0.45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 x14ac:dyDescent="0.45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 x14ac:dyDescent="0.45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 x14ac:dyDescent="0.45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 x14ac:dyDescent="0.45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 x14ac:dyDescent="0.45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 x14ac:dyDescent="0.45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 x14ac:dyDescent="0.45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 x14ac:dyDescent="0.45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 x14ac:dyDescent="0.45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 x14ac:dyDescent="0.45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 x14ac:dyDescent="0.45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 x14ac:dyDescent="0.45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 x14ac:dyDescent="0.45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 x14ac:dyDescent="0.45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 x14ac:dyDescent="0.45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 x14ac:dyDescent="0.45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 x14ac:dyDescent="0.45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 x14ac:dyDescent="0.45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 x14ac:dyDescent="0.45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 x14ac:dyDescent="0.45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 x14ac:dyDescent="0.45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 x14ac:dyDescent="0.45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 x14ac:dyDescent="0.45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 x14ac:dyDescent="0.45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 x14ac:dyDescent="0.45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 x14ac:dyDescent="0.45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 x14ac:dyDescent="0.45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 x14ac:dyDescent="0.45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 x14ac:dyDescent="0.45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 x14ac:dyDescent="0.45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 x14ac:dyDescent="0.45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 x14ac:dyDescent="0.45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 x14ac:dyDescent="0.45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 x14ac:dyDescent="0.45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 x14ac:dyDescent="0.45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 x14ac:dyDescent="0.45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 x14ac:dyDescent="0.45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 x14ac:dyDescent="0.45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 x14ac:dyDescent="0.45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 x14ac:dyDescent="0.45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 x14ac:dyDescent="0.45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 x14ac:dyDescent="0.45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 x14ac:dyDescent="0.45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 x14ac:dyDescent="0.45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 x14ac:dyDescent="0.45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 x14ac:dyDescent="0.45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 x14ac:dyDescent="0.45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 x14ac:dyDescent="0.45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 x14ac:dyDescent="0.45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 x14ac:dyDescent="0.45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 x14ac:dyDescent="0.45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 x14ac:dyDescent="0.45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 x14ac:dyDescent="0.45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 x14ac:dyDescent="0.45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 x14ac:dyDescent="0.45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 x14ac:dyDescent="0.45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 x14ac:dyDescent="0.45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 x14ac:dyDescent="0.45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 x14ac:dyDescent="0.45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 x14ac:dyDescent="0.45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 x14ac:dyDescent="0.45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 x14ac:dyDescent="0.45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 x14ac:dyDescent="0.45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 x14ac:dyDescent="0.45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 x14ac:dyDescent="0.45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 x14ac:dyDescent="0.45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 x14ac:dyDescent="0.45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 x14ac:dyDescent="0.45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 x14ac:dyDescent="0.45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 x14ac:dyDescent="0.45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 x14ac:dyDescent="0.45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 x14ac:dyDescent="0.45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 x14ac:dyDescent="0.45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 x14ac:dyDescent="0.45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 x14ac:dyDescent="0.45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 x14ac:dyDescent="0.45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 x14ac:dyDescent="0.45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 x14ac:dyDescent="0.45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 x14ac:dyDescent="0.45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 x14ac:dyDescent="0.45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 x14ac:dyDescent="0.45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 x14ac:dyDescent="0.45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 x14ac:dyDescent="0.45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 x14ac:dyDescent="0.45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 x14ac:dyDescent="0.45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 x14ac:dyDescent="0.45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 x14ac:dyDescent="0.45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 x14ac:dyDescent="0.45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 x14ac:dyDescent="0.45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 x14ac:dyDescent="0.45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 x14ac:dyDescent="0.45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 x14ac:dyDescent="0.45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 x14ac:dyDescent="0.45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 x14ac:dyDescent="0.45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 x14ac:dyDescent="0.45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 x14ac:dyDescent="0.45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 x14ac:dyDescent="0.45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 x14ac:dyDescent="0.45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 x14ac:dyDescent="0.45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 x14ac:dyDescent="0.45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 x14ac:dyDescent="0.45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 x14ac:dyDescent="0.45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 x14ac:dyDescent="0.45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 x14ac:dyDescent="0.45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 x14ac:dyDescent="0.45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 x14ac:dyDescent="0.45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 x14ac:dyDescent="0.45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 x14ac:dyDescent="0.45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 x14ac:dyDescent="0.45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 x14ac:dyDescent="0.45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 x14ac:dyDescent="0.45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 x14ac:dyDescent="0.45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 x14ac:dyDescent="0.45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 x14ac:dyDescent="0.45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 x14ac:dyDescent="0.45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 x14ac:dyDescent="0.45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 x14ac:dyDescent="0.45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 x14ac:dyDescent="0.45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 x14ac:dyDescent="0.45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 x14ac:dyDescent="0.45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 x14ac:dyDescent="0.45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 x14ac:dyDescent="0.45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 x14ac:dyDescent="0.45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 x14ac:dyDescent="0.45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 x14ac:dyDescent="0.45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 x14ac:dyDescent="0.45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 x14ac:dyDescent="0.45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 x14ac:dyDescent="0.45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 x14ac:dyDescent="0.45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 x14ac:dyDescent="0.45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 x14ac:dyDescent="0.45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 x14ac:dyDescent="0.45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 x14ac:dyDescent="0.45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 x14ac:dyDescent="0.45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 x14ac:dyDescent="0.45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 x14ac:dyDescent="0.45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 x14ac:dyDescent="0.45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 x14ac:dyDescent="0.45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 x14ac:dyDescent="0.45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 x14ac:dyDescent="0.45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 x14ac:dyDescent="0.45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 x14ac:dyDescent="0.45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 x14ac:dyDescent="0.45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 x14ac:dyDescent="0.45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 x14ac:dyDescent="0.45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 x14ac:dyDescent="0.45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 x14ac:dyDescent="0.45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 x14ac:dyDescent="0.45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 x14ac:dyDescent="0.45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 x14ac:dyDescent="0.45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 x14ac:dyDescent="0.45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 x14ac:dyDescent="0.45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 x14ac:dyDescent="0.45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 x14ac:dyDescent="0.45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 x14ac:dyDescent="0.45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 x14ac:dyDescent="0.45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 x14ac:dyDescent="0.45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 x14ac:dyDescent="0.45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 x14ac:dyDescent="0.45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 x14ac:dyDescent="0.45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 x14ac:dyDescent="0.45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 x14ac:dyDescent="0.45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 x14ac:dyDescent="0.45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 x14ac:dyDescent="0.45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 x14ac:dyDescent="0.45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 x14ac:dyDescent="0.45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 x14ac:dyDescent="0.45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 x14ac:dyDescent="0.45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 x14ac:dyDescent="0.45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 x14ac:dyDescent="0.45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 x14ac:dyDescent="0.45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 x14ac:dyDescent="0.45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 x14ac:dyDescent="0.45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 x14ac:dyDescent="0.45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 x14ac:dyDescent="0.45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 x14ac:dyDescent="0.45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 x14ac:dyDescent="0.45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 x14ac:dyDescent="0.45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 x14ac:dyDescent="0.45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 x14ac:dyDescent="0.45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 x14ac:dyDescent="0.45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 x14ac:dyDescent="0.45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 x14ac:dyDescent="0.45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 x14ac:dyDescent="0.45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 x14ac:dyDescent="0.45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 x14ac:dyDescent="0.45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 x14ac:dyDescent="0.45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 x14ac:dyDescent="0.45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 x14ac:dyDescent="0.45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 x14ac:dyDescent="0.45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 x14ac:dyDescent="0.45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 x14ac:dyDescent="0.45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 x14ac:dyDescent="0.45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 x14ac:dyDescent="0.45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 x14ac:dyDescent="0.45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 x14ac:dyDescent="0.45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 x14ac:dyDescent="0.45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 x14ac:dyDescent="0.45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 x14ac:dyDescent="0.45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 x14ac:dyDescent="0.45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 x14ac:dyDescent="0.45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 x14ac:dyDescent="0.45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 x14ac:dyDescent="0.45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 x14ac:dyDescent="0.45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 x14ac:dyDescent="0.45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 x14ac:dyDescent="0.45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 x14ac:dyDescent="0.45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 x14ac:dyDescent="0.45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 x14ac:dyDescent="0.45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 x14ac:dyDescent="0.45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 x14ac:dyDescent="0.45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 x14ac:dyDescent="0.45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 x14ac:dyDescent="0.45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 x14ac:dyDescent="0.45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 x14ac:dyDescent="0.45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 x14ac:dyDescent="0.45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 x14ac:dyDescent="0.45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 x14ac:dyDescent="0.45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 x14ac:dyDescent="0.45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 x14ac:dyDescent="0.45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 x14ac:dyDescent="0.45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 x14ac:dyDescent="0.45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 x14ac:dyDescent="0.45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 x14ac:dyDescent="0.45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 x14ac:dyDescent="0.45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 x14ac:dyDescent="0.45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 x14ac:dyDescent="0.45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 x14ac:dyDescent="0.45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 x14ac:dyDescent="0.45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 x14ac:dyDescent="0.45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 x14ac:dyDescent="0.45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 x14ac:dyDescent="0.45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 x14ac:dyDescent="0.45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 x14ac:dyDescent="0.45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 x14ac:dyDescent="0.45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 x14ac:dyDescent="0.45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 x14ac:dyDescent="0.45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 x14ac:dyDescent="0.45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 x14ac:dyDescent="0.45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 x14ac:dyDescent="0.45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 x14ac:dyDescent="0.45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 x14ac:dyDescent="0.45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 x14ac:dyDescent="0.45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 x14ac:dyDescent="0.45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 x14ac:dyDescent="0.45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 x14ac:dyDescent="0.45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 x14ac:dyDescent="0.45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 x14ac:dyDescent="0.45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 x14ac:dyDescent="0.45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 x14ac:dyDescent="0.45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 x14ac:dyDescent="0.45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 x14ac:dyDescent="0.45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 x14ac:dyDescent="0.45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 x14ac:dyDescent="0.45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 x14ac:dyDescent="0.45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 x14ac:dyDescent="0.45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 x14ac:dyDescent="0.45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 x14ac:dyDescent="0.45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 x14ac:dyDescent="0.45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 x14ac:dyDescent="0.45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 x14ac:dyDescent="0.45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 x14ac:dyDescent="0.45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 x14ac:dyDescent="0.45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 x14ac:dyDescent="0.45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 x14ac:dyDescent="0.45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 x14ac:dyDescent="0.45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 x14ac:dyDescent="0.45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 x14ac:dyDescent="0.45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 x14ac:dyDescent="0.45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 x14ac:dyDescent="0.45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 x14ac:dyDescent="0.45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 x14ac:dyDescent="0.45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 x14ac:dyDescent="0.45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 x14ac:dyDescent="0.45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 x14ac:dyDescent="0.45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 x14ac:dyDescent="0.45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 x14ac:dyDescent="0.45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 x14ac:dyDescent="0.45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 x14ac:dyDescent="0.45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 x14ac:dyDescent="0.45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 x14ac:dyDescent="0.45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 x14ac:dyDescent="0.45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 x14ac:dyDescent="0.45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 x14ac:dyDescent="0.45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 x14ac:dyDescent="0.45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 x14ac:dyDescent="0.45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 x14ac:dyDescent="0.45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 x14ac:dyDescent="0.45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 x14ac:dyDescent="0.45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 x14ac:dyDescent="0.45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 x14ac:dyDescent="0.45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 x14ac:dyDescent="0.45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 x14ac:dyDescent="0.45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 x14ac:dyDescent="0.45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 x14ac:dyDescent="0.45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 x14ac:dyDescent="0.45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 x14ac:dyDescent="0.45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 x14ac:dyDescent="0.45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 x14ac:dyDescent="0.45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 x14ac:dyDescent="0.45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 x14ac:dyDescent="0.45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 x14ac:dyDescent="0.45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 x14ac:dyDescent="0.45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 x14ac:dyDescent="0.45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 x14ac:dyDescent="0.45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 x14ac:dyDescent="0.45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 x14ac:dyDescent="0.45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 x14ac:dyDescent="0.45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 x14ac:dyDescent="0.45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 x14ac:dyDescent="0.45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 x14ac:dyDescent="0.45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 x14ac:dyDescent="0.45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 x14ac:dyDescent="0.45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 x14ac:dyDescent="0.45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 x14ac:dyDescent="0.45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 x14ac:dyDescent="0.45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 x14ac:dyDescent="0.45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 x14ac:dyDescent="0.45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 x14ac:dyDescent="0.45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 x14ac:dyDescent="0.45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 x14ac:dyDescent="0.45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 x14ac:dyDescent="0.45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 x14ac:dyDescent="0.45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 x14ac:dyDescent="0.45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 x14ac:dyDescent="0.45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 x14ac:dyDescent="0.45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 x14ac:dyDescent="0.45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 x14ac:dyDescent="0.45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 x14ac:dyDescent="0.45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 x14ac:dyDescent="0.45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 x14ac:dyDescent="0.45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 x14ac:dyDescent="0.45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 x14ac:dyDescent="0.45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 x14ac:dyDescent="0.45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 x14ac:dyDescent="0.45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 x14ac:dyDescent="0.45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 x14ac:dyDescent="0.45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 x14ac:dyDescent="0.45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 x14ac:dyDescent="0.45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 x14ac:dyDescent="0.45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 x14ac:dyDescent="0.45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 x14ac:dyDescent="0.45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 x14ac:dyDescent="0.45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 x14ac:dyDescent="0.45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 x14ac:dyDescent="0.45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 x14ac:dyDescent="0.45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 x14ac:dyDescent="0.45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 x14ac:dyDescent="0.45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 x14ac:dyDescent="0.45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 x14ac:dyDescent="0.45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 x14ac:dyDescent="0.45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 x14ac:dyDescent="0.45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 x14ac:dyDescent="0.45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 x14ac:dyDescent="0.45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 x14ac:dyDescent="0.45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 x14ac:dyDescent="0.45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 x14ac:dyDescent="0.45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 x14ac:dyDescent="0.45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 x14ac:dyDescent="0.45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 x14ac:dyDescent="0.45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 x14ac:dyDescent="0.45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 x14ac:dyDescent="0.45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 x14ac:dyDescent="0.45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 x14ac:dyDescent="0.45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 x14ac:dyDescent="0.45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 x14ac:dyDescent="0.45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 x14ac:dyDescent="0.45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 x14ac:dyDescent="0.45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 x14ac:dyDescent="0.45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 x14ac:dyDescent="0.45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 x14ac:dyDescent="0.45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 x14ac:dyDescent="0.45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 x14ac:dyDescent="0.45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 x14ac:dyDescent="0.45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 x14ac:dyDescent="0.45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 x14ac:dyDescent="0.45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 x14ac:dyDescent="0.45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 x14ac:dyDescent="0.45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 x14ac:dyDescent="0.45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 x14ac:dyDescent="0.45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 x14ac:dyDescent="0.45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 x14ac:dyDescent="0.45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 x14ac:dyDescent="0.45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 x14ac:dyDescent="0.45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 x14ac:dyDescent="0.45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 x14ac:dyDescent="0.45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 x14ac:dyDescent="0.45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 x14ac:dyDescent="0.45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 x14ac:dyDescent="0.45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 x14ac:dyDescent="0.45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 x14ac:dyDescent="0.45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 x14ac:dyDescent="0.45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 x14ac:dyDescent="0.45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 x14ac:dyDescent="0.45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 x14ac:dyDescent="0.45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 x14ac:dyDescent="0.45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 x14ac:dyDescent="0.45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 x14ac:dyDescent="0.45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 x14ac:dyDescent="0.45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 x14ac:dyDescent="0.45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 x14ac:dyDescent="0.45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 x14ac:dyDescent="0.45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 x14ac:dyDescent="0.45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 x14ac:dyDescent="0.45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 x14ac:dyDescent="0.45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 x14ac:dyDescent="0.45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 x14ac:dyDescent="0.45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 x14ac:dyDescent="0.45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 x14ac:dyDescent="0.45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 x14ac:dyDescent="0.45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 x14ac:dyDescent="0.45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 x14ac:dyDescent="0.45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 x14ac:dyDescent="0.45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 x14ac:dyDescent="0.45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 x14ac:dyDescent="0.45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 x14ac:dyDescent="0.45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 x14ac:dyDescent="0.45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 x14ac:dyDescent="0.45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 x14ac:dyDescent="0.45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 x14ac:dyDescent="0.45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 x14ac:dyDescent="0.45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 x14ac:dyDescent="0.45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 x14ac:dyDescent="0.45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 x14ac:dyDescent="0.45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 x14ac:dyDescent="0.45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 x14ac:dyDescent="0.45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 x14ac:dyDescent="0.45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 x14ac:dyDescent="0.45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 x14ac:dyDescent="0.45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 x14ac:dyDescent="0.45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 x14ac:dyDescent="0.45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 x14ac:dyDescent="0.45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 x14ac:dyDescent="0.45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 x14ac:dyDescent="0.45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 x14ac:dyDescent="0.45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 x14ac:dyDescent="0.45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 x14ac:dyDescent="0.45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 x14ac:dyDescent="0.45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 x14ac:dyDescent="0.45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 x14ac:dyDescent="0.45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 x14ac:dyDescent="0.45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 x14ac:dyDescent="0.45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 x14ac:dyDescent="0.45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 x14ac:dyDescent="0.45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 x14ac:dyDescent="0.45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 x14ac:dyDescent="0.45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 x14ac:dyDescent="0.45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 x14ac:dyDescent="0.45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 x14ac:dyDescent="0.45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 x14ac:dyDescent="0.45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 x14ac:dyDescent="0.45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 x14ac:dyDescent="0.45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 x14ac:dyDescent="0.45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 x14ac:dyDescent="0.45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 x14ac:dyDescent="0.45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 x14ac:dyDescent="0.45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 x14ac:dyDescent="0.45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 x14ac:dyDescent="0.45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 x14ac:dyDescent="0.45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 x14ac:dyDescent="0.45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 x14ac:dyDescent="0.45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 x14ac:dyDescent="0.45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 x14ac:dyDescent="0.45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 x14ac:dyDescent="0.45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 x14ac:dyDescent="0.45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 x14ac:dyDescent="0.45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 x14ac:dyDescent="0.45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 x14ac:dyDescent="0.45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 x14ac:dyDescent="0.45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 x14ac:dyDescent="0.45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 x14ac:dyDescent="0.45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 x14ac:dyDescent="0.45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 x14ac:dyDescent="0.45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 x14ac:dyDescent="0.45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 x14ac:dyDescent="0.45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 x14ac:dyDescent="0.45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 x14ac:dyDescent="0.45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 x14ac:dyDescent="0.45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 x14ac:dyDescent="0.45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 x14ac:dyDescent="0.45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 x14ac:dyDescent="0.45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 x14ac:dyDescent="0.45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 x14ac:dyDescent="0.45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 x14ac:dyDescent="0.45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 x14ac:dyDescent="0.45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 x14ac:dyDescent="0.45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 x14ac:dyDescent="0.45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 x14ac:dyDescent="0.45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 x14ac:dyDescent="0.45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 x14ac:dyDescent="0.45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 x14ac:dyDescent="0.45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 x14ac:dyDescent="0.45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 x14ac:dyDescent="0.45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 x14ac:dyDescent="0.45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 x14ac:dyDescent="0.45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 x14ac:dyDescent="0.45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 x14ac:dyDescent="0.45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 x14ac:dyDescent="0.45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 x14ac:dyDescent="0.45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 x14ac:dyDescent="0.45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 x14ac:dyDescent="0.45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 x14ac:dyDescent="0.45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 x14ac:dyDescent="0.45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 x14ac:dyDescent="0.45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 x14ac:dyDescent="0.45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 x14ac:dyDescent="0.45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 x14ac:dyDescent="0.45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 x14ac:dyDescent="0.45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 x14ac:dyDescent="0.45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 x14ac:dyDescent="0.45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 x14ac:dyDescent="0.45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 x14ac:dyDescent="0.45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 x14ac:dyDescent="0.45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 x14ac:dyDescent="0.45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 x14ac:dyDescent="0.45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 x14ac:dyDescent="0.45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 x14ac:dyDescent="0.45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 x14ac:dyDescent="0.45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 x14ac:dyDescent="0.45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 x14ac:dyDescent="0.45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 x14ac:dyDescent="0.45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 x14ac:dyDescent="0.45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 x14ac:dyDescent="0.45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 x14ac:dyDescent="0.45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 x14ac:dyDescent="0.45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 x14ac:dyDescent="0.45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 x14ac:dyDescent="0.45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 x14ac:dyDescent="0.45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 x14ac:dyDescent="0.45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 x14ac:dyDescent="0.45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 x14ac:dyDescent="0.45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 x14ac:dyDescent="0.45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 x14ac:dyDescent="0.45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 x14ac:dyDescent="0.45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 x14ac:dyDescent="0.45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 x14ac:dyDescent="0.45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 x14ac:dyDescent="0.45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 x14ac:dyDescent="0.45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 x14ac:dyDescent="0.45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 x14ac:dyDescent="0.45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 x14ac:dyDescent="0.45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 x14ac:dyDescent="0.45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 x14ac:dyDescent="0.45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 x14ac:dyDescent="0.45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 x14ac:dyDescent="0.45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 x14ac:dyDescent="0.45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 x14ac:dyDescent="0.45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 x14ac:dyDescent="0.45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 x14ac:dyDescent="0.45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 x14ac:dyDescent="0.45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 x14ac:dyDescent="0.45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 x14ac:dyDescent="0.45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 x14ac:dyDescent="0.45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 x14ac:dyDescent="0.45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 x14ac:dyDescent="0.45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 x14ac:dyDescent="0.45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 x14ac:dyDescent="0.45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 x14ac:dyDescent="0.45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 x14ac:dyDescent="0.45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 x14ac:dyDescent="0.45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 x14ac:dyDescent="0.45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 x14ac:dyDescent="0.45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 x14ac:dyDescent="0.45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 x14ac:dyDescent="0.45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 x14ac:dyDescent="0.45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 x14ac:dyDescent="0.45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 x14ac:dyDescent="0.45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 x14ac:dyDescent="0.45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 x14ac:dyDescent="0.45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 x14ac:dyDescent="0.45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 x14ac:dyDescent="0.45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 x14ac:dyDescent="0.45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 x14ac:dyDescent="0.45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 x14ac:dyDescent="0.45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 x14ac:dyDescent="0.45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 x14ac:dyDescent="0.45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 x14ac:dyDescent="0.45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 x14ac:dyDescent="0.45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 x14ac:dyDescent="0.45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 x14ac:dyDescent="0.45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 x14ac:dyDescent="0.45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 x14ac:dyDescent="0.45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 x14ac:dyDescent="0.45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 x14ac:dyDescent="0.45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 x14ac:dyDescent="0.45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 x14ac:dyDescent="0.45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 x14ac:dyDescent="0.45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 x14ac:dyDescent="0.45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 x14ac:dyDescent="0.45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 x14ac:dyDescent="0.45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 x14ac:dyDescent="0.45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 x14ac:dyDescent="0.45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 x14ac:dyDescent="0.45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 x14ac:dyDescent="0.45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 x14ac:dyDescent="0.45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 x14ac:dyDescent="0.45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 x14ac:dyDescent="0.45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 x14ac:dyDescent="0.45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 x14ac:dyDescent="0.45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 x14ac:dyDescent="0.45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 x14ac:dyDescent="0.45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 x14ac:dyDescent="0.45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 x14ac:dyDescent="0.45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 x14ac:dyDescent="0.45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 x14ac:dyDescent="0.45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 x14ac:dyDescent="0.45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 x14ac:dyDescent="0.45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 x14ac:dyDescent="0.45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 x14ac:dyDescent="0.45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 x14ac:dyDescent="0.45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 x14ac:dyDescent="0.45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 x14ac:dyDescent="0.45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 x14ac:dyDescent="0.45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 x14ac:dyDescent="0.45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 x14ac:dyDescent="0.45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 x14ac:dyDescent="0.45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 x14ac:dyDescent="0.45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 x14ac:dyDescent="0.45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 x14ac:dyDescent="0.45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 x14ac:dyDescent="0.45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 x14ac:dyDescent="0.45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 x14ac:dyDescent="0.45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 x14ac:dyDescent="0.45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 x14ac:dyDescent="0.45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 x14ac:dyDescent="0.45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 x14ac:dyDescent="0.45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 x14ac:dyDescent="0.45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 x14ac:dyDescent="0.45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 x14ac:dyDescent="0.45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 x14ac:dyDescent="0.45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 x14ac:dyDescent="0.45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 x14ac:dyDescent="0.45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 x14ac:dyDescent="0.45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 x14ac:dyDescent="0.45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 x14ac:dyDescent="0.45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 x14ac:dyDescent="0.45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 x14ac:dyDescent="0.45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 x14ac:dyDescent="0.45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 x14ac:dyDescent="0.45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 x14ac:dyDescent="0.45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 x14ac:dyDescent="0.45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 x14ac:dyDescent="0.45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 x14ac:dyDescent="0.45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 x14ac:dyDescent="0.45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 x14ac:dyDescent="0.45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 x14ac:dyDescent="0.45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 x14ac:dyDescent="0.45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 x14ac:dyDescent="0.45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 x14ac:dyDescent="0.45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 x14ac:dyDescent="0.45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 x14ac:dyDescent="0.45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 x14ac:dyDescent="0.45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 x14ac:dyDescent="0.45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 x14ac:dyDescent="0.45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 x14ac:dyDescent="0.45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 x14ac:dyDescent="0.45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 x14ac:dyDescent="0.45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 x14ac:dyDescent="0.45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 x14ac:dyDescent="0.45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 x14ac:dyDescent="0.45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 x14ac:dyDescent="0.45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 x14ac:dyDescent="0.45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 x14ac:dyDescent="0.45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 x14ac:dyDescent="0.45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 x14ac:dyDescent="0.45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 x14ac:dyDescent="0.45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 x14ac:dyDescent="0.45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 x14ac:dyDescent="0.45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 x14ac:dyDescent="0.45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 x14ac:dyDescent="0.45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 x14ac:dyDescent="0.45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 x14ac:dyDescent="0.45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 x14ac:dyDescent="0.45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 x14ac:dyDescent="0.45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 x14ac:dyDescent="0.45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 x14ac:dyDescent="0.45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 x14ac:dyDescent="0.45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 x14ac:dyDescent="0.45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 x14ac:dyDescent="0.45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 x14ac:dyDescent="0.45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 x14ac:dyDescent="0.45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 x14ac:dyDescent="0.45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 x14ac:dyDescent="0.45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 x14ac:dyDescent="0.45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 x14ac:dyDescent="0.45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 x14ac:dyDescent="0.45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 x14ac:dyDescent="0.45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 x14ac:dyDescent="0.45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 x14ac:dyDescent="0.45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 x14ac:dyDescent="0.45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 x14ac:dyDescent="0.45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 x14ac:dyDescent="0.45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 x14ac:dyDescent="0.45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 x14ac:dyDescent="0.45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 x14ac:dyDescent="0.45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 x14ac:dyDescent="0.45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 x14ac:dyDescent="0.45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 x14ac:dyDescent="0.45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 x14ac:dyDescent="0.45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 x14ac:dyDescent="0.45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 x14ac:dyDescent="0.45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 x14ac:dyDescent="0.45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 x14ac:dyDescent="0.45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 x14ac:dyDescent="0.45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 x14ac:dyDescent="0.45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 x14ac:dyDescent="0.45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 x14ac:dyDescent="0.45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 x14ac:dyDescent="0.45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 x14ac:dyDescent="0.45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 x14ac:dyDescent="0.45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 x14ac:dyDescent="0.45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 x14ac:dyDescent="0.45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 x14ac:dyDescent="0.45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 x14ac:dyDescent="0.45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 x14ac:dyDescent="0.45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 x14ac:dyDescent="0.45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 x14ac:dyDescent="0.45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 x14ac:dyDescent="0.45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 x14ac:dyDescent="0.45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 x14ac:dyDescent="0.45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 x14ac:dyDescent="0.45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 x14ac:dyDescent="0.45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 x14ac:dyDescent="0.45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 x14ac:dyDescent="0.45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 x14ac:dyDescent="0.45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 x14ac:dyDescent="0.45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 x14ac:dyDescent="0.45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 x14ac:dyDescent="0.45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 x14ac:dyDescent="0.45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 x14ac:dyDescent="0.45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 x14ac:dyDescent="0.45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 x14ac:dyDescent="0.45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 x14ac:dyDescent="0.45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 x14ac:dyDescent="0.45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 x14ac:dyDescent="0.45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 x14ac:dyDescent="0.45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 x14ac:dyDescent="0.45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 x14ac:dyDescent="0.45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 x14ac:dyDescent="0.45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 x14ac:dyDescent="0.45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 x14ac:dyDescent="0.45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 x14ac:dyDescent="0.45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 x14ac:dyDescent="0.45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 x14ac:dyDescent="0.45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 x14ac:dyDescent="0.45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 x14ac:dyDescent="0.45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 x14ac:dyDescent="0.45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 x14ac:dyDescent="0.45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 x14ac:dyDescent="0.45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 x14ac:dyDescent="0.45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 x14ac:dyDescent="0.45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 x14ac:dyDescent="0.45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 x14ac:dyDescent="0.45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 x14ac:dyDescent="0.45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 x14ac:dyDescent="0.45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 x14ac:dyDescent="0.45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 x14ac:dyDescent="0.45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 x14ac:dyDescent="0.45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 x14ac:dyDescent="0.45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 x14ac:dyDescent="0.45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 x14ac:dyDescent="0.45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 x14ac:dyDescent="0.45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 x14ac:dyDescent="0.45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 x14ac:dyDescent="0.45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 x14ac:dyDescent="0.45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 x14ac:dyDescent="0.45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 x14ac:dyDescent="0.45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 x14ac:dyDescent="0.45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 x14ac:dyDescent="0.45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 x14ac:dyDescent="0.45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 x14ac:dyDescent="0.45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 x14ac:dyDescent="0.45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 x14ac:dyDescent="0.45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 x14ac:dyDescent="0.45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 x14ac:dyDescent="0.45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 x14ac:dyDescent="0.45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 x14ac:dyDescent="0.45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 x14ac:dyDescent="0.45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 x14ac:dyDescent="0.45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 x14ac:dyDescent="0.45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 x14ac:dyDescent="0.45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 x14ac:dyDescent="0.45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 x14ac:dyDescent="0.45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 x14ac:dyDescent="0.45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 x14ac:dyDescent="0.45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 x14ac:dyDescent="0.45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 x14ac:dyDescent="0.45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 x14ac:dyDescent="0.45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 x14ac:dyDescent="0.45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 x14ac:dyDescent="0.45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 x14ac:dyDescent="0.45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 x14ac:dyDescent="0.45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 x14ac:dyDescent="0.45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 x14ac:dyDescent="0.45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 x14ac:dyDescent="0.45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 x14ac:dyDescent="0.45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 x14ac:dyDescent="0.45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 x14ac:dyDescent="0.45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 x14ac:dyDescent="0.45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 x14ac:dyDescent="0.45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 x14ac:dyDescent="0.45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 x14ac:dyDescent="0.45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 x14ac:dyDescent="0.45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 x14ac:dyDescent="0.45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 x14ac:dyDescent="0.45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 x14ac:dyDescent="0.45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 x14ac:dyDescent="0.45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 x14ac:dyDescent="0.45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 x14ac:dyDescent="0.45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 x14ac:dyDescent="0.45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 x14ac:dyDescent="0.45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 x14ac:dyDescent="0.45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 x14ac:dyDescent="0.45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 x14ac:dyDescent="0.45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 x14ac:dyDescent="0.45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 x14ac:dyDescent="0.45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 x14ac:dyDescent="0.45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 x14ac:dyDescent="0.45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 x14ac:dyDescent="0.45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 x14ac:dyDescent="0.45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 x14ac:dyDescent="0.45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 x14ac:dyDescent="0.45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 x14ac:dyDescent="0.45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 x14ac:dyDescent="0.45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 x14ac:dyDescent="0.45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 x14ac:dyDescent="0.45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 x14ac:dyDescent="0.45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 x14ac:dyDescent="0.45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 x14ac:dyDescent="0.45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 x14ac:dyDescent="0.45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 x14ac:dyDescent="0.45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 x14ac:dyDescent="0.45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 x14ac:dyDescent="0.45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 x14ac:dyDescent="0.45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 x14ac:dyDescent="0.45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 x14ac:dyDescent="0.45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 x14ac:dyDescent="0.45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 x14ac:dyDescent="0.45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 x14ac:dyDescent="0.45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 x14ac:dyDescent="0.45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 x14ac:dyDescent="0.45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 x14ac:dyDescent="0.45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 x14ac:dyDescent="0.45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 x14ac:dyDescent="0.45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 x14ac:dyDescent="0.45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 x14ac:dyDescent="0.45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 x14ac:dyDescent="0.45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 x14ac:dyDescent="0.45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 x14ac:dyDescent="0.45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 x14ac:dyDescent="0.45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 x14ac:dyDescent="0.45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 x14ac:dyDescent="0.45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 x14ac:dyDescent="0.45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 x14ac:dyDescent="0.45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 x14ac:dyDescent="0.45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 x14ac:dyDescent="0.45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 x14ac:dyDescent="0.45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 x14ac:dyDescent="0.45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 x14ac:dyDescent="0.45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 x14ac:dyDescent="0.45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 x14ac:dyDescent="0.45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 x14ac:dyDescent="0.45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 x14ac:dyDescent="0.45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 x14ac:dyDescent="0.45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 x14ac:dyDescent="0.45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 x14ac:dyDescent="0.45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 x14ac:dyDescent="0.45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 x14ac:dyDescent="0.45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 x14ac:dyDescent="0.45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 x14ac:dyDescent="0.45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 x14ac:dyDescent="0.45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 x14ac:dyDescent="0.45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 x14ac:dyDescent="0.45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 x14ac:dyDescent="0.45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 x14ac:dyDescent="0.45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 x14ac:dyDescent="0.45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 x14ac:dyDescent="0.45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 x14ac:dyDescent="0.45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 x14ac:dyDescent="0.45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 x14ac:dyDescent="0.45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 x14ac:dyDescent="0.45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 x14ac:dyDescent="0.45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 x14ac:dyDescent="0.45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 x14ac:dyDescent="0.45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 x14ac:dyDescent="0.45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 x14ac:dyDescent="0.45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 x14ac:dyDescent="0.45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 x14ac:dyDescent="0.45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 x14ac:dyDescent="0.45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 x14ac:dyDescent="0.45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 x14ac:dyDescent="0.45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 x14ac:dyDescent="0.45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 x14ac:dyDescent="0.45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 x14ac:dyDescent="0.45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 x14ac:dyDescent="0.45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 x14ac:dyDescent="0.45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 x14ac:dyDescent="0.45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 x14ac:dyDescent="0.45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 x14ac:dyDescent="0.45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 x14ac:dyDescent="0.45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 x14ac:dyDescent="0.45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 x14ac:dyDescent="0.45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 x14ac:dyDescent="0.45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 x14ac:dyDescent="0.45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 x14ac:dyDescent="0.45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 x14ac:dyDescent="0.45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 x14ac:dyDescent="0.45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 x14ac:dyDescent="0.45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 x14ac:dyDescent="0.45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 x14ac:dyDescent="0.45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 x14ac:dyDescent="0.45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 x14ac:dyDescent="0.45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 x14ac:dyDescent="0.45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 x14ac:dyDescent="0.45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 x14ac:dyDescent="0.45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 x14ac:dyDescent="0.45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 x14ac:dyDescent="0.45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 x14ac:dyDescent="0.45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 x14ac:dyDescent="0.45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 x14ac:dyDescent="0.45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 x14ac:dyDescent="0.45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 x14ac:dyDescent="0.45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 x14ac:dyDescent="0.45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 x14ac:dyDescent="0.45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 x14ac:dyDescent="0.45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 x14ac:dyDescent="0.45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 x14ac:dyDescent="0.45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 x14ac:dyDescent="0.45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 x14ac:dyDescent="0.45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 x14ac:dyDescent="0.45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 x14ac:dyDescent="0.45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 x14ac:dyDescent="0.45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 x14ac:dyDescent="0.45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 x14ac:dyDescent="0.45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 x14ac:dyDescent="0.45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 x14ac:dyDescent="0.45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 x14ac:dyDescent="0.45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 x14ac:dyDescent="0.45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 x14ac:dyDescent="0.45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 x14ac:dyDescent="0.45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 x14ac:dyDescent="0.45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 x14ac:dyDescent="0.45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 x14ac:dyDescent="0.45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 x14ac:dyDescent="0.45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 x14ac:dyDescent="0.45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 x14ac:dyDescent="0.45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 x14ac:dyDescent="0.45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 x14ac:dyDescent="0.45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 x14ac:dyDescent="0.45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 x14ac:dyDescent="0.45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 x14ac:dyDescent="0.45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 x14ac:dyDescent="0.45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 x14ac:dyDescent="0.45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 x14ac:dyDescent="0.45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 x14ac:dyDescent="0.45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 x14ac:dyDescent="0.45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 x14ac:dyDescent="0.45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 x14ac:dyDescent="0.45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 x14ac:dyDescent="0.45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 x14ac:dyDescent="0.45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 x14ac:dyDescent="0.45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 x14ac:dyDescent="0.45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 x14ac:dyDescent="0.45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 x14ac:dyDescent="0.45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 x14ac:dyDescent="0.45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 x14ac:dyDescent="0.45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 x14ac:dyDescent="0.45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 x14ac:dyDescent="0.45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 x14ac:dyDescent="0.45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 x14ac:dyDescent="0.45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 x14ac:dyDescent="0.45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 x14ac:dyDescent="0.45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 x14ac:dyDescent="0.45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 x14ac:dyDescent="0.45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 x14ac:dyDescent="0.45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 x14ac:dyDescent="0.45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 x14ac:dyDescent="0.45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 x14ac:dyDescent="0.45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 x14ac:dyDescent="0.45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 x14ac:dyDescent="0.45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 x14ac:dyDescent="0.45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 x14ac:dyDescent="0.45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 x14ac:dyDescent="0.45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 x14ac:dyDescent="0.45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 x14ac:dyDescent="0.45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 x14ac:dyDescent="0.45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 x14ac:dyDescent="0.45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 x14ac:dyDescent="0.45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 x14ac:dyDescent="0.45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 x14ac:dyDescent="0.45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 x14ac:dyDescent="0.45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 x14ac:dyDescent="0.45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 x14ac:dyDescent="0.45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 x14ac:dyDescent="0.45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 x14ac:dyDescent="0.45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 x14ac:dyDescent="0.45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 x14ac:dyDescent="0.45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 x14ac:dyDescent="0.45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 x14ac:dyDescent="0.45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 x14ac:dyDescent="0.45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 x14ac:dyDescent="0.45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 x14ac:dyDescent="0.45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 x14ac:dyDescent="0.45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 x14ac:dyDescent="0.45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 x14ac:dyDescent="0.45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 x14ac:dyDescent="0.45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 x14ac:dyDescent="0.45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 x14ac:dyDescent="0.45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 x14ac:dyDescent="0.45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 x14ac:dyDescent="0.45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 x14ac:dyDescent="0.45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 x14ac:dyDescent="0.45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 x14ac:dyDescent="0.45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 x14ac:dyDescent="0.45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 x14ac:dyDescent="0.45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 x14ac:dyDescent="0.45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 x14ac:dyDescent="0.45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 x14ac:dyDescent="0.45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 x14ac:dyDescent="0.45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 x14ac:dyDescent="0.45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 x14ac:dyDescent="0.45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 x14ac:dyDescent="0.45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 x14ac:dyDescent="0.45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 x14ac:dyDescent="0.45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 x14ac:dyDescent="0.45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 x14ac:dyDescent="0.45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 x14ac:dyDescent="0.45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 x14ac:dyDescent="0.45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 x14ac:dyDescent="0.45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 x14ac:dyDescent="0.45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 x14ac:dyDescent="0.45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 x14ac:dyDescent="0.45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 x14ac:dyDescent="0.45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 x14ac:dyDescent="0.45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 x14ac:dyDescent="0.45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 x14ac:dyDescent="0.45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 x14ac:dyDescent="0.45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 x14ac:dyDescent="0.45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 x14ac:dyDescent="0.45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 x14ac:dyDescent="0.45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 x14ac:dyDescent="0.45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 x14ac:dyDescent="0.45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 x14ac:dyDescent="0.45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 x14ac:dyDescent="0.45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 x14ac:dyDescent="0.45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 x14ac:dyDescent="0.45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 x14ac:dyDescent="0.45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 x14ac:dyDescent="0.45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 x14ac:dyDescent="0.45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 x14ac:dyDescent="0.45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 x14ac:dyDescent="0.45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 x14ac:dyDescent="0.45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 x14ac:dyDescent="0.45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 x14ac:dyDescent="0.45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 x14ac:dyDescent="0.45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 x14ac:dyDescent="0.45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 x14ac:dyDescent="0.45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 x14ac:dyDescent="0.45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 x14ac:dyDescent="0.45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 x14ac:dyDescent="0.45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 x14ac:dyDescent="0.45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 x14ac:dyDescent="0.45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 x14ac:dyDescent="0.45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 x14ac:dyDescent="0.45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 x14ac:dyDescent="0.45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 x14ac:dyDescent="0.45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 x14ac:dyDescent="0.45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 x14ac:dyDescent="0.45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 x14ac:dyDescent="0.45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 x14ac:dyDescent="0.45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 x14ac:dyDescent="0.45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 x14ac:dyDescent="0.45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 x14ac:dyDescent="0.45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 x14ac:dyDescent="0.45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 x14ac:dyDescent="0.45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 x14ac:dyDescent="0.45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 x14ac:dyDescent="0.45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 x14ac:dyDescent="0.45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 x14ac:dyDescent="0.45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 x14ac:dyDescent="0.45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 x14ac:dyDescent="0.45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 x14ac:dyDescent="0.45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 x14ac:dyDescent="0.45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 x14ac:dyDescent="0.45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 x14ac:dyDescent="0.45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 x14ac:dyDescent="0.45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 x14ac:dyDescent="0.45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 x14ac:dyDescent="0.45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 x14ac:dyDescent="0.45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 x14ac:dyDescent="0.45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 x14ac:dyDescent="0.45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 x14ac:dyDescent="0.45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 x14ac:dyDescent="0.45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 x14ac:dyDescent="0.45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 x14ac:dyDescent="0.45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 x14ac:dyDescent="0.45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 x14ac:dyDescent="0.45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 x14ac:dyDescent="0.45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 x14ac:dyDescent="0.45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 x14ac:dyDescent="0.45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 x14ac:dyDescent="0.45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 x14ac:dyDescent="0.45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 x14ac:dyDescent="0.45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 x14ac:dyDescent="0.45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 x14ac:dyDescent="0.45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 x14ac:dyDescent="0.45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 x14ac:dyDescent="0.45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 x14ac:dyDescent="0.45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 x14ac:dyDescent="0.45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 x14ac:dyDescent="0.45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 x14ac:dyDescent="0.45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 x14ac:dyDescent="0.45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 x14ac:dyDescent="0.45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 x14ac:dyDescent="0.45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 x14ac:dyDescent="0.45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 x14ac:dyDescent="0.45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 x14ac:dyDescent="0.45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 x14ac:dyDescent="0.45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 x14ac:dyDescent="0.45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 x14ac:dyDescent="0.45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 x14ac:dyDescent="0.45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 x14ac:dyDescent="0.45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 x14ac:dyDescent="0.45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 x14ac:dyDescent="0.45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 x14ac:dyDescent="0.45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 x14ac:dyDescent="0.45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 x14ac:dyDescent="0.45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 x14ac:dyDescent="0.45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 x14ac:dyDescent="0.45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 x14ac:dyDescent="0.45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 x14ac:dyDescent="0.45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 x14ac:dyDescent="0.45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 x14ac:dyDescent="0.45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 x14ac:dyDescent="0.45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 x14ac:dyDescent="0.45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 x14ac:dyDescent="0.45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 x14ac:dyDescent="0.45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 x14ac:dyDescent="0.45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 x14ac:dyDescent="0.45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 x14ac:dyDescent="0.45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 x14ac:dyDescent="0.45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 x14ac:dyDescent="0.45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 x14ac:dyDescent="0.45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 x14ac:dyDescent="0.45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 x14ac:dyDescent="0.45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 x14ac:dyDescent="0.45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 x14ac:dyDescent="0.45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 x14ac:dyDescent="0.45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 x14ac:dyDescent="0.45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 x14ac:dyDescent="0.45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 x14ac:dyDescent="0.45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 x14ac:dyDescent="0.45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 x14ac:dyDescent="0.45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 x14ac:dyDescent="0.45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 x14ac:dyDescent="0.45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 x14ac:dyDescent="0.45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 x14ac:dyDescent="0.45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 x14ac:dyDescent="0.45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 x14ac:dyDescent="0.45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 x14ac:dyDescent="0.45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 x14ac:dyDescent="0.45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 x14ac:dyDescent="0.45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 x14ac:dyDescent="0.45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 x14ac:dyDescent="0.45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 x14ac:dyDescent="0.45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 x14ac:dyDescent="0.45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 x14ac:dyDescent="0.45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 x14ac:dyDescent="0.45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 x14ac:dyDescent="0.45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 x14ac:dyDescent="0.45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 x14ac:dyDescent="0.45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 x14ac:dyDescent="0.45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 x14ac:dyDescent="0.45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 x14ac:dyDescent="0.45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 x14ac:dyDescent="0.45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 x14ac:dyDescent="0.45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 x14ac:dyDescent="0.45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 x14ac:dyDescent="0.45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 x14ac:dyDescent="0.45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 x14ac:dyDescent="0.45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 x14ac:dyDescent="0.45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 x14ac:dyDescent="0.45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 x14ac:dyDescent="0.45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 x14ac:dyDescent="0.45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 x14ac:dyDescent="0.45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 x14ac:dyDescent="0.45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 x14ac:dyDescent="0.45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 x14ac:dyDescent="0.45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 x14ac:dyDescent="0.45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 x14ac:dyDescent="0.45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 x14ac:dyDescent="0.45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 x14ac:dyDescent="0.45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 x14ac:dyDescent="0.45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 x14ac:dyDescent="0.45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 x14ac:dyDescent="0.45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 x14ac:dyDescent="0.45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 x14ac:dyDescent="0.45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 x14ac:dyDescent="0.45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 x14ac:dyDescent="0.45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 x14ac:dyDescent="0.45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 x14ac:dyDescent="0.45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 x14ac:dyDescent="0.45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 x14ac:dyDescent="0.45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 x14ac:dyDescent="0.45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 x14ac:dyDescent="0.45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 x14ac:dyDescent="0.45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 x14ac:dyDescent="0.45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 x14ac:dyDescent="0.45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 x14ac:dyDescent="0.45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 x14ac:dyDescent="0.45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 x14ac:dyDescent="0.45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 x14ac:dyDescent="0.45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 x14ac:dyDescent="0.45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 x14ac:dyDescent="0.45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 x14ac:dyDescent="0.45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 x14ac:dyDescent="0.45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 x14ac:dyDescent="0.45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 x14ac:dyDescent="0.45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 x14ac:dyDescent="0.45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 x14ac:dyDescent="0.45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 x14ac:dyDescent="0.45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 x14ac:dyDescent="0.45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 x14ac:dyDescent="0.45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 x14ac:dyDescent="0.45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 x14ac:dyDescent="0.45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 x14ac:dyDescent="0.45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 x14ac:dyDescent="0.45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 x14ac:dyDescent="0.45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 x14ac:dyDescent="0.45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 x14ac:dyDescent="0.45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 x14ac:dyDescent="0.45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 x14ac:dyDescent="0.45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 x14ac:dyDescent="0.45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 x14ac:dyDescent="0.45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 x14ac:dyDescent="0.45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 x14ac:dyDescent="0.45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 x14ac:dyDescent="0.45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 x14ac:dyDescent="0.45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 x14ac:dyDescent="0.45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 x14ac:dyDescent="0.45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 x14ac:dyDescent="0.45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 x14ac:dyDescent="0.45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 x14ac:dyDescent="0.45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 x14ac:dyDescent="0.45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 x14ac:dyDescent="0.45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 x14ac:dyDescent="0.45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 x14ac:dyDescent="0.45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 x14ac:dyDescent="0.45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 x14ac:dyDescent="0.45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 x14ac:dyDescent="0.45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 x14ac:dyDescent="0.45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 x14ac:dyDescent="0.45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 x14ac:dyDescent="0.45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 x14ac:dyDescent="0.45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 x14ac:dyDescent="0.45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 x14ac:dyDescent="0.45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 x14ac:dyDescent="0.45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 x14ac:dyDescent="0.45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 x14ac:dyDescent="0.45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 x14ac:dyDescent="0.45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 x14ac:dyDescent="0.45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 x14ac:dyDescent="0.45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 x14ac:dyDescent="0.45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 x14ac:dyDescent="0.45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 x14ac:dyDescent="0.45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 x14ac:dyDescent="0.45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 x14ac:dyDescent="0.45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 x14ac:dyDescent="0.45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 x14ac:dyDescent="0.45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 x14ac:dyDescent="0.45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 x14ac:dyDescent="0.45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 x14ac:dyDescent="0.45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 x14ac:dyDescent="0.45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 x14ac:dyDescent="0.45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 x14ac:dyDescent="0.45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 x14ac:dyDescent="0.45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 x14ac:dyDescent="0.45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 x14ac:dyDescent="0.45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 x14ac:dyDescent="0.45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 x14ac:dyDescent="0.45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 x14ac:dyDescent="0.45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 x14ac:dyDescent="0.45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 x14ac:dyDescent="0.45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 x14ac:dyDescent="0.45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 x14ac:dyDescent="0.45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 x14ac:dyDescent="0.45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 x14ac:dyDescent="0.45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 x14ac:dyDescent="0.45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 x14ac:dyDescent="0.45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 x14ac:dyDescent="0.45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 x14ac:dyDescent="0.45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 x14ac:dyDescent="0.45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 x14ac:dyDescent="0.45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 x14ac:dyDescent="0.45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 x14ac:dyDescent="0.45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 x14ac:dyDescent="0.45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 x14ac:dyDescent="0.45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 x14ac:dyDescent="0.45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 x14ac:dyDescent="0.45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 x14ac:dyDescent="0.45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 x14ac:dyDescent="0.45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 x14ac:dyDescent="0.45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 x14ac:dyDescent="0.45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 x14ac:dyDescent="0.45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 x14ac:dyDescent="0.45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 x14ac:dyDescent="0.45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 x14ac:dyDescent="0.45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 x14ac:dyDescent="0.45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 x14ac:dyDescent="0.45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 x14ac:dyDescent="0.45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 x14ac:dyDescent="0.45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 x14ac:dyDescent="0.45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 x14ac:dyDescent="0.45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 x14ac:dyDescent="0.45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 x14ac:dyDescent="0.45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 x14ac:dyDescent="0.45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 x14ac:dyDescent="0.45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 x14ac:dyDescent="0.45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 x14ac:dyDescent="0.45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 x14ac:dyDescent="0.45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 x14ac:dyDescent="0.45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 x14ac:dyDescent="0.45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 x14ac:dyDescent="0.45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 x14ac:dyDescent="0.45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 x14ac:dyDescent="0.45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 x14ac:dyDescent="0.45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 x14ac:dyDescent="0.45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 x14ac:dyDescent="0.45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 x14ac:dyDescent="0.45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 x14ac:dyDescent="0.45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 x14ac:dyDescent="0.45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 x14ac:dyDescent="0.45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 x14ac:dyDescent="0.45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 x14ac:dyDescent="0.45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 x14ac:dyDescent="0.45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 x14ac:dyDescent="0.45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 x14ac:dyDescent="0.45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 x14ac:dyDescent="0.45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 x14ac:dyDescent="0.45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 x14ac:dyDescent="0.45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 x14ac:dyDescent="0.45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 x14ac:dyDescent="0.45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 x14ac:dyDescent="0.45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 x14ac:dyDescent="0.45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 x14ac:dyDescent="0.45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 x14ac:dyDescent="0.45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 x14ac:dyDescent="0.45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 x14ac:dyDescent="0.45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 x14ac:dyDescent="0.45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 x14ac:dyDescent="0.45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 x14ac:dyDescent="0.45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 x14ac:dyDescent="0.45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 x14ac:dyDescent="0.45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 x14ac:dyDescent="0.45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 x14ac:dyDescent="0.45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 x14ac:dyDescent="0.45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 x14ac:dyDescent="0.45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 x14ac:dyDescent="0.45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 x14ac:dyDescent="0.45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 x14ac:dyDescent="0.45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 x14ac:dyDescent="0.45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 x14ac:dyDescent="0.45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 x14ac:dyDescent="0.45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 x14ac:dyDescent="0.45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 x14ac:dyDescent="0.45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 x14ac:dyDescent="0.45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 x14ac:dyDescent="0.45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 x14ac:dyDescent="0.45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 x14ac:dyDescent="0.45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 x14ac:dyDescent="0.45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 x14ac:dyDescent="0.45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 x14ac:dyDescent="0.45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 x14ac:dyDescent="0.45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 x14ac:dyDescent="0.45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 x14ac:dyDescent="0.45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 x14ac:dyDescent="0.45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 x14ac:dyDescent="0.45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 x14ac:dyDescent="0.45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 x14ac:dyDescent="0.45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 x14ac:dyDescent="0.45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 x14ac:dyDescent="0.45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 x14ac:dyDescent="0.45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 x14ac:dyDescent="0.45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 x14ac:dyDescent="0.45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 x14ac:dyDescent="0.45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 x14ac:dyDescent="0.45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 x14ac:dyDescent="0.45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 x14ac:dyDescent="0.45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 x14ac:dyDescent="0.45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 x14ac:dyDescent="0.45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 x14ac:dyDescent="0.45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 x14ac:dyDescent="0.45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 x14ac:dyDescent="0.45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 x14ac:dyDescent="0.45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 x14ac:dyDescent="0.45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 x14ac:dyDescent="0.45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 x14ac:dyDescent="0.45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 x14ac:dyDescent="0.45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 x14ac:dyDescent="0.45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 x14ac:dyDescent="0.45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 x14ac:dyDescent="0.45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 x14ac:dyDescent="0.45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 x14ac:dyDescent="0.45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 x14ac:dyDescent="0.45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 x14ac:dyDescent="0.45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 x14ac:dyDescent="0.45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 x14ac:dyDescent="0.45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 x14ac:dyDescent="0.45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 x14ac:dyDescent="0.45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 x14ac:dyDescent="0.45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 x14ac:dyDescent="0.45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 x14ac:dyDescent="0.45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 x14ac:dyDescent="0.45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 x14ac:dyDescent="0.45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 x14ac:dyDescent="0.45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 x14ac:dyDescent="0.45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 x14ac:dyDescent="0.45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 x14ac:dyDescent="0.45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 x14ac:dyDescent="0.45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 x14ac:dyDescent="0.45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 x14ac:dyDescent="0.45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 x14ac:dyDescent="0.45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 x14ac:dyDescent="0.45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 x14ac:dyDescent="0.45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 x14ac:dyDescent="0.45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 x14ac:dyDescent="0.45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 x14ac:dyDescent="0.45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 x14ac:dyDescent="0.45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 x14ac:dyDescent="0.45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 x14ac:dyDescent="0.45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 x14ac:dyDescent="0.45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 x14ac:dyDescent="0.45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 x14ac:dyDescent="0.45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 x14ac:dyDescent="0.45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 x14ac:dyDescent="0.45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 x14ac:dyDescent="0.45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 x14ac:dyDescent="0.45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 x14ac:dyDescent="0.45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 x14ac:dyDescent="0.45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 x14ac:dyDescent="0.45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 x14ac:dyDescent="0.45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 x14ac:dyDescent="0.45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 x14ac:dyDescent="0.45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 x14ac:dyDescent="0.45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 x14ac:dyDescent="0.45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 x14ac:dyDescent="0.45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 x14ac:dyDescent="0.45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 x14ac:dyDescent="0.45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 x14ac:dyDescent="0.45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 x14ac:dyDescent="0.45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 x14ac:dyDescent="0.45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 x14ac:dyDescent="0.45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 x14ac:dyDescent="0.45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 x14ac:dyDescent="0.45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 x14ac:dyDescent="0.45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 x14ac:dyDescent="0.45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 x14ac:dyDescent="0.45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 x14ac:dyDescent="0.45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 x14ac:dyDescent="0.45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 x14ac:dyDescent="0.45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 x14ac:dyDescent="0.45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 x14ac:dyDescent="0.45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 x14ac:dyDescent="0.45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 x14ac:dyDescent="0.45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 x14ac:dyDescent="0.45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 x14ac:dyDescent="0.45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 x14ac:dyDescent="0.45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 x14ac:dyDescent="0.45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 x14ac:dyDescent="0.45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 x14ac:dyDescent="0.45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 x14ac:dyDescent="0.45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 x14ac:dyDescent="0.45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 x14ac:dyDescent="0.45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 x14ac:dyDescent="0.45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 x14ac:dyDescent="0.45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 x14ac:dyDescent="0.45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 x14ac:dyDescent="0.45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 x14ac:dyDescent="0.45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 x14ac:dyDescent="0.45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 x14ac:dyDescent="0.45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 x14ac:dyDescent="0.45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 x14ac:dyDescent="0.45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 x14ac:dyDescent="0.45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 x14ac:dyDescent="0.45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 x14ac:dyDescent="0.45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 x14ac:dyDescent="0.45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 x14ac:dyDescent="0.45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 x14ac:dyDescent="0.45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 x14ac:dyDescent="0.45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 x14ac:dyDescent="0.45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 x14ac:dyDescent="0.45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 x14ac:dyDescent="0.45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 x14ac:dyDescent="0.45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 x14ac:dyDescent="0.45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 x14ac:dyDescent="0.45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 x14ac:dyDescent="0.45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 x14ac:dyDescent="0.45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 x14ac:dyDescent="0.45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 x14ac:dyDescent="0.45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 x14ac:dyDescent="0.45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 x14ac:dyDescent="0.45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 x14ac:dyDescent="0.45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 x14ac:dyDescent="0.45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 x14ac:dyDescent="0.45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 x14ac:dyDescent="0.45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 x14ac:dyDescent="0.45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 x14ac:dyDescent="0.45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 x14ac:dyDescent="0.45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 x14ac:dyDescent="0.45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 x14ac:dyDescent="0.45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 x14ac:dyDescent="0.45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 x14ac:dyDescent="0.45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 x14ac:dyDescent="0.45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 x14ac:dyDescent="0.45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 x14ac:dyDescent="0.45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 x14ac:dyDescent="0.45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 x14ac:dyDescent="0.45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 x14ac:dyDescent="0.45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 x14ac:dyDescent="0.45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 x14ac:dyDescent="0.45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 x14ac:dyDescent="0.45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 x14ac:dyDescent="0.45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 x14ac:dyDescent="0.45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 x14ac:dyDescent="0.45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 x14ac:dyDescent="0.45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 x14ac:dyDescent="0.45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 x14ac:dyDescent="0.45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 x14ac:dyDescent="0.45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 x14ac:dyDescent="0.45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 x14ac:dyDescent="0.45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 x14ac:dyDescent="0.45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 x14ac:dyDescent="0.45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 x14ac:dyDescent="0.45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 x14ac:dyDescent="0.45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 x14ac:dyDescent="0.45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 x14ac:dyDescent="0.45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 x14ac:dyDescent="0.45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 x14ac:dyDescent="0.45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 x14ac:dyDescent="0.45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 x14ac:dyDescent="0.45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 x14ac:dyDescent="0.45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 x14ac:dyDescent="0.45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 x14ac:dyDescent="0.45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 x14ac:dyDescent="0.45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 x14ac:dyDescent="0.45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 x14ac:dyDescent="0.45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 x14ac:dyDescent="0.45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 x14ac:dyDescent="0.45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 x14ac:dyDescent="0.45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 x14ac:dyDescent="0.45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 x14ac:dyDescent="0.45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 x14ac:dyDescent="0.45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 x14ac:dyDescent="0.45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 x14ac:dyDescent="0.45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 x14ac:dyDescent="0.45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 x14ac:dyDescent="0.45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 x14ac:dyDescent="0.45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 x14ac:dyDescent="0.45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 x14ac:dyDescent="0.45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 x14ac:dyDescent="0.45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 x14ac:dyDescent="0.45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 x14ac:dyDescent="0.45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 x14ac:dyDescent="0.45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 x14ac:dyDescent="0.45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 x14ac:dyDescent="0.45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 x14ac:dyDescent="0.45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 x14ac:dyDescent="0.45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 x14ac:dyDescent="0.45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 x14ac:dyDescent="0.45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 x14ac:dyDescent="0.45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 x14ac:dyDescent="0.45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 x14ac:dyDescent="0.45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 x14ac:dyDescent="0.45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 x14ac:dyDescent="0.45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 x14ac:dyDescent="0.45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 x14ac:dyDescent="0.45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 x14ac:dyDescent="0.45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 x14ac:dyDescent="0.45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 x14ac:dyDescent="0.45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 x14ac:dyDescent="0.45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 x14ac:dyDescent="0.45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 x14ac:dyDescent="0.45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 x14ac:dyDescent="0.45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 x14ac:dyDescent="0.45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 x14ac:dyDescent="0.45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 x14ac:dyDescent="0.45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 x14ac:dyDescent="0.45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 x14ac:dyDescent="0.45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 x14ac:dyDescent="0.45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 x14ac:dyDescent="0.45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 x14ac:dyDescent="0.45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 x14ac:dyDescent="0.45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 x14ac:dyDescent="0.45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 x14ac:dyDescent="0.45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 x14ac:dyDescent="0.45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 x14ac:dyDescent="0.45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 x14ac:dyDescent="0.45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 x14ac:dyDescent="0.45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 x14ac:dyDescent="0.45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 x14ac:dyDescent="0.45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 x14ac:dyDescent="0.45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 x14ac:dyDescent="0.45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 x14ac:dyDescent="0.45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 x14ac:dyDescent="0.45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 x14ac:dyDescent="0.45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 x14ac:dyDescent="0.45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 x14ac:dyDescent="0.45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 x14ac:dyDescent="0.45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 x14ac:dyDescent="0.45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 x14ac:dyDescent="0.45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 x14ac:dyDescent="0.45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 x14ac:dyDescent="0.45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 x14ac:dyDescent="0.45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 x14ac:dyDescent="0.45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 x14ac:dyDescent="0.45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 x14ac:dyDescent="0.45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 x14ac:dyDescent="0.45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 x14ac:dyDescent="0.45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 x14ac:dyDescent="0.45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 x14ac:dyDescent="0.45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 x14ac:dyDescent="0.45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 x14ac:dyDescent="0.45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 x14ac:dyDescent="0.45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 x14ac:dyDescent="0.45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 x14ac:dyDescent="0.45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 x14ac:dyDescent="0.45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 x14ac:dyDescent="0.45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 x14ac:dyDescent="0.45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 x14ac:dyDescent="0.45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 x14ac:dyDescent="0.45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 x14ac:dyDescent="0.45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 x14ac:dyDescent="0.45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 x14ac:dyDescent="0.45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 x14ac:dyDescent="0.45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 x14ac:dyDescent="0.45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 x14ac:dyDescent="0.45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 x14ac:dyDescent="0.45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 x14ac:dyDescent="0.45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 x14ac:dyDescent="0.45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 x14ac:dyDescent="0.45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 x14ac:dyDescent="0.45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 x14ac:dyDescent="0.45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 x14ac:dyDescent="0.45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 x14ac:dyDescent="0.45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 x14ac:dyDescent="0.45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 x14ac:dyDescent="0.45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 x14ac:dyDescent="0.45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 x14ac:dyDescent="0.45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 x14ac:dyDescent="0.45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 x14ac:dyDescent="0.45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 x14ac:dyDescent="0.45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 x14ac:dyDescent="0.45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 x14ac:dyDescent="0.45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 x14ac:dyDescent="0.45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 x14ac:dyDescent="0.45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 x14ac:dyDescent="0.45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 x14ac:dyDescent="0.45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 x14ac:dyDescent="0.45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 x14ac:dyDescent="0.45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 x14ac:dyDescent="0.45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 x14ac:dyDescent="0.45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 x14ac:dyDescent="0.45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 x14ac:dyDescent="0.45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 x14ac:dyDescent="0.45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 x14ac:dyDescent="0.45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 x14ac:dyDescent="0.45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 x14ac:dyDescent="0.45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 x14ac:dyDescent="0.45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 x14ac:dyDescent="0.45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 x14ac:dyDescent="0.45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 x14ac:dyDescent="0.45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 x14ac:dyDescent="0.45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 x14ac:dyDescent="0.45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 x14ac:dyDescent="0.45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 x14ac:dyDescent="0.45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 x14ac:dyDescent="0.45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 x14ac:dyDescent="0.45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 x14ac:dyDescent="0.45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 x14ac:dyDescent="0.45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 x14ac:dyDescent="0.45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 x14ac:dyDescent="0.45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 x14ac:dyDescent="0.45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 x14ac:dyDescent="0.45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 x14ac:dyDescent="0.45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 x14ac:dyDescent="0.45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 x14ac:dyDescent="0.45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 x14ac:dyDescent="0.45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 x14ac:dyDescent="0.45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 x14ac:dyDescent="0.45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 x14ac:dyDescent="0.45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 x14ac:dyDescent="0.45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 x14ac:dyDescent="0.45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 x14ac:dyDescent="0.45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 x14ac:dyDescent="0.45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 x14ac:dyDescent="0.45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 x14ac:dyDescent="0.45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 x14ac:dyDescent="0.45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 x14ac:dyDescent="0.45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 x14ac:dyDescent="0.45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 x14ac:dyDescent="0.45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 x14ac:dyDescent="0.45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 x14ac:dyDescent="0.45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 x14ac:dyDescent="0.45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 x14ac:dyDescent="0.45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 x14ac:dyDescent="0.45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 x14ac:dyDescent="0.45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 x14ac:dyDescent="0.45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 x14ac:dyDescent="0.45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 x14ac:dyDescent="0.45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 x14ac:dyDescent="0.45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 x14ac:dyDescent="0.45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 x14ac:dyDescent="0.45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 x14ac:dyDescent="0.45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 x14ac:dyDescent="0.45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 x14ac:dyDescent="0.45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 x14ac:dyDescent="0.45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 x14ac:dyDescent="0.45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 x14ac:dyDescent="0.45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 x14ac:dyDescent="0.45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 x14ac:dyDescent="0.45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 x14ac:dyDescent="0.45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 x14ac:dyDescent="0.45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 x14ac:dyDescent="0.45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 x14ac:dyDescent="0.45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 x14ac:dyDescent="0.45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 x14ac:dyDescent="0.45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 x14ac:dyDescent="0.45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 x14ac:dyDescent="0.45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 x14ac:dyDescent="0.45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 x14ac:dyDescent="0.45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 x14ac:dyDescent="0.45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 x14ac:dyDescent="0.45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 x14ac:dyDescent="0.45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 x14ac:dyDescent="0.45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 x14ac:dyDescent="0.45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 x14ac:dyDescent="0.45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 x14ac:dyDescent="0.45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 x14ac:dyDescent="0.45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 x14ac:dyDescent="0.45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 x14ac:dyDescent="0.45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 x14ac:dyDescent="0.45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 x14ac:dyDescent="0.45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 x14ac:dyDescent="0.45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 x14ac:dyDescent="0.45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 x14ac:dyDescent="0.45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 x14ac:dyDescent="0.45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 x14ac:dyDescent="0.45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 x14ac:dyDescent="0.45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 x14ac:dyDescent="0.45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 x14ac:dyDescent="0.45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 x14ac:dyDescent="0.45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 x14ac:dyDescent="0.45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 x14ac:dyDescent="0.45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 x14ac:dyDescent="0.45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 x14ac:dyDescent="0.45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 x14ac:dyDescent="0.45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 x14ac:dyDescent="0.45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 x14ac:dyDescent="0.45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 x14ac:dyDescent="0.45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 x14ac:dyDescent="0.45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 x14ac:dyDescent="0.45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 x14ac:dyDescent="0.45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 x14ac:dyDescent="0.45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 x14ac:dyDescent="0.45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 x14ac:dyDescent="0.45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 x14ac:dyDescent="0.45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 x14ac:dyDescent="0.45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 x14ac:dyDescent="0.45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 x14ac:dyDescent="0.45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 x14ac:dyDescent="0.45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 x14ac:dyDescent="0.45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 x14ac:dyDescent="0.45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 x14ac:dyDescent="0.45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 x14ac:dyDescent="0.45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 x14ac:dyDescent="0.45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 x14ac:dyDescent="0.45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 x14ac:dyDescent="0.45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 x14ac:dyDescent="0.45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 x14ac:dyDescent="0.45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 x14ac:dyDescent="0.45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 x14ac:dyDescent="0.45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 x14ac:dyDescent="0.45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 x14ac:dyDescent="0.45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 x14ac:dyDescent="0.45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 x14ac:dyDescent="0.45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 x14ac:dyDescent="0.45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 x14ac:dyDescent="0.45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 x14ac:dyDescent="0.45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 x14ac:dyDescent="0.45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 x14ac:dyDescent="0.45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 x14ac:dyDescent="0.45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 x14ac:dyDescent="0.45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 x14ac:dyDescent="0.45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 x14ac:dyDescent="0.45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 x14ac:dyDescent="0.45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 x14ac:dyDescent="0.45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 x14ac:dyDescent="0.45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 x14ac:dyDescent="0.45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 x14ac:dyDescent="0.45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 x14ac:dyDescent="0.45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 x14ac:dyDescent="0.45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 x14ac:dyDescent="0.45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 x14ac:dyDescent="0.45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 x14ac:dyDescent="0.45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 x14ac:dyDescent="0.45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 x14ac:dyDescent="0.45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 x14ac:dyDescent="0.45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 x14ac:dyDescent="0.45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 x14ac:dyDescent="0.45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 x14ac:dyDescent="0.45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 x14ac:dyDescent="0.45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 x14ac:dyDescent="0.45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 x14ac:dyDescent="0.45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 x14ac:dyDescent="0.45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 x14ac:dyDescent="0.45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 x14ac:dyDescent="0.45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 x14ac:dyDescent="0.45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 x14ac:dyDescent="0.45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 x14ac:dyDescent="0.45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 x14ac:dyDescent="0.45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 x14ac:dyDescent="0.45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 x14ac:dyDescent="0.45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 x14ac:dyDescent="0.45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 x14ac:dyDescent="0.45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 x14ac:dyDescent="0.45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 x14ac:dyDescent="0.45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 x14ac:dyDescent="0.45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 x14ac:dyDescent="0.45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 x14ac:dyDescent="0.45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 x14ac:dyDescent="0.45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 x14ac:dyDescent="0.45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 x14ac:dyDescent="0.45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 x14ac:dyDescent="0.45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 x14ac:dyDescent="0.45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 x14ac:dyDescent="0.45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 x14ac:dyDescent="0.45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 x14ac:dyDescent="0.45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 x14ac:dyDescent="0.45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 x14ac:dyDescent="0.45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 x14ac:dyDescent="0.45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 x14ac:dyDescent="0.45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 x14ac:dyDescent="0.45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 x14ac:dyDescent="0.45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 x14ac:dyDescent="0.45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 x14ac:dyDescent="0.45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 x14ac:dyDescent="0.45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 x14ac:dyDescent="0.45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 x14ac:dyDescent="0.45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 x14ac:dyDescent="0.45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 x14ac:dyDescent="0.45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 x14ac:dyDescent="0.45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 x14ac:dyDescent="0.45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 x14ac:dyDescent="0.45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 x14ac:dyDescent="0.45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 x14ac:dyDescent="0.45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 x14ac:dyDescent="0.45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 x14ac:dyDescent="0.45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 x14ac:dyDescent="0.45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 x14ac:dyDescent="0.45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 x14ac:dyDescent="0.45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 x14ac:dyDescent="0.45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 x14ac:dyDescent="0.45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 x14ac:dyDescent="0.45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 x14ac:dyDescent="0.45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 x14ac:dyDescent="0.45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 x14ac:dyDescent="0.45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 x14ac:dyDescent="0.45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 x14ac:dyDescent="0.45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 x14ac:dyDescent="0.45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 x14ac:dyDescent="0.45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 x14ac:dyDescent="0.45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 x14ac:dyDescent="0.45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 x14ac:dyDescent="0.45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 x14ac:dyDescent="0.45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 x14ac:dyDescent="0.45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 x14ac:dyDescent="0.45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 x14ac:dyDescent="0.45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 x14ac:dyDescent="0.45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 x14ac:dyDescent="0.45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 x14ac:dyDescent="0.45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 x14ac:dyDescent="0.45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 x14ac:dyDescent="0.45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 x14ac:dyDescent="0.45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 x14ac:dyDescent="0.45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 x14ac:dyDescent="0.45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 x14ac:dyDescent="0.45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 x14ac:dyDescent="0.45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 x14ac:dyDescent="0.45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 x14ac:dyDescent="0.45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 x14ac:dyDescent="0.45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 x14ac:dyDescent="0.45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 x14ac:dyDescent="0.45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 x14ac:dyDescent="0.45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 x14ac:dyDescent="0.45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 x14ac:dyDescent="0.45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 x14ac:dyDescent="0.45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 x14ac:dyDescent="0.45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 x14ac:dyDescent="0.45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 x14ac:dyDescent="0.45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 x14ac:dyDescent="0.45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 x14ac:dyDescent="0.45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 x14ac:dyDescent="0.45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 x14ac:dyDescent="0.45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 x14ac:dyDescent="0.45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 x14ac:dyDescent="0.45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 x14ac:dyDescent="0.45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 x14ac:dyDescent="0.45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 x14ac:dyDescent="0.45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 x14ac:dyDescent="0.45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 x14ac:dyDescent="0.45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 x14ac:dyDescent="0.45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 x14ac:dyDescent="0.45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 x14ac:dyDescent="0.45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 x14ac:dyDescent="0.45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 x14ac:dyDescent="0.45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 x14ac:dyDescent="0.45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 x14ac:dyDescent="0.45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 x14ac:dyDescent="0.45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 x14ac:dyDescent="0.45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 x14ac:dyDescent="0.45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 x14ac:dyDescent="0.45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 x14ac:dyDescent="0.45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 x14ac:dyDescent="0.45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 x14ac:dyDescent="0.45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 x14ac:dyDescent="0.45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 x14ac:dyDescent="0.45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 x14ac:dyDescent="0.45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 x14ac:dyDescent="0.45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 x14ac:dyDescent="0.45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 x14ac:dyDescent="0.45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 x14ac:dyDescent="0.45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 x14ac:dyDescent="0.45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 x14ac:dyDescent="0.45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 x14ac:dyDescent="0.45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 x14ac:dyDescent="0.45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 x14ac:dyDescent="0.45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 x14ac:dyDescent="0.45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 x14ac:dyDescent="0.45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 x14ac:dyDescent="0.45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 x14ac:dyDescent="0.45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 x14ac:dyDescent="0.45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 x14ac:dyDescent="0.45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 x14ac:dyDescent="0.45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 x14ac:dyDescent="0.45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 x14ac:dyDescent="0.45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 x14ac:dyDescent="0.45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 x14ac:dyDescent="0.45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 x14ac:dyDescent="0.45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 x14ac:dyDescent="0.45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 x14ac:dyDescent="0.45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 x14ac:dyDescent="0.45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 x14ac:dyDescent="0.45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 x14ac:dyDescent="0.45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 x14ac:dyDescent="0.45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 x14ac:dyDescent="0.45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 x14ac:dyDescent="0.45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 x14ac:dyDescent="0.45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 x14ac:dyDescent="0.45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 x14ac:dyDescent="0.45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 x14ac:dyDescent="0.45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 x14ac:dyDescent="0.45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 x14ac:dyDescent="0.45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 x14ac:dyDescent="0.45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 x14ac:dyDescent="0.45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 x14ac:dyDescent="0.45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 x14ac:dyDescent="0.45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 x14ac:dyDescent="0.45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 x14ac:dyDescent="0.45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 x14ac:dyDescent="0.45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 x14ac:dyDescent="0.45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 x14ac:dyDescent="0.45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 x14ac:dyDescent="0.45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 x14ac:dyDescent="0.45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 x14ac:dyDescent="0.45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 x14ac:dyDescent="0.45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 x14ac:dyDescent="0.45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 x14ac:dyDescent="0.45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 x14ac:dyDescent="0.45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 x14ac:dyDescent="0.45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 x14ac:dyDescent="0.45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 x14ac:dyDescent="0.45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 x14ac:dyDescent="0.45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 x14ac:dyDescent="0.45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 x14ac:dyDescent="0.45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 x14ac:dyDescent="0.45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 x14ac:dyDescent="0.45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 x14ac:dyDescent="0.45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 x14ac:dyDescent="0.45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 x14ac:dyDescent="0.45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 x14ac:dyDescent="0.45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 x14ac:dyDescent="0.45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 x14ac:dyDescent="0.45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 x14ac:dyDescent="0.45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 x14ac:dyDescent="0.45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 x14ac:dyDescent="0.45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 x14ac:dyDescent="0.45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 x14ac:dyDescent="0.45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 x14ac:dyDescent="0.45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 x14ac:dyDescent="0.45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 x14ac:dyDescent="0.45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 x14ac:dyDescent="0.45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 x14ac:dyDescent="0.45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 x14ac:dyDescent="0.45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 x14ac:dyDescent="0.45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 x14ac:dyDescent="0.45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 x14ac:dyDescent="0.45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 x14ac:dyDescent="0.45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 x14ac:dyDescent="0.45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 x14ac:dyDescent="0.45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 x14ac:dyDescent="0.45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 x14ac:dyDescent="0.45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 x14ac:dyDescent="0.45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 x14ac:dyDescent="0.45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 x14ac:dyDescent="0.45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 x14ac:dyDescent="0.45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 x14ac:dyDescent="0.45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 x14ac:dyDescent="0.45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 x14ac:dyDescent="0.45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 x14ac:dyDescent="0.45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 x14ac:dyDescent="0.45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 x14ac:dyDescent="0.45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 x14ac:dyDescent="0.45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 x14ac:dyDescent="0.45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 x14ac:dyDescent="0.45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 x14ac:dyDescent="0.45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 x14ac:dyDescent="0.45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 x14ac:dyDescent="0.45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 x14ac:dyDescent="0.45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 x14ac:dyDescent="0.45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 x14ac:dyDescent="0.45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 x14ac:dyDescent="0.45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 x14ac:dyDescent="0.45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 x14ac:dyDescent="0.45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 x14ac:dyDescent="0.45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 x14ac:dyDescent="0.45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 x14ac:dyDescent="0.45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 x14ac:dyDescent="0.45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 x14ac:dyDescent="0.45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 x14ac:dyDescent="0.45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 x14ac:dyDescent="0.45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 x14ac:dyDescent="0.45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 x14ac:dyDescent="0.45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 x14ac:dyDescent="0.45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 x14ac:dyDescent="0.45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 x14ac:dyDescent="0.45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 x14ac:dyDescent="0.45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 x14ac:dyDescent="0.45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 x14ac:dyDescent="0.45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 x14ac:dyDescent="0.45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 x14ac:dyDescent="0.45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 x14ac:dyDescent="0.45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 x14ac:dyDescent="0.45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 x14ac:dyDescent="0.45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 x14ac:dyDescent="0.45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 x14ac:dyDescent="0.45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 x14ac:dyDescent="0.45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 x14ac:dyDescent="0.45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 x14ac:dyDescent="0.45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 x14ac:dyDescent="0.45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 x14ac:dyDescent="0.45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 x14ac:dyDescent="0.45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 x14ac:dyDescent="0.45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 x14ac:dyDescent="0.45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 x14ac:dyDescent="0.45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 x14ac:dyDescent="0.45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 x14ac:dyDescent="0.45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 x14ac:dyDescent="0.45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 x14ac:dyDescent="0.45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 x14ac:dyDescent="0.45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 x14ac:dyDescent="0.45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 x14ac:dyDescent="0.45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 x14ac:dyDescent="0.45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 x14ac:dyDescent="0.45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 x14ac:dyDescent="0.45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 x14ac:dyDescent="0.45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 x14ac:dyDescent="0.45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 x14ac:dyDescent="0.45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 x14ac:dyDescent="0.45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 x14ac:dyDescent="0.45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 x14ac:dyDescent="0.45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 x14ac:dyDescent="0.45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 x14ac:dyDescent="0.45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 x14ac:dyDescent="0.45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 x14ac:dyDescent="0.45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 x14ac:dyDescent="0.45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 x14ac:dyDescent="0.45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 x14ac:dyDescent="0.45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 x14ac:dyDescent="0.45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 x14ac:dyDescent="0.45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 x14ac:dyDescent="0.45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 x14ac:dyDescent="0.45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 x14ac:dyDescent="0.45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 x14ac:dyDescent="0.45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 x14ac:dyDescent="0.45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 x14ac:dyDescent="0.45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 x14ac:dyDescent="0.45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 x14ac:dyDescent="0.45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 x14ac:dyDescent="0.45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 x14ac:dyDescent="0.45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 x14ac:dyDescent="0.45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 x14ac:dyDescent="0.45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 x14ac:dyDescent="0.45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 x14ac:dyDescent="0.45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 x14ac:dyDescent="0.45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 x14ac:dyDescent="0.45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 x14ac:dyDescent="0.45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 x14ac:dyDescent="0.45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 x14ac:dyDescent="0.45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 x14ac:dyDescent="0.45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 x14ac:dyDescent="0.45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 x14ac:dyDescent="0.45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 x14ac:dyDescent="0.45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 x14ac:dyDescent="0.45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 x14ac:dyDescent="0.45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 x14ac:dyDescent="0.45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 x14ac:dyDescent="0.45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 x14ac:dyDescent="0.45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 x14ac:dyDescent="0.45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 x14ac:dyDescent="0.45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 x14ac:dyDescent="0.45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 x14ac:dyDescent="0.45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 x14ac:dyDescent="0.45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 x14ac:dyDescent="0.45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 x14ac:dyDescent="0.45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 x14ac:dyDescent="0.45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 x14ac:dyDescent="0.45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 x14ac:dyDescent="0.45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 x14ac:dyDescent="0.45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 x14ac:dyDescent="0.45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 x14ac:dyDescent="0.45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 x14ac:dyDescent="0.45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 x14ac:dyDescent="0.45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 x14ac:dyDescent="0.45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 x14ac:dyDescent="0.45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 x14ac:dyDescent="0.45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 x14ac:dyDescent="0.45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 x14ac:dyDescent="0.45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 x14ac:dyDescent="0.45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 x14ac:dyDescent="0.45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 x14ac:dyDescent="0.45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 x14ac:dyDescent="0.45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 x14ac:dyDescent="0.45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 x14ac:dyDescent="0.45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 x14ac:dyDescent="0.45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 x14ac:dyDescent="0.45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 x14ac:dyDescent="0.45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 x14ac:dyDescent="0.45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 x14ac:dyDescent="0.45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 x14ac:dyDescent="0.45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 x14ac:dyDescent="0.45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 x14ac:dyDescent="0.45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 x14ac:dyDescent="0.45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 x14ac:dyDescent="0.45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 x14ac:dyDescent="0.45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 x14ac:dyDescent="0.45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 x14ac:dyDescent="0.45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 x14ac:dyDescent="0.45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 x14ac:dyDescent="0.45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 x14ac:dyDescent="0.45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 x14ac:dyDescent="0.45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 x14ac:dyDescent="0.45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 x14ac:dyDescent="0.45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 x14ac:dyDescent="0.45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 x14ac:dyDescent="0.45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 x14ac:dyDescent="0.45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 x14ac:dyDescent="0.45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 x14ac:dyDescent="0.45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 x14ac:dyDescent="0.45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 x14ac:dyDescent="0.45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 x14ac:dyDescent="0.45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 x14ac:dyDescent="0.45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 x14ac:dyDescent="0.45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 x14ac:dyDescent="0.45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 x14ac:dyDescent="0.45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 x14ac:dyDescent="0.45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 x14ac:dyDescent="0.45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 x14ac:dyDescent="0.45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 x14ac:dyDescent="0.45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 x14ac:dyDescent="0.45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 x14ac:dyDescent="0.45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 x14ac:dyDescent="0.45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 x14ac:dyDescent="0.45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 x14ac:dyDescent="0.45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 x14ac:dyDescent="0.45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 x14ac:dyDescent="0.45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 x14ac:dyDescent="0.45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 x14ac:dyDescent="0.45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 x14ac:dyDescent="0.45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 x14ac:dyDescent="0.45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 x14ac:dyDescent="0.45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 x14ac:dyDescent="0.45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 x14ac:dyDescent="0.45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 x14ac:dyDescent="0.45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 x14ac:dyDescent="0.45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 x14ac:dyDescent="0.45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 x14ac:dyDescent="0.45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 x14ac:dyDescent="0.45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 x14ac:dyDescent="0.45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 x14ac:dyDescent="0.45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 x14ac:dyDescent="0.45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 x14ac:dyDescent="0.45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 x14ac:dyDescent="0.45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 x14ac:dyDescent="0.45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 x14ac:dyDescent="0.45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 x14ac:dyDescent="0.45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 x14ac:dyDescent="0.45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 x14ac:dyDescent="0.45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 x14ac:dyDescent="0.45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 x14ac:dyDescent="0.45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 x14ac:dyDescent="0.45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 x14ac:dyDescent="0.45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 x14ac:dyDescent="0.45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 x14ac:dyDescent="0.45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 x14ac:dyDescent="0.45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 x14ac:dyDescent="0.45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 x14ac:dyDescent="0.45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 x14ac:dyDescent="0.45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 x14ac:dyDescent="0.45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 x14ac:dyDescent="0.45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 x14ac:dyDescent="0.45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 x14ac:dyDescent="0.45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 x14ac:dyDescent="0.45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 x14ac:dyDescent="0.45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 x14ac:dyDescent="0.45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 x14ac:dyDescent="0.45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 x14ac:dyDescent="0.45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 x14ac:dyDescent="0.45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 x14ac:dyDescent="0.45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 x14ac:dyDescent="0.45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 x14ac:dyDescent="0.45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 x14ac:dyDescent="0.45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 x14ac:dyDescent="0.45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 x14ac:dyDescent="0.45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 x14ac:dyDescent="0.45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 x14ac:dyDescent="0.45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 x14ac:dyDescent="0.45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 x14ac:dyDescent="0.45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 x14ac:dyDescent="0.45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 x14ac:dyDescent="0.45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 x14ac:dyDescent="0.45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 x14ac:dyDescent="0.45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 x14ac:dyDescent="0.45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 x14ac:dyDescent="0.45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 x14ac:dyDescent="0.45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 x14ac:dyDescent="0.45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 x14ac:dyDescent="0.45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 x14ac:dyDescent="0.45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 x14ac:dyDescent="0.45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 x14ac:dyDescent="0.45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 x14ac:dyDescent="0.45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 x14ac:dyDescent="0.45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 x14ac:dyDescent="0.45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 x14ac:dyDescent="0.45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 x14ac:dyDescent="0.45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 x14ac:dyDescent="0.45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 x14ac:dyDescent="0.45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 x14ac:dyDescent="0.45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 x14ac:dyDescent="0.45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 x14ac:dyDescent="0.45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 x14ac:dyDescent="0.45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 x14ac:dyDescent="0.45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 x14ac:dyDescent="0.45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 x14ac:dyDescent="0.45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 x14ac:dyDescent="0.45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 x14ac:dyDescent="0.45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 x14ac:dyDescent="0.45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 x14ac:dyDescent="0.45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 x14ac:dyDescent="0.45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 x14ac:dyDescent="0.45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 x14ac:dyDescent="0.45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 x14ac:dyDescent="0.45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 x14ac:dyDescent="0.45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 x14ac:dyDescent="0.45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 x14ac:dyDescent="0.45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 x14ac:dyDescent="0.45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 x14ac:dyDescent="0.45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 x14ac:dyDescent="0.45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 x14ac:dyDescent="0.45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 x14ac:dyDescent="0.45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 x14ac:dyDescent="0.45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 x14ac:dyDescent="0.45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 x14ac:dyDescent="0.45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 x14ac:dyDescent="0.45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 x14ac:dyDescent="0.45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 x14ac:dyDescent="0.45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 x14ac:dyDescent="0.45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 x14ac:dyDescent="0.45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 x14ac:dyDescent="0.45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 x14ac:dyDescent="0.45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 x14ac:dyDescent="0.45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 x14ac:dyDescent="0.45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 x14ac:dyDescent="0.45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 x14ac:dyDescent="0.45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 x14ac:dyDescent="0.45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 x14ac:dyDescent="0.45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 x14ac:dyDescent="0.45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 x14ac:dyDescent="0.45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 x14ac:dyDescent="0.45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 x14ac:dyDescent="0.45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 x14ac:dyDescent="0.45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 x14ac:dyDescent="0.45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 x14ac:dyDescent="0.45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 x14ac:dyDescent="0.45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 x14ac:dyDescent="0.45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 x14ac:dyDescent="0.45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 x14ac:dyDescent="0.45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 x14ac:dyDescent="0.45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 x14ac:dyDescent="0.45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 x14ac:dyDescent="0.45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 x14ac:dyDescent="0.45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 x14ac:dyDescent="0.45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 x14ac:dyDescent="0.45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 x14ac:dyDescent="0.45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 x14ac:dyDescent="0.45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 x14ac:dyDescent="0.45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 x14ac:dyDescent="0.45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 x14ac:dyDescent="0.45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 x14ac:dyDescent="0.45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 x14ac:dyDescent="0.45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 x14ac:dyDescent="0.45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 x14ac:dyDescent="0.45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 x14ac:dyDescent="0.45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 x14ac:dyDescent="0.45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 x14ac:dyDescent="0.45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 x14ac:dyDescent="0.45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 x14ac:dyDescent="0.45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 x14ac:dyDescent="0.45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 x14ac:dyDescent="0.45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 x14ac:dyDescent="0.45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 x14ac:dyDescent="0.45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 x14ac:dyDescent="0.45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 x14ac:dyDescent="0.45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 x14ac:dyDescent="0.45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 x14ac:dyDescent="0.45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 x14ac:dyDescent="0.45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 x14ac:dyDescent="0.45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 x14ac:dyDescent="0.45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 x14ac:dyDescent="0.45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 x14ac:dyDescent="0.45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 x14ac:dyDescent="0.45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 x14ac:dyDescent="0.45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 x14ac:dyDescent="0.45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 x14ac:dyDescent="0.45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 x14ac:dyDescent="0.45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 x14ac:dyDescent="0.45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 x14ac:dyDescent="0.45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 x14ac:dyDescent="0.45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 x14ac:dyDescent="0.45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 x14ac:dyDescent="0.45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 x14ac:dyDescent="0.45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 x14ac:dyDescent="0.45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 x14ac:dyDescent="0.45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 x14ac:dyDescent="0.45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 x14ac:dyDescent="0.45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 x14ac:dyDescent="0.45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 x14ac:dyDescent="0.45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 x14ac:dyDescent="0.45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 x14ac:dyDescent="0.45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 x14ac:dyDescent="0.45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 x14ac:dyDescent="0.45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 x14ac:dyDescent="0.45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 x14ac:dyDescent="0.45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 x14ac:dyDescent="0.45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 x14ac:dyDescent="0.45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 x14ac:dyDescent="0.45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 x14ac:dyDescent="0.45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 x14ac:dyDescent="0.45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 x14ac:dyDescent="0.45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 x14ac:dyDescent="0.45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 x14ac:dyDescent="0.45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 x14ac:dyDescent="0.45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 x14ac:dyDescent="0.45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 x14ac:dyDescent="0.45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 x14ac:dyDescent="0.45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 x14ac:dyDescent="0.45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 x14ac:dyDescent="0.45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 x14ac:dyDescent="0.45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 x14ac:dyDescent="0.45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 x14ac:dyDescent="0.45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 x14ac:dyDescent="0.45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 x14ac:dyDescent="0.45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 x14ac:dyDescent="0.45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 x14ac:dyDescent="0.45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 x14ac:dyDescent="0.45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 x14ac:dyDescent="0.45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 x14ac:dyDescent="0.45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 x14ac:dyDescent="0.45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 x14ac:dyDescent="0.45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 x14ac:dyDescent="0.45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 x14ac:dyDescent="0.45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 x14ac:dyDescent="0.45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 x14ac:dyDescent="0.45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 x14ac:dyDescent="0.45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 x14ac:dyDescent="0.45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 x14ac:dyDescent="0.45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 x14ac:dyDescent="0.45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 x14ac:dyDescent="0.45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 x14ac:dyDescent="0.45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 x14ac:dyDescent="0.45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 x14ac:dyDescent="0.45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 x14ac:dyDescent="0.45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 x14ac:dyDescent="0.45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 x14ac:dyDescent="0.45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 x14ac:dyDescent="0.45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 x14ac:dyDescent="0.45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 x14ac:dyDescent="0.45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 x14ac:dyDescent="0.45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 x14ac:dyDescent="0.45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 x14ac:dyDescent="0.45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 x14ac:dyDescent="0.45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 x14ac:dyDescent="0.45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 x14ac:dyDescent="0.45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 x14ac:dyDescent="0.45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 x14ac:dyDescent="0.45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 x14ac:dyDescent="0.45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 x14ac:dyDescent="0.45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 x14ac:dyDescent="0.45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 x14ac:dyDescent="0.45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 x14ac:dyDescent="0.45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 x14ac:dyDescent="0.45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 x14ac:dyDescent="0.45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 x14ac:dyDescent="0.45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 x14ac:dyDescent="0.45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 x14ac:dyDescent="0.45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 x14ac:dyDescent="0.45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 x14ac:dyDescent="0.45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 x14ac:dyDescent="0.45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 x14ac:dyDescent="0.45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 x14ac:dyDescent="0.45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 x14ac:dyDescent="0.45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 x14ac:dyDescent="0.45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 x14ac:dyDescent="0.45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 x14ac:dyDescent="0.45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 x14ac:dyDescent="0.45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 x14ac:dyDescent="0.45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 x14ac:dyDescent="0.45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 x14ac:dyDescent="0.45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 x14ac:dyDescent="0.45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 x14ac:dyDescent="0.45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 x14ac:dyDescent="0.45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 x14ac:dyDescent="0.45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 x14ac:dyDescent="0.45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 x14ac:dyDescent="0.45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 x14ac:dyDescent="0.45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 x14ac:dyDescent="0.45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 x14ac:dyDescent="0.45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 x14ac:dyDescent="0.45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 x14ac:dyDescent="0.45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 x14ac:dyDescent="0.45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 x14ac:dyDescent="0.45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 x14ac:dyDescent="0.45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 x14ac:dyDescent="0.45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 x14ac:dyDescent="0.45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 x14ac:dyDescent="0.45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 x14ac:dyDescent="0.45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 x14ac:dyDescent="0.45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 x14ac:dyDescent="0.45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 x14ac:dyDescent="0.45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 x14ac:dyDescent="0.45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 x14ac:dyDescent="0.45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 x14ac:dyDescent="0.45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 x14ac:dyDescent="0.45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 x14ac:dyDescent="0.45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 x14ac:dyDescent="0.45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 x14ac:dyDescent="0.45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 x14ac:dyDescent="0.45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 x14ac:dyDescent="0.45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 x14ac:dyDescent="0.45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 x14ac:dyDescent="0.45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 x14ac:dyDescent="0.45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 x14ac:dyDescent="0.45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 x14ac:dyDescent="0.45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 x14ac:dyDescent="0.45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 x14ac:dyDescent="0.45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 x14ac:dyDescent="0.45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 x14ac:dyDescent="0.45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 x14ac:dyDescent="0.45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 x14ac:dyDescent="0.45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 x14ac:dyDescent="0.45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 x14ac:dyDescent="0.45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 x14ac:dyDescent="0.45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 x14ac:dyDescent="0.45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 x14ac:dyDescent="0.45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 x14ac:dyDescent="0.45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 x14ac:dyDescent="0.45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 x14ac:dyDescent="0.45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 x14ac:dyDescent="0.45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 x14ac:dyDescent="0.45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 x14ac:dyDescent="0.45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 x14ac:dyDescent="0.45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 x14ac:dyDescent="0.45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 x14ac:dyDescent="0.45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 x14ac:dyDescent="0.45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 x14ac:dyDescent="0.45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 x14ac:dyDescent="0.45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 x14ac:dyDescent="0.45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 x14ac:dyDescent="0.45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 x14ac:dyDescent="0.45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 x14ac:dyDescent="0.45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 x14ac:dyDescent="0.45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 x14ac:dyDescent="0.45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 x14ac:dyDescent="0.45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 x14ac:dyDescent="0.45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 x14ac:dyDescent="0.45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 x14ac:dyDescent="0.45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 x14ac:dyDescent="0.45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 x14ac:dyDescent="0.45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 x14ac:dyDescent="0.45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 x14ac:dyDescent="0.45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 x14ac:dyDescent="0.45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 x14ac:dyDescent="0.45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 x14ac:dyDescent="0.45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 x14ac:dyDescent="0.45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 x14ac:dyDescent="0.45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 x14ac:dyDescent="0.45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 x14ac:dyDescent="0.45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 x14ac:dyDescent="0.45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 x14ac:dyDescent="0.45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 x14ac:dyDescent="0.45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 x14ac:dyDescent="0.45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 x14ac:dyDescent="0.45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 x14ac:dyDescent="0.45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 x14ac:dyDescent="0.45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 x14ac:dyDescent="0.45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 x14ac:dyDescent="0.45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 x14ac:dyDescent="0.45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 x14ac:dyDescent="0.45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 x14ac:dyDescent="0.45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 x14ac:dyDescent="0.45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 x14ac:dyDescent="0.45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 x14ac:dyDescent="0.45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 x14ac:dyDescent="0.45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 x14ac:dyDescent="0.45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 x14ac:dyDescent="0.45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 x14ac:dyDescent="0.45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 x14ac:dyDescent="0.45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 x14ac:dyDescent="0.45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 x14ac:dyDescent="0.45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 x14ac:dyDescent="0.45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 x14ac:dyDescent="0.45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 x14ac:dyDescent="0.45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 x14ac:dyDescent="0.45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 x14ac:dyDescent="0.45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 x14ac:dyDescent="0.45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 x14ac:dyDescent="0.45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 x14ac:dyDescent="0.45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 x14ac:dyDescent="0.45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 x14ac:dyDescent="0.45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 x14ac:dyDescent="0.45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 x14ac:dyDescent="0.45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 x14ac:dyDescent="0.45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 x14ac:dyDescent="0.45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 x14ac:dyDescent="0.45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 x14ac:dyDescent="0.45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 x14ac:dyDescent="0.45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 x14ac:dyDescent="0.45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 x14ac:dyDescent="0.45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 x14ac:dyDescent="0.45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 x14ac:dyDescent="0.45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 x14ac:dyDescent="0.45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 x14ac:dyDescent="0.45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 x14ac:dyDescent="0.45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 x14ac:dyDescent="0.45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 x14ac:dyDescent="0.45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 x14ac:dyDescent="0.45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 x14ac:dyDescent="0.45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 x14ac:dyDescent="0.45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 x14ac:dyDescent="0.45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 x14ac:dyDescent="0.45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 x14ac:dyDescent="0.45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 x14ac:dyDescent="0.45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 x14ac:dyDescent="0.45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 x14ac:dyDescent="0.45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 x14ac:dyDescent="0.45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 x14ac:dyDescent="0.45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 x14ac:dyDescent="0.45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 x14ac:dyDescent="0.45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 x14ac:dyDescent="0.45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 x14ac:dyDescent="0.45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 x14ac:dyDescent="0.45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 x14ac:dyDescent="0.45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 x14ac:dyDescent="0.45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 x14ac:dyDescent="0.45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 x14ac:dyDescent="0.45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 x14ac:dyDescent="0.45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 x14ac:dyDescent="0.45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 x14ac:dyDescent="0.45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 x14ac:dyDescent="0.45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 x14ac:dyDescent="0.45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 x14ac:dyDescent="0.45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 x14ac:dyDescent="0.45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 x14ac:dyDescent="0.45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 x14ac:dyDescent="0.45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 x14ac:dyDescent="0.45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 x14ac:dyDescent="0.45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 x14ac:dyDescent="0.45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 x14ac:dyDescent="0.45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 x14ac:dyDescent="0.45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 x14ac:dyDescent="0.45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 x14ac:dyDescent="0.45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 x14ac:dyDescent="0.45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 x14ac:dyDescent="0.45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 x14ac:dyDescent="0.45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 x14ac:dyDescent="0.45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 x14ac:dyDescent="0.45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 x14ac:dyDescent="0.45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 x14ac:dyDescent="0.45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 x14ac:dyDescent="0.45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 x14ac:dyDescent="0.45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 x14ac:dyDescent="0.45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 x14ac:dyDescent="0.45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 x14ac:dyDescent="0.45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 x14ac:dyDescent="0.45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 x14ac:dyDescent="0.45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 x14ac:dyDescent="0.45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 x14ac:dyDescent="0.45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 x14ac:dyDescent="0.45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 x14ac:dyDescent="0.45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 x14ac:dyDescent="0.45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 x14ac:dyDescent="0.45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 x14ac:dyDescent="0.45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 x14ac:dyDescent="0.45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 x14ac:dyDescent="0.45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 x14ac:dyDescent="0.45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 x14ac:dyDescent="0.45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 x14ac:dyDescent="0.45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 x14ac:dyDescent="0.45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 x14ac:dyDescent="0.45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 x14ac:dyDescent="0.45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 x14ac:dyDescent="0.45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 x14ac:dyDescent="0.45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 x14ac:dyDescent="0.45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 x14ac:dyDescent="0.45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 x14ac:dyDescent="0.45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 x14ac:dyDescent="0.45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 x14ac:dyDescent="0.45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 x14ac:dyDescent="0.45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 x14ac:dyDescent="0.45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 x14ac:dyDescent="0.45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 x14ac:dyDescent="0.45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 x14ac:dyDescent="0.45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 x14ac:dyDescent="0.45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 x14ac:dyDescent="0.45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 x14ac:dyDescent="0.45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 x14ac:dyDescent="0.45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 x14ac:dyDescent="0.45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 x14ac:dyDescent="0.45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 x14ac:dyDescent="0.45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 x14ac:dyDescent="0.45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 x14ac:dyDescent="0.45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 x14ac:dyDescent="0.45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 x14ac:dyDescent="0.45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 x14ac:dyDescent="0.45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 x14ac:dyDescent="0.45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 x14ac:dyDescent="0.45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 x14ac:dyDescent="0.45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 x14ac:dyDescent="0.45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 x14ac:dyDescent="0.45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 x14ac:dyDescent="0.45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 x14ac:dyDescent="0.45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 x14ac:dyDescent="0.45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 x14ac:dyDescent="0.45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 x14ac:dyDescent="0.45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 x14ac:dyDescent="0.45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 x14ac:dyDescent="0.45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 x14ac:dyDescent="0.45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 x14ac:dyDescent="0.45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 x14ac:dyDescent="0.45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 x14ac:dyDescent="0.45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 x14ac:dyDescent="0.45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 x14ac:dyDescent="0.45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 x14ac:dyDescent="0.45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 x14ac:dyDescent="0.45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 x14ac:dyDescent="0.45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 x14ac:dyDescent="0.45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 x14ac:dyDescent="0.45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 x14ac:dyDescent="0.45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 x14ac:dyDescent="0.45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 x14ac:dyDescent="0.45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 x14ac:dyDescent="0.45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 x14ac:dyDescent="0.45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 x14ac:dyDescent="0.45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 x14ac:dyDescent="0.45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 x14ac:dyDescent="0.45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 x14ac:dyDescent="0.45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 x14ac:dyDescent="0.45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 x14ac:dyDescent="0.45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 x14ac:dyDescent="0.45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 x14ac:dyDescent="0.45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 x14ac:dyDescent="0.45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 x14ac:dyDescent="0.45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 x14ac:dyDescent="0.45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 x14ac:dyDescent="0.45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 x14ac:dyDescent="0.45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 x14ac:dyDescent="0.45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 x14ac:dyDescent="0.45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 x14ac:dyDescent="0.45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 x14ac:dyDescent="0.45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 x14ac:dyDescent="0.45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 x14ac:dyDescent="0.45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 x14ac:dyDescent="0.45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 x14ac:dyDescent="0.45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 x14ac:dyDescent="0.45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 x14ac:dyDescent="0.45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 x14ac:dyDescent="0.45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 x14ac:dyDescent="0.45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 x14ac:dyDescent="0.45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 x14ac:dyDescent="0.45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 x14ac:dyDescent="0.45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 x14ac:dyDescent="0.45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 x14ac:dyDescent="0.45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 x14ac:dyDescent="0.45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 x14ac:dyDescent="0.45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 x14ac:dyDescent="0.45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 x14ac:dyDescent="0.45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 x14ac:dyDescent="0.45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 x14ac:dyDescent="0.45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 x14ac:dyDescent="0.45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 x14ac:dyDescent="0.45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 x14ac:dyDescent="0.45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 x14ac:dyDescent="0.45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 x14ac:dyDescent="0.45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 x14ac:dyDescent="0.45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 x14ac:dyDescent="0.45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 x14ac:dyDescent="0.45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 x14ac:dyDescent="0.45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 x14ac:dyDescent="0.45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 x14ac:dyDescent="0.45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 x14ac:dyDescent="0.45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 x14ac:dyDescent="0.45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 x14ac:dyDescent="0.45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 x14ac:dyDescent="0.45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 x14ac:dyDescent="0.45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 x14ac:dyDescent="0.45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 x14ac:dyDescent="0.45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 x14ac:dyDescent="0.45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 x14ac:dyDescent="0.45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 x14ac:dyDescent="0.45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 x14ac:dyDescent="0.45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 x14ac:dyDescent="0.45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 x14ac:dyDescent="0.45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 x14ac:dyDescent="0.45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 x14ac:dyDescent="0.45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 x14ac:dyDescent="0.45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 x14ac:dyDescent="0.45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 x14ac:dyDescent="0.45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 x14ac:dyDescent="0.45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 x14ac:dyDescent="0.45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 x14ac:dyDescent="0.45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 x14ac:dyDescent="0.45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 x14ac:dyDescent="0.45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 x14ac:dyDescent="0.45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 x14ac:dyDescent="0.45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 x14ac:dyDescent="0.45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 x14ac:dyDescent="0.45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 x14ac:dyDescent="0.45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 x14ac:dyDescent="0.45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 x14ac:dyDescent="0.45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 x14ac:dyDescent="0.45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 x14ac:dyDescent="0.45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 x14ac:dyDescent="0.45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 x14ac:dyDescent="0.45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 x14ac:dyDescent="0.45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 x14ac:dyDescent="0.45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 x14ac:dyDescent="0.45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 x14ac:dyDescent="0.45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 x14ac:dyDescent="0.45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 x14ac:dyDescent="0.45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 x14ac:dyDescent="0.45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 x14ac:dyDescent="0.45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 x14ac:dyDescent="0.45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 x14ac:dyDescent="0.45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 x14ac:dyDescent="0.45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 x14ac:dyDescent="0.45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 x14ac:dyDescent="0.45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 x14ac:dyDescent="0.45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 x14ac:dyDescent="0.45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 x14ac:dyDescent="0.45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 x14ac:dyDescent="0.45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 x14ac:dyDescent="0.45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 x14ac:dyDescent="0.45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 x14ac:dyDescent="0.45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 x14ac:dyDescent="0.45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 x14ac:dyDescent="0.45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 x14ac:dyDescent="0.45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 x14ac:dyDescent="0.45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 x14ac:dyDescent="0.45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 x14ac:dyDescent="0.45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 x14ac:dyDescent="0.45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 x14ac:dyDescent="0.45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 x14ac:dyDescent="0.45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 x14ac:dyDescent="0.45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 x14ac:dyDescent="0.45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 x14ac:dyDescent="0.45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 x14ac:dyDescent="0.45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 x14ac:dyDescent="0.45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 x14ac:dyDescent="0.45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 x14ac:dyDescent="0.45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 x14ac:dyDescent="0.45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 x14ac:dyDescent="0.45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 x14ac:dyDescent="0.45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 x14ac:dyDescent="0.45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 x14ac:dyDescent="0.45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 x14ac:dyDescent="0.45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 x14ac:dyDescent="0.45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 x14ac:dyDescent="0.45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 x14ac:dyDescent="0.45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 x14ac:dyDescent="0.45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 x14ac:dyDescent="0.45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 x14ac:dyDescent="0.45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 x14ac:dyDescent="0.45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 x14ac:dyDescent="0.45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 x14ac:dyDescent="0.45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 x14ac:dyDescent="0.45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 x14ac:dyDescent="0.45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 x14ac:dyDescent="0.45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 x14ac:dyDescent="0.45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 x14ac:dyDescent="0.45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 x14ac:dyDescent="0.45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 x14ac:dyDescent="0.45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 x14ac:dyDescent="0.45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 x14ac:dyDescent="0.45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 x14ac:dyDescent="0.45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 x14ac:dyDescent="0.45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 x14ac:dyDescent="0.45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 x14ac:dyDescent="0.45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 x14ac:dyDescent="0.45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 x14ac:dyDescent="0.45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 x14ac:dyDescent="0.45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 x14ac:dyDescent="0.45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 x14ac:dyDescent="0.45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 x14ac:dyDescent="0.45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 x14ac:dyDescent="0.45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 x14ac:dyDescent="0.45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 x14ac:dyDescent="0.45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 x14ac:dyDescent="0.45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 x14ac:dyDescent="0.45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 x14ac:dyDescent="0.45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 x14ac:dyDescent="0.45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 x14ac:dyDescent="0.45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 x14ac:dyDescent="0.45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 x14ac:dyDescent="0.45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 x14ac:dyDescent="0.45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 x14ac:dyDescent="0.45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 x14ac:dyDescent="0.45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 x14ac:dyDescent="0.45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 x14ac:dyDescent="0.45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 x14ac:dyDescent="0.45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 x14ac:dyDescent="0.45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 x14ac:dyDescent="0.45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 x14ac:dyDescent="0.45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 x14ac:dyDescent="0.45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 x14ac:dyDescent="0.45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 x14ac:dyDescent="0.45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 x14ac:dyDescent="0.45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 x14ac:dyDescent="0.45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 x14ac:dyDescent="0.45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 x14ac:dyDescent="0.45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 x14ac:dyDescent="0.45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 x14ac:dyDescent="0.45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 x14ac:dyDescent="0.45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 x14ac:dyDescent="0.45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 x14ac:dyDescent="0.45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 x14ac:dyDescent="0.45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 x14ac:dyDescent="0.45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 x14ac:dyDescent="0.45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 x14ac:dyDescent="0.45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 x14ac:dyDescent="0.45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 x14ac:dyDescent="0.45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 x14ac:dyDescent="0.45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 x14ac:dyDescent="0.45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 x14ac:dyDescent="0.45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 x14ac:dyDescent="0.45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 x14ac:dyDescent="0.45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 x14ac:dyDescent="0.45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 x14ac:dyDescent="0.45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 x14ac:dyDescent="0.45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 x14ac:dyDescent="0.45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 x14ac:dyDescent="0.45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 x14ac:dyDescent="0.45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 x14ac:dyDescent="0.45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 x14ac:dyDescent="0.45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 x14ac:dyDescent="0.45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 x14ac:dyDescent="0.45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 x14ac:dyDescent="0.45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 x14ac:dyDescent="0.45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 x14ac:dyDescent="0.45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 x14ac:dyDescent="0.45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 x14ac:dyDescent="0.45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 x14ac:dyDescent="0.45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 x14ac:dyDescent="0.45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 x14ac:dyDescent="0.45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 x14ac:dyDescent="0.45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 x14ac:dyDescent="0.45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 x14ac:dyDescent="0.45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 x14ac:dyDescent="0.45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 x14ac:dyDescent="0.45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 x14ac:dyDescent="0.45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 x14ac:dyDescent="0.45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 x14ac:dyDescent="0.45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 x14ac:dyDescent="0.45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 x14ac:dyDescent="0.45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 x14ac:dyDescent="0.45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 x14ac:dyDescent="0.45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 x14ac:dyDescent="0.45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 x14ac:dyDescent="0.45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 x14ac:dyDescent="0.45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 x14ac:dyDescent="0.45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 x14ac:dyDescent="0.45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 x14ac:dyDescent="0.45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 x14ac:dyDescent="0.45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 x14ac:dyDescent="0.45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 x14ac:dyDescent="0.45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 x14ac:dyDescent="0.45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 x14ac:dyDescent="0.45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 x14ac:dyDescent="0.45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 x14ac:dyDescent="0.45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 x14ac:dyDescent="0.45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 x14ac:dyDescent="0.45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 x14ac:dyDescent="0.45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 x14ac:dyDescent="0.45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 x14ac:dyDescent="0.45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 x14ac:dyDescent="0.45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 x14ac:dyDescent="0.45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 x14ac:dyDescent="0.45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 x14ac:dyDescent="0.45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 x14ac:dyDescent="0.45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 x14ac:dyDescent="0.45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 x14ac:dyDescent="0.45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 x14ac:dyDescent="0.45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 x14ac:dyDescent="0.45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 x14ac:dyDescent="0.45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 x14ac:dyDescent="0.45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 x14ac:dyDescent="0.45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 x14ac:dyDescent="0.45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 x14ac:dyDescent="0.45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 x14ac:dyDescent="0.45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 x14ac:dyDescent="0.45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 x14ac:dyDescent="0.45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 x14ac:dyDescent="0.45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 x14ac:dyDescent="0.45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 x14ac:dyDescent="0.45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 x14ac:dyDescent="0.45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 x14ac:dyDescent="0.45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 x14ac:dyDescent="0.45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 x14ac:dyDescent="0.45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 x14ac:dyDescent="0.45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 x14ac:dyDescent="0.45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 x14ac:dyDescent="0.45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 x14ac:dyDescent="0.45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 x14ac:dyDescent="0.45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 x14ac:dyDescent="0.45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 x14ac:dyDescent="0.45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 x14ac:dyDescent="0.45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 x14ac:dyDescent="0.45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 x14ac:dyDescent="0.45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 x14ac:dyDescent="0.45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 x14ac:dyDescent="0.45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 x14ac:dyDescent="0.45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 x14ac:dyDescent="0.45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 x14ac:dyDescent="0.45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 x14ac:dyDescent="0.45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 x14ac:dyDescent="0.45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 x14ac:dyDescent="0.45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 x14ac:dyDescent="0.45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 x14ac:dyDescent="0.45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 x14ac:dyDescent="0.45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 x14ac:dyDescent="0.45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 x14ac:dyDescent="0.45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 x14ac:dyDescent="0.45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 x14ac:dyDescent="0.45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 x14ac:dyDescent="0.45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 x14ac:dyDescent="0.45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 x14ac:dyDescent="0.45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 x14ac:dyDescent="0.45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 x14ac:dyDescent="0.45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 x14ac:dyDescent="0.45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 x14ac:dyDescent="0.45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 x14ac:dyDescent="0.45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 x14ac:dyDescent="0.45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 x14ac:dyDescent="0.45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 x14ac:dyDescent="0.45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 x14ac:dyDescent="0.45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 x14ac:dyDescent="0.45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 x14ac:dyDescent="0.45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 x14ac:dyDescent="0.45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 x14ac:dyDescent="0.45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 x14ac:dyDescent="0.45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 x14ac:dyDescent="0.45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 x14ac:dyDescent="0.45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 x14ac:dyDescent="0.45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 x14ac:dyDescent="0.45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 x14ac:dyDescent="0.45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 x14ac:dyDescent="0.45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 x14ac:dyDescent="0.45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 x14ac:dyDescent="0.45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 x14ac:dyDescent="0.45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 x14ac:dyDescent="0.45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 x14ac:dyDescent="0.45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 x14ac:dyDescent="0.45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 x14ac:dyDescent="0.45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 x14ac:dyDescent="0.45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 x14ac:dyDescent="0.45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 x14ac:dyDescent="0.45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 x14ac:dyDescent="0.45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 x14ac:dyDescent="0.45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 x14ac:dyDescent="0.45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 x14ac:dyDescent="0.45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 x14ac:dyDescent="0.45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 x14ac:dyDescent="0.45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 x14ac:dyDescent="0.45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 x14ac:dyDescent="0.45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 x14ac:dyDescent="0.45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 x14ac:dyDescent="0.45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 x14ac:dyDescent="0.45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 x14ac:dyDescent="0.45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 x14ac:dyDescent="0.45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 x14ac:dyDescent="0.45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 x14ac:dyDescent="0.45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 x14ac:dyDescent="0.45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 x14ac:dyDescent="0.45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 x14ac:dyDescent="0.45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 x14ac:dyDescent="0.45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 x14ac:dyDescent="0.45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 x14ac:dyDescent="0.45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 x14ac:dyDescent="0.45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 x14ac:dyDescent="0.45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 x14ac:dyDescent="0.45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 x14ac:dyDescent="0.45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 x14ac:dyDescent="0.45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 x14ac:dyDescent="0.45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 x14ac:dyDescent="0.45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 x14ac:dyDescent="0.45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 x14ac:dyDescent="0.45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 x14ac:dyDescent="0.45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 x14ac:dyDescent="0.45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 x14ac:dyDescent="0.45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 x14ac:dyDescent="0.45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 x14ac:dyDescent="0.45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 x14ac:dyDescent="0.45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 x14ac:dyDescent="0.45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 x14ac:dyDescent="0.45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 x14ac:dyDescent="0.45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 x14ac:dyDescent="0.45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 x14ac:dyDescent="0.45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 x14ac:dyDescent="0.45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 x14ac:dyDescent="0.45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 x14ac:dyDescent="0.45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 x14ac:dyDescent="0.45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 x14ac:dyDescent="0.45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 x14ac:dyDescent="0.45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 x14ac:dyDescent="0.45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 x14ac:dyDescent="0.45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 x14ac:dyDescent="0.45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 x14ac:dyDescent="0.45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 x14ac:dyDescent="0.45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 x14ac:dyDescent="0.45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 x14ac:dyDescent="0.45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 x14ac:dyDescent="0.45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 x14ac:dyDescent="0.45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 x14ac:dyDescent="0.45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 x14ac:dyDescent="0.45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 x14ac:dyDescent="0.45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 x14ac:dyDescent="0.45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 x14ac:dyDescent="0.45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 x14ac:dyDescent="0.45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 x14ac:dyDescent="0.45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 x14ac:dyDescent="0.45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 x14ac:dyDescent="0.45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 x14ac:dyDescent="0.45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 x14ac:dyDescent="0.45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 x14ac:dyDescent="0.45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 x14ac:dyDescent="0.45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 x14ac:dyDescent="0.45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 x14ac:dyDescent="0.45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 x14ac:dyDescent="0.45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 x14ac:dyDescent="0.45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 x14ac:dyDescent="0.45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 x14ac:dyDescent="0.45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 x14ac:dyDescent="0.45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 x14ac:dyDescent="0.45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 x14ac:dyDescent="0.45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 x14ac:dyDescent="0.45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 x14ac:dyDescent="0.45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 x14ac:dyDescent="0.45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 x14ac:dyDescent="0.45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 x14ac:dyDescent="0.45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 x14ac:dyDescent="0.45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 x14ac:dyDescent="0.45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 x14ac:dyDescent="0.45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 x14ac:dyDescent="0.45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 x14ac:dyDescent="0.45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 x14ac:dyDescent="0.45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 x14ac:dyDescent="0.45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 x14ac:dyDescent="0.45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 x14ac:dyDescent="0.45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 x14ac:dyDescent="0.45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 x14ac:dyDescent="0.45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 x14ac:dyDescent="0.45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 x14ac:dyDescent="0.45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 x14ac:dyDescent="0.45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 x14ac:dyDescent="0.45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 x14ac:dyDescent="0.45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 x14ac:dyDescent="0.45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 x14ac:dyDescent="0.45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 x14ac:dyDescent="0.45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 x14ac:dyDescent="0.45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 x14ac:dyDescent="0.45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 x14ac:dyDescent="0.45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 x14ac:dyDescent="0.45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 x14ac:dyDescent="0.45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 x14ac:dyDescent="0.45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 x14ac:dyDescent="0.45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 x14ac:dyDescent="0.45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 x14ac:dyDescent="0.45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 x14ac:dyDescent="0.45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 x14ac:dyDescent="0.45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 x14ac:dyDescent="0.45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 x14ac:dyDescent="0.45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 x14ac:dyDescent="0.45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 x14ac:dyDescent="0.45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 x14ac:dyDescent="0.45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 x14ac:dyDescent="0.45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 x14ac:dyDescent="0.45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 x14ac:dyDescent="0.45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 x14ac:dyDescent="0.45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 x14ac:dyDescent="0.45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 x14ac:dyDescent="0.45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 x14ac:dyDescent="0.45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 x14ac:dyDescent="0.45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 x14ac:dyDescent="0.45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 x14ac:dyDescent="0.45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 x14ac:dyDescent="0.45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 x14ac:dyDescent="0.45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 x14ac:dyDescent="0.45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 x14ac:dyDescent="0.45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 x14ac:dyDescent="0.45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 x14ac:dyDescent="0.45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 x14ac:dyDescent="0.45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 x14ac:dyDescent="0.45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 x14ac:dyDescent="0.45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 x14ac:dyDescent="0.45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 x14ac:dyDescent="0.45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 x14ac:dyDescent="0.45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 x14ac:dyDescent="0.45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 x14ac:dyDescent="0.45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 x14ac:dyDescent="0.45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 x14ac:dyDescent="0.45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 x14ac:dyDescent="0.45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 x14ac:dyDescent="0.45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 x14ac:dyDescent="0.45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 x14ac:dyDescent="0.45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 x14ac:dyDescent="0.45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 x14ac:dyDescent="0.45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 x14ac:dyDescent="0.45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 x14ac:dyDescent="0.45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 x14ac:dyDescent="0.45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 x14ac:dyDescent="0.45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 x14ac:dyDescent="0.45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 x14ac:dyDescent="0.45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 x14ac:dyDescent="0.45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 x14ac:dyDescent="0.45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 x14ac:dyDescent="0.45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 x14ac:dyDescent="0.45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 x14ac:dyDescent="0.45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 x14ac:dyDescent="0.45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 x14ac:dyDescent="0.45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 x14ac:dyDescent="0.45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 x14ac:dyDescent="0.45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 x14ac:dyDescent="0.45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 x14ac:dyDescent="0.45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 x14ac:dyDescent="0.45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 x14ac:dyDescent="0.45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 x14ac:dyDescent="0.45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 x14ac:dyDescent="0.45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 x14ac:dyDescent="0.45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 x14ac:dyDescent="0.45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 x14ac:dyDescent="0.45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 x14ac:dyDescent="0.45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 x14ac:dyDescent="0.45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 x14ac:dyDescent="0.45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 x14ac:dyDescent="0.45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 x14ac:dyDescent="0.45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 x14ac:dyDescent="0.45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 x14ac:dyDescent="0.45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 x14ac:dyDescent="0.45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 x14ac:dyDescent="0.45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 x14ac:dyDescent="0.45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 x14ac:dyDescent="0.45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 x14ac:dyDescent="0.45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 x14ac:dyDescent="0.45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 x14ac:dyDescent="0.45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 x14ac:dyDescent="0.45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 x14ac:dyDescent="0.45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 x14ac:dyDescent="0.45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 x14ac:dyDescent="0.45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 x14ac:dyDescent="0.45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 x14ac:dyDescent="0.45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 x14ac:dyDescent="0.45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 x14ac:dyDescent="0.45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 x14ac:dyDescent="0.45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 x14ac:dyDescent="0.45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 x14ac:dyDescent="0.45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 x14ac:dyDescent="0.45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 x14ac:dyDescent="0.45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 x14ac:dyDescent="0.45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 x14ac:dyDescent="0.45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 x14ac:dyDescent="0.45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 x14ac:dyDescent="0.45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 x14ac:dyDescent="0.45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 x14ac:dyDescent="0.45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 x14ac:dyDescent="0.45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 x14ac:dyDescent="0.45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 x14ac:dyDescent="0.45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 x14ac:dyDescent="0.45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 x14ac:dyDescent="0.45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 x14ac:dyDescent="0.45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 x14ac:dyDescent="0.45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 x14ac:dyDescent="0.45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 x14ac:dyDescent="0.45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 x14ac:dyDescent="0.45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 x14ac:dyDescent="0.45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 x14ac:dyDescent="0.45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 x14ac:dyDescent="0.45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 x14ac:dyDescent="0.45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 x14ac:dyDescent="0.45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 x14ac:dyDescent="0.45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 x14ac:dyDescent="0.45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 x14ac:dyDescent="0.45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 x14ac:dyDescent="0.45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 x14ac:dyDescent="0.45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 x14ac:dyDescent="0.45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 x14ac:dyDescent="0.45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 x14ac:dyDescent="0.45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 x14ac:dyDescent="0.45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 x14ac:dyDescent="0.45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 x14ac:dyDescent="0.45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 x14ac:dyDescent="0.45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 x14ac:dyDescent="0.45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 x14ac:dyDescent="0.45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 x14ac:dyDescent="0.45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 x14ac:dyDescent="0.45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 x14ac:dyDescent="0.45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 x14ac:dyDescent="0.45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 x14ac:dyDescent="0.45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 x14ac:dyDescent="0.45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 x14ac:dyDescent="0.45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 x14ac:dyDescent="0.45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 x14ac:dyDescent="0.45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 x14ac:dyDescent="0.45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 x14ac:dyDescent="0.45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 x14ac:dyDescent="0.45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 x14ac:dyDescent="0.45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 x14ac:dyDescent="0.45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 x14ac:dyDescent="0.45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 x14ac:dyDescent="0.45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 x14ac:dyDescent="0.45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 x14ac:dyDescent="0.45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 x14ac:dyDescent="0.45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 x14ac:dyDescent="0.45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 x14ac:dyDescent="0.45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 x14ac:dyDescent="0.45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 x14ac:dyDescent="0.45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 x14ac:dyDescent="0.45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 x14ac:dyDescent="0.45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 x14ac:dyDescent="0.45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 x14ac:dyDescent="0.45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 x14ac:dyDescent="0.45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 x14ac:dyDescent="0.45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 x14ac:dyDescent="0.45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 x14ac:dyDescent="0.45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 x14ac:dyDescent="0.45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 x14ac:dyDescent="0.45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 x14ac:dyDescent="0.45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 x14ac:dyDescent="0.45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 x14ac:dyDescent="0.45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 x14ac:dyDescent="0.45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 x14ac:dyDescent="0.45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 x14ac:dyDescent="0.45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 x14ac:dyDescent="0.45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 x14ac:dyDescent="0.45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 x14ac:dyDescent="0.45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 x14ac:dyDescent="0.45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 x14ac:dyDescent="0.45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 x14ac:dyDescent="0.45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 x14ac:dyDescent="0.45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 x14ac:dyDescent="0.45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 x14ac:dyDescent="0.45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 x14ac:dyDescent="0.45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 x14ac:dyDescent="0.45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 x14ac:dyDescent="0.45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 x14ac:dyDescent="0.45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 x14ac:dyDescent="0.45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 x14ac:dyDescent="0.45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 x14ac:dyDescent="0.45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 x14ac:dyDescent="0.45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 x14ac:dyDescent="0.45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 x14ac:dyDescent="0.45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 x14ac:dyDescent="0.45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 x14ac:dyDescent="0.45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 x14ac:dyDescent="0.45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 x14ac:dyDescent="0.45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 x14ac:dyDescent="0.45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 x14ac:dyDescent="0.45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 x14ac:dyDescent="0.45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 x14ac:dyDescent="0.45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 x14ac:dyDescent="0.45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 x14ac:dyDescent="0.45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 x14ac:dyDescent="0.45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 x14ac:dyDescent="0.45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 x14ac:dyDescent="0.45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 x14ac:dyDescent="0.45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 x14ac:dyDescent="0.45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 x14ac:dyDescent="0.45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 x14ac:dyDescent="0.45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 x14ac:dyDescent="0.45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 x14ac:dyDescent="0.45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 x14ac:dyDescent="0.45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 x14ac:dyDescent="0.45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 x14ac:dyDescent="0.45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 x14ac:dyDescent="0.45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 x14ac:dyDescent="0.45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 x14ac:dyDescent="0.45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 x14ac:dyDescent="0.45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 x14ac:dyDescent="0.45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 x14ac:dyDescent="0.45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 x14ac:dyDescent="0.45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 x14ac:dyDescent="0.45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 x14ac:dyDescent="0.45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 x14ac:dyDescent="0.45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 x14ac:dyDescent="0.45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 x14ac:dyDescent="0.45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 x14ac:dyDescent="0.45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 x14ac:dyDescent="0.45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 x14ac:dyDescent="0.45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 x14ac:dyDescent="0.45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 x14ac:dyDescent="0.45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 x14ac:dyDescent="0.45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 x14ac:dyDescent="0.45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 x14ac:dyDescent="0.45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 x14ac:dyDescent="0.45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 x14ac:dyDescent="0.45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 x14ac:dyDescent="0.45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 x14ac:dyDescent="0.45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 x14ac:dyDescent="0.45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 x14ac:dyDescent="0.45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 x14ac:dyDescent="0.45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 x14ac:dyDescent="0.45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 x14ac:dyDescent="0.45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 x14ac:dyDescent="0.45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 x14ac:dyDescent="0.45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 x14ac:dyDescent="0.45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 x14ac:dyDescent="0.45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 x14ac:dyDescent="0.45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 x14ac:dyDescent="0.45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 x14ac:dyDescent="0.45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 x14ac:dyDescent="0.45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 x14ac:dyDescent="0.45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 x14ac:dyDescent="0.45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 x14ac:dyDescent="0.45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 x14ac:dyDescent="0.45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 x14ac:dyDescent="0.45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 x14ac:dyDescent="0.45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 x14ac:dyDescent="0.45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 x14ac:dyDescent="0.45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 x14ac:dyDescent="0.45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 x14ac:dyDescent="0.45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 x14ac:dyDescent="0.45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 x14ac:dyDescent="0.45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 x14ac:dyDescent="0.45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 x14ac:dyDescent="0.45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 x14ac:dyDescent="0.45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 x14ac:dyDescent="0.45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 x14ac:dyDescent="0.45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 x14ac:dyDescent="0.45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 x14ac:dyDescent="0.45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 x14ac:dyDescent="0.45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 x14ac:dyDescent="0.45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 x14ac:dyDescent="0.45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 x14ac:dyDescent="0.45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 x14ac:dyDescent="0.45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 x14ac:dyDescent="0.45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 x14ac:dyDescent="0.45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 x14ac:dyDescent="0.45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 x14ac:dyDescent="0.45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 x14ac:dyDescent="0.45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 x14ac:dyDescent="0.45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 x14ac:dyDescent="0.45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 x14ac:dyDescent="0.45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 x14ac:dyDescent="0.45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 x14ac:dyDescent="0.45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 x14ac:dyDescent="0.45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 x14ac:dyDescent="0.45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 x14ac:dyDescent="0.45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 x14ac:dyDescent="0.45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 x14ac:dyDescent="0.45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 x14ac:dyDescent="0.45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 x14ac:dyDescent="0.45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 x14ac:dyDescent="0.45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 x14ac:dyDescent="0.45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 x14ac:dyDescent="0.45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 x14ac:dyDescent="0.45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 x14ac:dyDescent="0.45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 x14ac:dyDescent="0.45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 x14ac:dyDescent="0.45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 x14ac:dyDescent="0.45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 x14ac:dyDescent="0.45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 x14ac:dyDescent="0.45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 x14ac:dyDescent="0.45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 x14ac:dyDescent="0.45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 x14ac:dyDescent="0.45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 x14ac:dyDescent="0.45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 x14ac:dyDescent="0.45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 x14ac:dyDescent="0.45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 x14ac:dyDescent="0.45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 x14ac:dyDescent="0.45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 x14ac:dyDescent="0.45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 x14ac:dyDescent="0.45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 x14ac:dyDescent="0.45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 x14ac:dyDescent="0.45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 x14ac:dyDescent="0.45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 x14ac:dyDescent="0.45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 x14ac:dyDescent="0.45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 x14ac:dyDescent="0.45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 x14ac:dyDescent="0.45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 x14ac:dyDescent="0.45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 x14ac:dyDescent="0.45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 x14ac:dyDescent="0.45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 x14ac:dyDescent="0.45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 x14ac:dyDescent="0.45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 x14ac:dyDescent="0.45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 x14ac:dyDescent="0.45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 x14ac:dyDescent="0.45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 x14ac:dyDescent="0.45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 x14ac:dyDescent="0.45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 x14ac:dyDescent="0.45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 x14ac:dyDescent="0.45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 x14ac:dyDescent="0.45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 x14ac:dyDescent="0.45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 x14ac:dyDescent="0.45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 x14ac:dyDescent="0.45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 x14ac:dyDescent="0.45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 x14ac:dyDescent="0.45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 x14ac:dyDescent="0.45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 x14ac:dyDescent="0.45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 x14ac:dyDescent="0.45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 x14ac:dyDescent="0.45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 x14ac:dyDescent="0.45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 x14ac:dyDescent="0.45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 x14ac:dyDescent="0.45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 x14ac:dyDescent="0.45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 x14ac:dyDescent="0.45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 x14ac:dyDescent="0.45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 x14ac:dyDescent="0.45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 x14ac:dyDescent="0.45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 x14ac:dyDescent="0.45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 x14ac:dyDescent="0.45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 x14ac:dyDescent="0.45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 x14ac:dyDescent="0.45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 x14ac:dyDescent="0.45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 x14ac:dyDescent="0.45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 x14ac:dyDescent="0.45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 x14ac:dyDescent="0.45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 x14ac:dyDescent="0.45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 x14ac:dyDescent="0.45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 x14ac:dyDescent="0.45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 x14ac:dyDescent="0.45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 x14ac:dyDescent="0.45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 x14ac:dyDescent="0.45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 x14ac:dyDescent="0.45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 x14ac:dyDescent="0.45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 x14ac:dyDescent="0.45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 x14ac:dyDescent="0.45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 x14ac:dyDescent="0.45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 x14ac:dyDescent="0.45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 x14ac:dyDescent="0.45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 x14ac:dyDescent="0.45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 x14ac:dyDescent="0.45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 x14ac:dyDescent="0.45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 x14ac:dyDescent="0.45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 x14ac:dyDescent="0.45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 x14ac:dyDescent="0.45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 x14ac:dyDescent="0.45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 x14ac:dyDescent="0.45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 x14ac:dyDescent="0.45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 x14ac:dyDescent="0.45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 x14ac:dyDescent="0.45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 x14ac:dyDescent="0.45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 x14ac:dyDescent="0.45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 x14ac:dyDescent="0.45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 x14ac:dyDescent="0.45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 x14ac:dyDescent="0.45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 x14ac:dyDescent="0.45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 x14ac:dyDescent="0.45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 x14ac:dyDescent="0.45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 x14ac:dyDescent="0.45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 x14ac:dyDescent="0.45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 x14ac:dyDescent="0.45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 x14ac:dyDescent="0.45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 x14ac:dyDescent="0.45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 x14ac:dyDescent="0.45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 x14ac:dyDescent="0.45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 x14ac:dyDescent="0.45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 x14ac:dyDescent="0.45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 x14ac:dyDescent="0.45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 x14ac:dyDescent="0.45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 x14ac:dyDescent="0.45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 x14ac:dyDescent="0.45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 x14ac:dyDescent="0.45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 x14ac:dyDescent="0.45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 x14ac:dyDescent="0.45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 x14ac:dyDescent="0.45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 x14ac:dyDescent="0.45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 x14ac:dyDescent="0.45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 x14ac:dyDescent="0.45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 x14ac:dyDescent="0.45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 x14ac:dyDescent="0.45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 x14ac:dyDescent="0.45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 x14ac:dyDescent="0.45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 x14ac:dyDescent="0.45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 x14ac:dyDescent="0.45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 x14ac:dyDescent="0.45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 x14ac:dyDescent="0.45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 x14ac:dyDescent="0.45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 x14ac:dyDescent="0.45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 x14ac:dyDescent="0.45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 x14ac:dyDescent="0.45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 x14ac:dyDescent="0.45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 x14ac:dyDescent="0.45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 x14ac:dyDescent="0.45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 x14ac:dyDescent="0.45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 x14ac:dyDescent="0.45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 x14ac:dyDescent="0.45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 x14ac:dyDescent="0.45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 x14ac:dyDescent="0.45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 x14ac:dyDescent="0.45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 x14ac:dyDescent="0.45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 x14ac:dyDescent="0.45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 x14ac:dyDescent="0.45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 x14ac:dyDescent="0.45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 x14ac:dyDescent="0.45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 x14ac:dyDescent="0.45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 x14ac:dyDescent="0.45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 x14ac:dyDescent="0.45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 x14ac:dyDescent="0.45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 x14ac:dyDescent="0.45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 x14ac:dyDescent="0.45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 x14ac:dyDescent="0.45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 x14ac:dyDescent="0.45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 x14ac:dyDescent="0.45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 x14ac:dyDescent="0.45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 x14ac:dyDescent="0.45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 x14ac:dyDescent="0.45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 x14ac:dyDescent="0.45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 x14ac:dyDescent="0.45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 x14ac:dyDescent="0.45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 x14ac:dyDescent="0.45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 x14ac:dyDescent="0.45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 x14ac:dyDescent="0.45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 x14ac:dyDescent="0.45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 x14ac:dyDescent="0.45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 x14ac:dyDescent="0.45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 x14ac:dyDescent="0.45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 x14ac:dyDescent="0.45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 x14ac:dyDescent="0.45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 x14ac:dyDescent="0.45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 x14ac:dyDescent="0.45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 x14ac:dyDescent="0.45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 x14ac:dyDescent="0.45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 x14ac:dyDescent="0.45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 x14ac:dyDescent="0.45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 x14ac:dyDescent="0.45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 x14ac:dyDescent="0.45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 x14ac:dyDescent="0.45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 x14ac:dyDescent="0.45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 x14ac:dyDescent="0.45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 x14ac:dyDescent="0.45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 x14ac:dyDescent="0.45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 x14ac:dyDescent="0.45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 x14ac:dyDescent="0.45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 x14ac:dyDescent="0.45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 x14ac:dyDescent="0.45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 x14ac:dyDescent="0.45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 x14ac:dyDescent="0.45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 x14ac:dyDescent="0.45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 x14ac:dyDescent="0.45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 x14ac:dyDescent="0.45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 x14ac:dyDescent="0.45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 x14ac:dyDescent="0.45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 x14ac:dyDescent="0.45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 x14ac:dyDescent="0.45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 x14ac:dyDescent="0.45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 x14ac:dyDescent="0.45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 x14ac:dyDescent="0.45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 x14ac:dyDescent="0.45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 x14ac:dyDescent="0.45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 x14ac:dyDescent="0.45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 x14ac:dyDescent="0.45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 x14ac:dyDescent="0.45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 x14ac:dyDescent="0.45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 x14ac:dyDescent="0.45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 x14ac:dyDescent="0.45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 x14ac:dyDescent="0.45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 x14ac:dyDescent="0.45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 x14ac:dyDescent="0.45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 x14ac:dyDescent="0.45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 x14ac:dyDescent="0.45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 x14ac:dyDescent="0.45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 x14ac:dyDescent="0.45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 x14ac:dyDescent="0.45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 x14ac:dyDescent="0.45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 x14ac:dyDescent="0.45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 x14ac:dyDescent="0.45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 x14ac:dyDescent="0.45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 x14ac:dyDescent="0.45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 x14ac:dyDescent="0.45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 x14ac:dyDescent="0.45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 x14ac:dyDescent="0.45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 x14ac:dyDescent="0.45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 x14ac:dyDescent="0.45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 x14ac:dyDescent="0.45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 x14ac:dyDescent="0.45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 x14ac:dyDescent="0.45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 x14ac:dyDescent="0.45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 x14ac:dyDescent="0.45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 x14ac:dyDescent="0.45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 x14ac:dyDescent="0.45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 x14ac:dyDescent="0.45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 x14ac:dyDescent="0.45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 x14ac:dyDescent="0.45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 x14ac:dyDescent="0.45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 x14ac:dyDescent="0.45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 x14ac:dyDescent="0.45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 x14ac:dyDescent="0.45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 x14ac:dyDescent="0.45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 x14ac:dyDescent="0.45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 x14ac:dyDescent="0.45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 x14ac:dyDescent="0.45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 x14ac:dyDescent="0.45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 x14ac:dyDescent="0.45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 x14ac:dyDescent="0.45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 x14ac:dyDescent="0.45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 x14ac:dyDescent="0.45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 x14ac:dyDescent="0.45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 x14ac:dyDescent="0.45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 x14ac:dyDescent="0.45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 x14ac:dyDescent="0.45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 x14ac:dyDescent="0.45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 x14ac:dyDescent="0.45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 x14ac:dyDescent="0.45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 x14ac:dyDescent="0.45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 x14ac:dyDescent="0.45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 x14ac:dyDescent="0.45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 x14ac:dyDescent="0.45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 x14ac:dyDescent="0.45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 x14ac:dyDescent="0.45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 x14ac:dyDescent="0.45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 x14ac:dyDescent="0.45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 x14ac:dyDescent="0.45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 x14ac:dyDescent="0.45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 x14ac:dyDescent="0.45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 x14ac:dyDescent="0.45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 x14ac:dyDescent="0.45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 x14ac:dyDescent="0.45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 x14ac:dyDescent="0.45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 x14ac:dyDescent="0.45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 x14ac:dyDescent="0.45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 x14ac:dyDescent="0.45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 x14ac:dyDescent="0.45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 x14ac:dyDescent="0.45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 x14ac:dyDescent="0.45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 x14ac:dyDescent="0.45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 x14ac:dyDescent="0.45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 x14ac:dyDescent="0.45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 x14ac:dyDescent="0.45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 x14ac:dyDescent="0.45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 x14ac:dyDescent="0.45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 x14ac:dyDescent="0.45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 x14ac:dyDescent="0.45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 x14ac:dyDescent="0.45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 x14ac:dyDescent="0.45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 x14ac:dyDescent="0.45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 x14ac:dyDescent="0.45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 x14ac:dyDescent="0.45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 x14ac:dyDescent="0.45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 x14ac:dyDescent="0.45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 x14ac:dyDescent="0.45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 x14ac:dyDescent="0.45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 x14ac:dyDescent="0.45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 x14ac:dyDescent="0.45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 x14ac:dyDescent="0.45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 x14ac:dyDescent="0.45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 x14ac:dyDescent="0.45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 x14ac:dyDescent="0.45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 x14ac:dyDescent="0.45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 x14ac:dyDescent="0.45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 x14ac:dyDescent="0.45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 x14ac:dyDescent="0.45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 x14ac:dyDescent="0.45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 x14ac:dyDescent="0.45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 x14ac:dyDescent="0.45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 x14ac:dyDescent="0.45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 x14ac:dyDescent="0.45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 x14ac:dyDescent="0.45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 x14ac:dyDescent="0.45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 x14ac:dyDescent="0.45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 x14ac:dyDescent="0.45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 x14ac:dyDescent="0.45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 x14ac:dyDescent="0.45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 x14ac:dyDescent="0.45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 x14ac:dyDescent="0.45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 x14ac:dyDescent="0.45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 x14ac:dyDescent="0.45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 x14ac:dyDescent="0.45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 x14ac:dyDescent="0.45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 x14ac:dyDescent="0.45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 x14ac:dyDescent="0.45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 x14ac:dyDescent="0.45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 x14ac:dyDescent="0.45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 x14ac:dyDescent="0.45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 x14ac:dyDescent="0.45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 x14ac:dyDescent="0.45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 x14ac:dyDescent="0.45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 x14ac:dyDescent="0.45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 x14ac:dyDescent="0.45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 x14ac:dyDescent="0.45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 x14ac:dyDescent="0.45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 x14ac:dyDescent="0.45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 x14ac:dyDescent="0.45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 x14ac:dyDescent="0.45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 x14ac:dyDescent="0.45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 x14ac:dyDescent="0.45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 x14ac:dyDescent="0.45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 x14ac:dyDescent="0.45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 x14ac:dyDescent="0.45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 x14ac:dyDescent="0.45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 x14ac:dyDescent="0.45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 x14ac:dyDescent="0.45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 x14ac:dyDescent="0.45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 x14ac:dyDescent="0.45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 x14ac:dyDescent="0.45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 x14ac:dyDescent="0.45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 x14ac:dyDescent="0.45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 x14ac:dyDescent="0.45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 x14ac:dyDescent="0.45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 x14ac:dyDescent="0.45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 x14ac:dyDescent="0.45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 x14ac:dyDescent="0.45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 x14ac:dyDescent="0.45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 x14ac:dyDescent="0.45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 x14ac:dyDescent="0.45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 x14ac:dyDescent="0.45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 x14ac:dyDescent="0.45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 x14ac:dyDescent="0.45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 x14ac:dyDescent="0.45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 x14ac:dyDescent="0.45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 x14ac:dyDescent="0.45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 x14ac:dyDescent="0.45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 x14ac:dyDescent="0.45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 x14ac:dyDescent="0.45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 x14ac:dyDescent="0.45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 x14ac:dyDescent="0.45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 x14ac:dyDescent="0.45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 x14ac:dyDescent="0.45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 x14ac:dyDescent="0.45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 x14ac:dyDescent="0.45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 x14ac:dyDescent="0.45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 x14ac:dyDescent="0.45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 x14ac:dyDescent="0.45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 x14ac:dyDescent="0.45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 x14ac:dyDescent="0.45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 x14ac:dyDescent="0.45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 x14ac:dyDescent="0.45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 x14ac:dyDescent="0.45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 x14ac:dyDescent="0.45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 x14ac:dyDescent="0.45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 x14ac:dyDescent="0.45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 x14ac:dyDescent="0.45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 x14ac:dyDescent="0.45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 x14ac:dyDescent="0.45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 x14ac:dyDescent="0.45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 x14ac:dyDescent="0.45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 x14ac:dyDescent="0.45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 x14ac:dyDescent="0.45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 x14ac:dyDescent="0.45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 x14ac:dyDescent="0.45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 x14ac:dyDescent="0.45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 x14ac:dyDescent="0.45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 x14ac:dyDescent="0.45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 x14ac:dyDescent="0.45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 x14ac:dyDescent="0.45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 x14ac:dyDescent="0.45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 x14ac:dyDescent="0.45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 x14ac:dyDescent="0.45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 x14ac:dyDescent="0.45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 x14ac:dyDescent="0.45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 x14ac:dyDescent="0.45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 x14ac:dyDescent="0.45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 x14ac:dyDescent="0.45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 x14ac:dyDescent="0.45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 x14ac:dyDescent="0.45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 x14ac:dyDescent="0.45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 x14ac:dyDescent="0.45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 x14ac:dyDescent="0.45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 x14ac:dyDescent="0.45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 x14ac:dyDescent="0.45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 x14ac:dyDescent="0.45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 x14ac:dyDescent="0.45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 x14ac:dyDescent="0.45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 x14ac:dyDescent="0.45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 x14ac:dyDescent="0.45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 x14ac:dyDescent="0.45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 x14ac:dyDescent="0.45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 x14ac:dyDescent="0.45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 x14ac:dyDescent="0.45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 x14ac:dyDescent="0.45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 x14ac:dyDescent="0.45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 x14ac:dyDescent="0.45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 x14ac:dyDescent="0.45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 x14ac:dyDescent="0.45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 x14ac:dyDescent="0.45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 x14ac:dyDescent="0.45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 x14ac:dyDescent="0.45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 x14ac:dyDescent="0.45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 x14ac:dyDescent="0.45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 x14ac:dyDescent="0.45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 x14ac:dyDescent="0.45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 x14ac:dyDescent="0.45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 x14ac:dyDescent="0.45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 x14ac:dyDescent="0.45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 x14ac:dyDescent="0.45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 x14ac:dyDescent="0.45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 x14ac:dyDescent="0.45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 x14ac:dyDescent="0.45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 x14ac:dyDescent="0.45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 x14ac:dyDescent="0.45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 x14ac:dyDescent="0.45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 x14ac:dyDescent="0.45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 x14ac:dyDescent="0.45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 x14ac:dyDescent="0.45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 x14ac:dyDescent="0.45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 x14ac:dyDescent="0.45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 x14ac:dyDescent="0.45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 x14ac:dyDescent="0.45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 x14ac:dyDescent="0.45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 x14ac:dyDescent="0.45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 x14ac:dyDescent="0.45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 x14ac:dyDescent="0.45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 x14ac:dyDescent="0.45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 x14ac:dyDescent="0.45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 x14ac:dyDescent="0.45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 x14ac:dyDescent="0.45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 x14ac:dyDescent="0.45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 x14ac:dyDescent="0.45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 x14ac:dyDescent="0.45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 x14ac:dyDescent="0.45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 x14ac:dyDescent="0.45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 x14ac:dyDescent="0.45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 x14ac:dyDescent="0.45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 x14ac:dyDescent="0.45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 x14ac:dyDescent="0.45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 x14ac:dyDescent="0.45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 x14ac:dyDescent="0.45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 x14ac:dyDescent="0.45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 x14ac:dyDescent="0.45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 x14ac:dyDescent="0.45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 x14ac:dyDescent="0.45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 x14ac:dyDescent="0.45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 x14ac:dyDescent="0.45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 x14ac:dyDescent="0.45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 x14ac:dyDescent="0.45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 x14ac:dyDescent="0.45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 x14ac:dyDescent="0.45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 x14ac:dyDescent="0.45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 x14ac:dyDescent="0.45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 x14ac:dyDescent="0.45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 x14ac:dyDescent="0.45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 x14ac:dyDescent="0.45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 x14ac:dyDescent="0.45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 x14ac:dyDescent="0.45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 x14ac:dyDescent="0.45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 x14ac:dyDescent="0.45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 x14ac:dyDescent="0.45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 x14ac:dyDescent="0.45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 x14ac:dyDescent="0.45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 x14ac:dyDescent="0.45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 x14ac:dyDescent="0.45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 x14ac:dyDescent="0.45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 x14ac:dyDescent="0.45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 x14ac:dyDescent="0.45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 x14ac:dyDescent="0.45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 x14ac:dyDescent="0.45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 x14ac:dyDescent="0.45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 x14ac:dyDescent="0.45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 x14ac:dyDescent="0.45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 x14ac:dyDescent="0.45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 x14ac:dyDescent="0.45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 x14ac:dyDescent="0.45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 x14ac:dyDescent="0.45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 x14ac:dyDescent="0.45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 x14ac:dyDescent="0.45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 x14ac:dyDescent="0.45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 x14ac:dyDescent="0.45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 x14ac:dyDescent="0.45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 x14ac:dyDescent="0.45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 x14ac:dyDescent="0.45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 x14ac:dyDescent="0.45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 x14ac:dyDescent="0.45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 x14ac:dyDescent="0.45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 x14ac:dyDescent="0.45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 x14ac:dyDescent="0.45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 x14ac:dyDescent="0.45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 x14ac:dyDescent="0.45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 x14ac:dyDescent="0.45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 x14ac:dyDescent="0.45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 x14ac:dyDescent="0.45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 x14ac:dyDescent="0.45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 x14ac:dyDescent="0.45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 x14ac:dyDescent="0.45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 x14ac:dyDescent="0.45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 x14ac:dyDescent="0.45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 x14ac:dyDescent="0.45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 x14ac:dyDescent="0.45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 x14ac:dyDescent="0.45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 x14ac:dyDescent="0.45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 x14ac:dyDescent="0.45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 x14ac:dyDescent="0.45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 x14ac:dyDescent="0.45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 x14ac:dyDescent="0.45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 x14ac:dyDescent="0.45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 x14ac:dyDescent="0.45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 x14ac:dyDescent="0.45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 x14ac:dyDescent="0.45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 x14ac:dyDescent="0.45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 x14ac:dyDescent="0.45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 x14ac:dyDescent="0.45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 x14ac:dyDescent="0.45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 x14ac:dyDescent="0.45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 x14ac:dyDescent="0.45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 x14ac:dyDescent="0.45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 x14ac:dyDescent="0.45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 x14ac:dyDescent="0.45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 x14ac:dyDescent="0.45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 x14ac:dyDescent="0.45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 x14ac:dyDescent="0.45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 x14ac:dyDescent="0.45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 x14ac:dyDescent="0.45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 x14ac:dyDescent="0.45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 x14ac:dyDescent="0.45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 x14ac:dyDescent="0.45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 x14ac:dyDescent="0.45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 x14ac:dyDescent="0.45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 x14ac:dyDescent="0.45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 x14ac:dyDescent="0.45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 x14ac:dyDescent="0.45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 x14ac:dyDescent="0.45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 x14ac:dyDescent="0.45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 x14ac:dyDescent="0.45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 x14ac:dyDescent="0.45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 x14ac:dyDescent="0.45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 x14ac:dyDescent="0.45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 x14ac:dyDescent="0.45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 x14ac:dyDescent="0.45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 x14ac:dyDescent="0.45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 x14ac:dyDescent="0.45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 x14ac:dyDescent="0.45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 x14ac:dyDescent="0.45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 x14ac:dyDescent="0.45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 x14ac:dyDescent="0.45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 x14ac:dyDescent="0.45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 x14ac:dyDescent="0.45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 x14ac:dyDescent="0.45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 x14ac:dyDescent="0.45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 x14ac:dyDescent="0.45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 x14ac:dyDescent="0.45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 x14ac:dyDescent="0.45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 x14ac:dyDescent="0.45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 x14ac:dyDescent="0.45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 x14ac:dyDescent="0.45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 x14ac:dyDescent="0.45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 x14ac:dyDescent="0.45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 x14ac:dyDescent="0.45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 x14ac:dyDescent="0.45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 x14ac:dyDescent="0.45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 x14ac:dyDescent="0.45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 x14ac:dyDescent="0.45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 x14ac:dyDescent="0.45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 x14ac:dyDescent="0.45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 x14ac:dyDescent="0.45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 x14ac:dyDescent="0.45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 x14ac:dyDescent="0.45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 x14ac:dyDescent="0.45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 x14ac:dyDescent="0.45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 x14ac:dyDescent="0.45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 x14ac:dyDescent="0.45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 x14ac:dyDescent="0.45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 x14ac:dyDescent="0.45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 x14ac:dyDescent="0.45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 x14ac:dyDescent="0.45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 x14ac:dyDescent="0.45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 x14ac:dyDescent="0.45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 x14ac:dyDescent="0.45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 x14ac:dyDescent="0.45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 x14ac:dyDescent="0.45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 x14ac:dyDescent="0.45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 x14ac:dyDescent="0.45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 x14ac:dyDescent="0.45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 x14ac:dyDescent="0.45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 x14ac:dyDescent="0.45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 x14ac:dyDescent="0.45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 x14ac:dyDescent="0.45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 x14ac:dyDescent="0.45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 x14ac:dyDescent="0.45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 x14ac:dyDescent="0.45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 x14ac:dyDescent="0.45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 x14ac:dyDescent="0.45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 x14ac:dyDescent="0.45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 x14ac:dyDescent="0.45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 x14ac:dyDescent="0.45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 x14ac:dyDescent="0.45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 x14ac:dyDescent="0.45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 x14ac:dyDescent="0.45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 x14ac:dyDescent="0.45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 x14ac:dyDescent="0.45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 x14ac:dyDescent="0.45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 x14ac:dyDescent="0.45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 x14ac:dyDescent="0.45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 x14ac:dyDescent="0.45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 x14ac:dyDescent="0.45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 x14ac:dyDescent="0.45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 x14ac:dyDescent="0.45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 x14ac:dyDescent="0.45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 x14ac:dyDescent="0.45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 x14ac:dyDescent="0.45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 x14ac:dyDescent="0.45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 x14ac:dyDescent="0.45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 x14ac:dyDescent="0.45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 x14ac:dyDescent="0.45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 x14ac:dyDescent="0.45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 x14ac:dyDescent="0.45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 x14ac:dyDescent="0.45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 x14ac:dyDescent="0.45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 x14ac:dyDescent="0.45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 x14ac:dyDescent="0.45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 x14ac:dyDescent="0.45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 x14ac:dyDescent="0.45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 x14ac:dyDescent="0.45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 x14ac:dyDescent="0.45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 x14ac:dyDescent="0.45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 x14ac:dyDescent="0.45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 x14ac:dyDescent="0.45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 x14ac:dyDescent="0.45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 x14ac:dyDescent="0.45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 x14ac:dyDescent="0.45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 x14ac:dyDescent="0.45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 x14ac:dyDescent="0.45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 x14ac:dyDescent="0.45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 x14ac:dyDescent="0.45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 x14ac:dyDescent="0.45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 x14ac:dyDescent="0.45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 x14ac:dyDescent="0.45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 x14ac:dyDescent="0.45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 x14ac:dyDescent="0.45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 x14ac:dyDescent="0.45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 x14ac:dyDescent="0.45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 x14ac:dyDescent="0.45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 x14ac:dyDescent="0.45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 x14ac:dyDescent="0.45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 x14ac:dyDescent="0.45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 x14ac:dyDescent="0.45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 x14ac:dyDescent="0.45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 x14ac:dyDescent="0.45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 x14ac:dyDescent="0.45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 x14ac:dyDescent="0.45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 x14ac:dyDescent="0.45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 x14ac:dyDescent="0.45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 x14ac:dyDescent="0.45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 x14ac:dyDescent="0.45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 x14ac:dyDescent="0.45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 x14ac:dyDescent="0.45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 x14ac:dyDescent="0.45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 x14ac:dyDescent="0.45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 x14ac:dyDescent="0.45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 x14ac:dyDescent="0.45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 x14ac:dyDescent="0.45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 x14ac:dyDescent="0.45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 x14ac:dyDescent="0.45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 x14ac:dyDescent="0.45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 x14ac:dyDescent="0.45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 x14ac:dyDescent="0.45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 x14ac:dyDescent="0.45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 x14ac:dyDescent="0.45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 x14ac:dyDescent="0.45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 x14ac:dyDescent="0.45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 x14ac:dyDescent="0.45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 x14ac:dyDescent="0.45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 x14ac:dyDescent="0.45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 x14ac:dyDescent="0.45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 x14ac:dyDescent="0.45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 x14ac:dyDescent="0.45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 x14ac:dyDescent="0.45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 x14ac:dyDescent="0.45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 x14ac:dyDescent="0.45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 x14ac:dyDescent="0.45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 x14ac:dyDescent="0.45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 x14ac:dyDescent="0.45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 x14ac:dyDescent="0.45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 x14ac:dyDescent="0.45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 x14ac:dyDescent="0.45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 x14ac:dyDescent="0.45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 x14ac:dyDescent="0.45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 x14ac:dyDescent="0.45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 x14ac:dyDescent="0.45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 x14ac:dyDescent="0.45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 x14ac:dyDescent="0.45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 x14ac:dyDescent="0.45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 x14ac:dyDescent="0.45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 x14ac:dyDescent="0.45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 x14ac:dyDescent="0.45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 x14ac:dyDescent="0.45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 x14ac:dyDescent="0.45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 x14ac:dyDescent="0.45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 x14ac:dyDescent="0.45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 x14ac:dyDescent="0.45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 x14ac:dyDescent="0.45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 x14ac:dyDescent="0.45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 x14ac:dyDescent="0.45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 x14ac:dyDescent="0.45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 x14ac:dyDescent="0.45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 x14ac:dyDescent="0.45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 x14ac:dyDescent="0.45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 x14ac:dyDescent="0.45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 x14ac:dyDescent="0.45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 x14ac:dyDescent="0.45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 x14ac:dyDescent="0.45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 x14ac:dyDescent="0.45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 x14ac:dyDescent="0.45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 x14ac:dyDescent="0.45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 x14ac:dyDescent="0.45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 x14ac:dyDescent="0.45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 x14ac:dyDescent="0.45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 x14ac:dyDescent="0.45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 x14ac:dyDescent="0.45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 x14ac:dyDescent="0.45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 x14ac:dyDescent="0.45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 x14ac:dyDescent="0.45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 x14ac:dyDescent="0.45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 x14ac:dyDescent="0.45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 x14ac:dyDescent="0.45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 x14ac:dyDescent="0.45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 x14ac:dyDescent="0.45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 x14ac:dyDescent="0.45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 x14ac:dyDescent="0.45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 x14ac:dyDescent="0.45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 x14ac:dyDescent="0.45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 x14ac:dyDescent="0.45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 x14ac:dyDescent="0.45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 x14ac:dyDescent="0.45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 x14ac:dyDescent="0.45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 x14ac:dyDescent="0.45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 x14ac:dyDescent="0.45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 x14ac:dyDescent="0.45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 x14ac:dyDescent="0.45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 x14ac:dyDescent="0.45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 x14ac:dyDescent="0.45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 x14ac:dyDescent="0.45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 x14ac:dyDescent="0.45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 x14ac:dyDescent="0.45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 x14ac:dyDescent="0.45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 x14ac:dyDescent="0.45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 x14ac:dyDescent="0.45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 x14ac:dyDescent="0.45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 x14ac:dyDescent="0.45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 x14ac:dyDescent="0.45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 x14ac:dyDescent="0.45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 x14ac:dyDescent="0.45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 x14ac:dyDescent="0.45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 x14ac:dyDescent="0.45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 x14ac:dyDescent="0.45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 x14ac:dyDescent="0.45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 x14ac:dyDescent="0.45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 x14ac:dyDescent="0.45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 x14ac:dyDescent="0.45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 x14ac:dyDescent="0.45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 x14ac:dyDescent="0.45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 x14ac:dyDescent="0.45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 x14ac:dyDescent="0.45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 x14ac:dyDescent="0.45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 x14ac:dyDescent="0.45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 x14ac:dyDescent="0.45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 x14ac:dyDescent="0.45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 x14ac:dyDescent="0.45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 x14ac:dyDescent="0.45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 x14ac:dyDescent="0.45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 x14ac:dyDescent="0.45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 x14ac:dyDescent="0.45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 x14ac:dyDescent="0.45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 x14ac:dyDescent="0.45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 x14ac:dyDescent="0.45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 x14ac:dyDescent="0.45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 x14ac:dyDescent="0.45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 x14ac:dyDescent="0.45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 x14ac:dyDescent="0.45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 x14ac:dyDescent="0.45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 x14ac:dyDescent="0.45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 x14ac:dyDescent="0.45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 x14ac:dyDescent="0.45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 x14ac:dyDescent="0.45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 x14ac:dyDescent="0.45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 x14ac:dyDescent="0.45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 x14ac:dyDescent="0.45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 x14ac:dyDescent="0.45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 x14ac:dyDescent="0.45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 x14ac:dyDescent="0.45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 x14ac:dyDescent="0.45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 x14ac:dyDescent="0.45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 x14ac:dyDescent="0.45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 x14ac:dyDescent="0.45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 x14ac:dyDescent="0.45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 x14ac:dyDescent="0.45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 x14ac:dyDescent="0.45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 x14ac:dyDescent="0.45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 x14ac:dyDescent="0.45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 x14ac:dyDescent="0.45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 x14ac:dyDescent="0.45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 x14ac:dyDescent="0.45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 x14ac:dyDescent="0.45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 x14ac:dyDescent="0.45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 x14ac:dyDescent="0.45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 x14ac:dyDescent="0.45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 x14ac:dyDescent="0.45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 x14ac:dyDescent="0.45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 x14ac:dyDescent="0.45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 x14ac:dyDescent="0.45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 x14ac:dyDescent="0.45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 x14ac:dyDescent="0.45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 x14ac:dyDescent="0.45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 x14ac:dyDescent="0.45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 x14ac:dyDescent="0.45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 x14ac:dyDescent="0.45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 x14ac:dyDescent="0.45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 x14ac:dyDescent="0.45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 x14ac:dyDescent="0.45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 x14ac:dyDescent="0.45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 x14ac:dyDescent="0.45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 x14ac:dyDescent="0.45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 x14ac:dyDescent="0.45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 x14ac:dyDescent="0.45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 x14ac:dyDescent="0.45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 x14ac:dyDescent="0.45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 x14ac:dyDescent="0.45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 x14ac:dyDescent="0.45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 x14ac:dyDescent="0.45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 x14ac:dyDescent="0.45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 x14ac:dyDescent="0.45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 x14ac:dyDescent="0.45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 x14ac:dyDescent="0.45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 x14ac:dyDescent="0.45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 x14ac:dyDescent="0.45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 x14ac:dyDescent="0.45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 x14ac:dyDescent="0.45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 x14ac:dyDescent="0.45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 x14ac:dyDescent="0.45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 x14ac:dyDescent="0.45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 x14ac:dyDescent="0.45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 x14ac:dyDescent="0.45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 x14ac:dyDescent="0.45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 x14ac:dyDescent="0.45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 x14ac:dyDescent="0.45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 x14ac:dyDescent="0.45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 x14ac:dyDescent="0.45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 x14ac:dyDescent="0.45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 x14ac:dyDescent="0.45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 x14ac:dyDescent="0.45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 x14ac:dyDescent="0.45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 x14ac:dyDescent="0.45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 x14ac:dyDescent="0.45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 x14ac:dyDescent="0.45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 x14ac:dyDescent="0.45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 x14ac:dyDescent="0.45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 x14ac:dyDescent="0.45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 x14ac:dyDescent="0.45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 x14ac:dyDescent="0.45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 x14ac:dyDescent="0.45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 x14ac:dyDescent="0.45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 x14ac:dyDescent="0.45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 x14ac:dyDescent="0.45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 x14ac:dyDescent="0.45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 x14ac:dyDescent="0.45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 x14ac:dyDescent="0.45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 x14ac:dyDescent="0.45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 x14ac:dyDescent="0.45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 x14ac:dyDescent="0.45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 x14ac:dyDescent="0.45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 x14ac:dyDescent="0.45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 x14ac:dyDescent="0.45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 x14ac:dyDescent="0.45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 x14ac:dyDescent="0.45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 x14ac:dyDescent="0.45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 x14ac:dyDescent="0.45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 x14ac:dyDescent="0.45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 x14ac:dyDescent="0.45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 x14ac:dyDescent="0.45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 x14ac:dyDescent="0.45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 x14ac:dyDescent="0.45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 x14ac:dyDescent="0.45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 x14ac:dyDescent="0.45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 x14ac:dyDescent="0.45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 x14ac:dyDescent="0.45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 x14ac:dyDescent="0.45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 x14ac:dyDescent="0.45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 x14ac:dyDescent="0.45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 x14ac:dyDescent="0.45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 x14ac:dyDescent="0.45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 x14ac:dyDescent="0.45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 x14ac:dyDescent="0.45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 x14ac:dyDescent="0.45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 x14ac:dyDescent="0.45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 x14ac:dyDescent="0.45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 x14ac:dyDescent="0.45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 x14ac:dyDescent="0.45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 x14ac:dyDescent="0.45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 x14ac:dyDescent="0.45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 x14ac:dyDescent="0.45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 x14ac:dyDescent="0.45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 x14ac:dyDescent="0.45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 x14ac:dyDescent="0.45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 x14ac:dyDescent="0.45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 x14ac:dyDescent="0.45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 x14ac:dyDescent="0.45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 x14ac:dyDescent="0.45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 x14ac:dyDescent="0.45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 x14ac:dyDescent="0.45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 x14ac:dyDescent="0.45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 x14ac:dyDescent="0.45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 x14ac:dyDescent="0.45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 x14ac:dyDescent="0.45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 x14ac:dyDescent="0.45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 x14ac:dyDescent="0.45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 x14ac:dyDescent="0.45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 x14ac:dyDescent="0.45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 x14ac:dyDescent="0.45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 x14ac:dyDescent="0.45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 x14ac:dyDescent="0.45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 x14ac:dyDescent="0.45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 x14ac:dyDescent="0.45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 x14ac:dyDescent="0.45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 x14ac:dyDescent="0.45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 x14ac:dyDescent="0.45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 x14ac:dyDescent="0.45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 x14ac:dyDescent="0.45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 x14ac:dyDescent="0.45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 x14ac:dyDescent="0.45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 x14ac:dyDescent="0.45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 x14ac:dyDescent="0.45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 x14ac:dyDescent="0.45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 x14ac:dyDescent="0.45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 x14ac:dyDescent="0.45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 x14ac:dyDescent="0.45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 x14ac:dyDescent="0.45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 x14ac:dyDescent="0.45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 x14ac:dyDescent="0.45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 x14ac:dyDescent="0.45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 x14ac:dyDescent="0.45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 x14ac:dyDescent="0.45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 x14ac:dyDescent="0.45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 x14ac:dyDescent="0.45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 x14ac:dyDescent="0.45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 x14ac:dyDescent="0.45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 x14ac:dyDescent="0.45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 x14ac:dyDescent="0.45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 x14ac:dyDescent="0.45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 x14ac:dyDescent="0.45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 x14ac:dyDescent="0.45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 x14ac:dyDescent="0.45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 x14ac:dyDescent="0.45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 x14ac:dyDescent="0.45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 x14ac:dyDescent="0.45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 x14ac:dyDescent="0.45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 x14ac:dyDescent="0.45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 x14ac:dyDescent="0.45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 x14ac:dyDescent="0.45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 x14ac:dyDescent="0.45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 x14ac:dyDescent="0.45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 x14ac:dyDescent="0.45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 x14ac:dyDescent="0.45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 x14ac:dyDescent="0.45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 x14ac:dyDescent="0.45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 x14ac:dyDescent="0.45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 x14ac:dyDescent="0.45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 x14ac:dyDescent="0.45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 x14ac:dyDescent="0.45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 x14ac:dyDescent="0.45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 x14ac:dyDescent="0.45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 x14ac:dyDescent="0.45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 x14ac:dyDescent="0.45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 x14ac:dyDescent="0.45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 x14ac:dyDescent="0.45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 x14ac:dyDescent="0.45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 x14ac:dyDescent="0.45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 x14ac:dyDescent="0.45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 x14ac:dyDescent="0.45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 x14ac:dyDescent="0.45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 x14ac:dyDescent="0.45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 x14ac:dyDescent="0.45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 x14ac:dyDescent="0.45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 x14ac:dyDescent="0.45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 x14ac:dyDescent="0.45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 x14ac:dyDescent="0.45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 x14ac:dyDescent="0.45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 x14ac:dyDescent="0.45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 x14ac:dyDescent="0.45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 x14ac:dyDescent="0.45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 x14ac:dyDescent="0.45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 x14ac:dyDescent="0.45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 x14ac:dyDescent="0.45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 x14ac:dyDescent="0.45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 x14ac:dyDescent="0.45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 x14ac:dyDescent="0.45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 x14ac:dyDescent="0.45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 x14ac:dyDescent="0.45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 x14ac:dyDescent="0.45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 x14ac:dyDescent="0.45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 x14ac:dyDescent="0.45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 x14ac:dyDescent="0.45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 x14ac:dyDescent="0.45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 x14ac:dyDescent="0.45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 x14ac:dyDescent="0.45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 x14ac:dyDescent="0.45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 x14ac:dyDescent="0.45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 x14ac:dyDescent="0.45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 x14ac:dyDescent="0.45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 x14ac:dyDescent="0.45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 x14ac:dyDescent="0.45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 x14ac:dyDescent="0.45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 x14ac:dyDescent="0.45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 x14ac:dyDescent="0.45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 x14ac:dyDescent="0.45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 x14ac:dyDescent="0.45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 x14ac:dyDescent="0.45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 x14ac:dyDescent="0.45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 x14ac:dyDescent="0.45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 x14ac:dyDescent="0.45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 x14ac:dyDescent="0.45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 x14ac:dyDescent="0.45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 x14ac:dyDescent="0.45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 x14ac:dyDescent="0.45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 x14ac:dyDescent="0.45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 x14ac:dyDescent="0.45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 x14ac:dyDescent="0.45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 x14ac:dyDescent="0.45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 x14ac:dyDescent="0.45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 x14ac:dyDescent="0.45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 x14ac:dyDescent="0.45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 x14ac:dyDescent="0.45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 x14ac:dyDescent="0.45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 x14ac:dyDescent="0.45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 x14ac:dyDescent="0.45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 x14ac:dyDescent="0.45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 x14ac:dyDescent="0.45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 x14ac:dyDescent="0.45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 x14ac:dyDescent="0.45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 x14ac:dyDescent="0.45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 x14ac:dyDescent="0.45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 x14ac:dyDescent="0.45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 x14ac:dyDescent="0.45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 x14ac:dyDescent="0.45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 x14ac:dyDescent="0.45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 x14ac:dyDescent="0.45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 x14ac:dyDescent="0.45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 x14ac:dyDescent="0.45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 x14ac:dyDescent="0.45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 x14ac:dyDescent="0.45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 x14ac:dyDescent="0.45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 x14ac:dyDescent="0.45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 x14ac:dyDescent="0.45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 x14ac:dyDescent="0.45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 x14ac:dyDescent="0.45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 x14ac:dyDescent="0.45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 x14ac:dyDescent="0.45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 x14ac:dyDescent="0.45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 x14ac:dyDescent="0.45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 x14ac:dyDescent="0.45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 x14ac:dyDescent="0.45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 x14ac:dyDescent="0.45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 x14ac:dyDescent="0.45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 x14ac:dyDescent="0.45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 x14ac:dyDescent="0.45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 x14ac:dyDescent="0.45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 x14ac:dyDescent="0.45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 x14ac:dyDescent="0.45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 x14ac:dyDescent="0.45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 x14ac:dyDescent="0.45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 x14ac:dyDescent="0.45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 x14ac:dyDescent="0.45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 x14ac:dyDescent="0.45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 x14ac:dyDescent="0.45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 x14ac:dyDescent="0.45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 x14ac:dyDescent="0.45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 x14ac:dyDescent="0.45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 x14ac:dyDescent="0.45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 x14ac:dyDescent="0.45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 x14ac:dyDescent="0.45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 x14ac:dyDescent="0.45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 x14ac:dyDescent="0.45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 x14ac:dyDescent="0.45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 x14ac:dyDescent="0.45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 x14ac:dyDescent="0.45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 x14ac:dyDescent="0.45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 x14ac:dyDescent="0.45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 x14ac:dyDescent="0.45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 x14ac:dyDescent="0.45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 x14ac:dyDescent="0.45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 x14ac:dyDescent="0.45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 x14ac:dyDescent="0.45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 x14ac:dyDescent="0.45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 x14ac:dyDescent="0.45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 x14ac:dyDescent="0.45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 x14ac:dyDescent="0.45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 x14ac:dyDescent="0.45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 x14ac:dyDescent="0.45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 x14ac:dyDescent="0.45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 x14ac:dyDescent="0.45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 x14ac:dyDescent="0.45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 x14ac:dyDescent="0.45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 x14ac:dyDescent="0.45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 x14ac:dyDescent="0.45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 x14ac:dyDescent="0.45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 x14ac:dyDescent="0.45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 x14ac:dyDescent="0.45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 x14ac:dyDescent="0.45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 x14ac:dyDescent="0.45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 x14ac:dyDescent="0.45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 x14ac:dyDescent="0.45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 x14ac:dyDescent="0.45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 x14ac:dyDescent="0.45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 x14ac:dyDescent="0.45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 x14ac:dyDescent="0.45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 x14ac:dyDescent="0.45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 x14ac:dyDescent="0.45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 x14ac:dyDescent="0.45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 x14ac:dyDescent="0.45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 x14ac:dyDescent="0.45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 x14ac:dyDescent="0.45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 x14ac:dyDescent="0.45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 x14ac:dyDescent="0.45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 x14ac:dyDescent="0.45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 x14ac:dyDescent="0.45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 x14ac:dyDescent="0.45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 x14ac:dyDescent="0.45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 x14ac:dyDescent="0.45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 x14ac:dyDescent="0.45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 x14ac:dyDescent="0.45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 x14ac:dyDescent="0.45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 x14ac:dyDescent="0.45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 x14ac:dyDescent="0.45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 x14ac:dyDescent="0.45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 x14ac:dyDescent="0.45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 x14ac:dyDescent="0.45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 x14ac:dyDescent="0.45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 x14ac:dyDescent="0.45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 x14ac:dyDescent="0.45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 x14ac:dyDescent="0.45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 x14ac:dyDescent="0.45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 x14ac:dyDescent="0.45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 x14ac:dyDescent="0.45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 x14ac:dyDescent="0.45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 x14ac:dyDescent="0.45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 x14ac:dyDescent="0.45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 x14ac:dyDescent="0.45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 x14ac:dyDescent="0.45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 x14ac:dyDescent="0.45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 x14ac:dyDescent="0.45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 x14ac:dyDescent="0.45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 x14ac:dyDescent="0.45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 x14ac:dyDescent="0.45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 x14ac:dyDescent="0.45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 x14ac:dyDescent="0.45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 x14ac:dyDescent="0.45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 x14ac:dyDescent="0.45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 x14ac:dyDescent="0.45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 x14ac:dyDescent="0.45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 x14ac:dyDescent="0.45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 x14ac:dyDescent="0.45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 x14ac:dyDescent="0.45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 x14ac:dyDescent="0.45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 x14ac:dyDescent="0.45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 x14ac:dyDescent="0.45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 x14ac:dyDescent="0.45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 x14ac:dyDescent="0.45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 x14ac:dyDescent="0.45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 x14ac:dyDescent="0.45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 x14ac:dyDescent="0.45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 x14ac:dyDescent="0.45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 x14ac:dyDescent="0.45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 x14ac:dyDescent="0.45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 x14ac:dyDescent="0.45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 x14ac:dyDescent="0.45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 x14ac:dyDescent="0.45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 x14ac:dyDescent="0.45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 x14ac:dyDescent="0.45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 x14ac:dyDescent="0.45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 x14ac:dyDescent="0.45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 x14ac:dyDescent="0.45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 x14ac:dyDescent="0.45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 x14ac:dyDescent="0.45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 x14ac:dyDescent="0.45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 x14ac:dyDescent="0.45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 x14ac:dyDescent="0.45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 x14ac:dyDescent="0.45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 x14ac:dyDescent="0.45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 x14ac:dyDescent="0.45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 x14ac:dyDescent="0.45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 x14ac:dyDescent="0.45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 x14ac:dyDescent="0.45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 x14ac:dyDescent="0.45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 x14ac:dyDescent="0.45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 x14ac:dyDescent="0.45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 x14ac:dyDescent="0.45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 x14ac:dyDescent="0.45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 x14ac:dyDescent="0.45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 x14ac:dyDescent="0.45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 x14ac:dyDescent="0.45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 x14ac:dyDescent="0.45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 x14ac:dyDescent="0.45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 x14ac:dyDescent="0.45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 x14ac:dyDescent="0.45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 x14ac:dyDescent="0.45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 x14ac:dyDescent="0.45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 x14ac:dyDescent="0.45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 x14ac:dyDescent="0.45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 x14ac:dyDescent="0.45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 x14ac:dyDescent="0.45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 x14ac:dyDescent="0.45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 x14ac:dyDescent="0.45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 x14ac:dyDescent="0.45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 x14ac:dyDescent="0.45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 x14ac:dyDescent="0.45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 x14ac:dyDescent="0.45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 x14ac:dyDescent="0.45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 x14ac:dyDescent="0.45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 x14ac:dyDescent="0.45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 x14ac:dyDescent="0.45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 x14ac:dyDescent="0.45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 x14ac:dyDescent="0.45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 x14ac:dyDescent="0.45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 x14ac:dyDescent="0.45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 x14ac:dyDescent="0.45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 x14ac:dyDescent="0.45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 x14ac:dyDescent="0.45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 x14ac:dyDescent="0.45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 x14ac:dyDescent="0.45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 x14ac:dyDescent="0.45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 x14ac:dyDescent="0.45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 x14ac:dyDescent="0.45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 x14ac:dyDescent="0.45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 x14ac:dyDescent="0.45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 x14ac:dyDescent="0.45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 x14ac:dyDescent="0.45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 x14ac:dyDescent="0.45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 x14ac:dyDescent="0.45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 x14ac:dyDescent="0.45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 x14ac:dyDescent="0.45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 x14ac:dyDescent="0.45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 x14ac:dyDescent="0.45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 x14ac:dyDescent="0.45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 x14ac:dyDescent="0.45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 x14ac:dyDescent="0.45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 x14ac:dyDescent="0.45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 x14ac:dyDescent="0.45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 x14ac:dyDescent="0.45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 x14ac:dyDescent="0.45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 x14ac:dyDescent="0.45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 x14ac:dyDescent="0.45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 x14ac:dyDescent="0.45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 x14ac:dyDescent="0.45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 x14ac:dyDescent="0.45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 x14ac:dyDescent="0.45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 x14ac:dyDescent="0.45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 x14ac:dyDescent="0.45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 x14ac:dyDescent="0.45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 x14ac:dyDescent="0.45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 x14ac:dyDescent="0.45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 x14ac:dyDescent="0.45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 x14ac:dyDescent="0.45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 x14ac:dyDescent="0.45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 x14ac:dyDescent="0.45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 x14ac:dyDescent="0.45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 x14ac:dyDescent="0.45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 x14ac:dyDescent="0.45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 x14ac:dyDescent="0.45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 x14ac:dyDescent="0.45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 x14ac:dyDescent="0.45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 x14ac:dyDescent="0.45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 x14ac:dyDescent="0.45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 x14ac:dyDescent="0.45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 x14ac:dyDescent="0.45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 x14ac:dyDescent="0.45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 x14ac:dyDescent="0.45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 x14ac:dyDescent="0.45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 x14ac:dyDescent="0.45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 x14ac:dyDescent="0.45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 x14ac:dyDescent="0.45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 x14ac:dyDescent="0.45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 x14ac:dyDescent="0.45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 x14ac:dyDescent="0.45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 x14ac:dyDescent="0.45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 x14ac:dyDescent="0.45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 x14ac:dyDescent="0.45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 x14ac:dyDescent="0.45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 x14ac:dyDescent="0.45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 x14ac:dyDescent="0.45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 x14ac:dyDescent="0.45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 x14ac:dyDescent="0.45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 x14ac:dyDescent="0.45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 x14ac:dyDescent="0.45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 x14ac:dyDescent="0.45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 x14ac:dyDescent="0.45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 x14ac:dyDescent="0.45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 x14ac:dyDescent="0.45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 x14ac:dyDescent="0.45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 x14ac:dyDescent="0.45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 x14ac:dyDescent="0.45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 x14ac:dyDescent="0.45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 x14ac:dyDescent="0.45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 x14ac:dyDescent="0.45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 x14ac:dyDescent="0.45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 x14ac:dyDescent="0.45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 x14ac:dyDescent="0.45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 x14ac:dyDescent="0.45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 x14ac:dyDescent="0.45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 x14ac:dyDescent="0.45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 x14ac:dyDescent="0.45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 x14ac:dyDescent="0.45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 x14ac:dyDescent="0.45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 x14ac:dyDescent="0.45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 x14ac:dyDescent="0.45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 x14ac:dyDescent="0.45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 x14ac:dyDescent="0.45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 x14ac:dyDescent="0.45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 x14ac:dyDescent="0.45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 x14ac:dyDescent="0.45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 x14ac:dyDescent="0.45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 x14ac:dyDescent="0.45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 x14ac:dyDescent="0.45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 x14ac:dyDescent="0.45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 x14ac:dyDescent="0.45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 x14ac:dyDescent="0.45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 x14ac:dyDescent="0.45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 x14ac:dyDescent="0.45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 x14ac:dyDescent="0.45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 x14ac:dyDescent="0.45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 x14ac:dyDescent="0.45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 x14ac:dyDescent="0.45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 x14ac:dyDescent="0.45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 x14ac:dyDescent="0.45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 x14ac:dyDescent="0.45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 x14ac:dyDescent="0.45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 x14ac:dyDescent="0.45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 x14ac:dyDescent="0.45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 x14ac:dyDescent="0.45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 x14ac:dyDescent="0.45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 x14ac:dyDescent="0.45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 x14ac:dyDescent="0.45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 x14ac:dyDescent="0.45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 x14ac:dyDescent="0.45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 x14ac:dyDescent="0.45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 x14ac:dyDescent="0.45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 x14ac:dyDescent="0.45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 x14ac:dyDescent="0.45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 x14ac:dyDescent="0.45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 x14ac:dyDescent="0.45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 x14ac:dyDescent="0.45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 x14ac:dyDescent="0.45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 x14ac:dyDescent="0.45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 x14ac:dyDescent="0.45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 x14ac:dyDescent="0.45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 x14ac:dyDescent="0.45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 x14ac:dyDescent="0.45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 x14ac:dyDescent="0.45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 x14ac:dyDescent="0.45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 x14ac:dyDescent="0.45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 x14ac:dyDescent="0.45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 x14ac:dyDescent="0.45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 x14ac:dyDescent="0.45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 x14ac:dyDescent="0.45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 x14ac:dyDescent="0.45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 x14ac:dyDescent="0.45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 x14ac:dyDescent="0.45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 x14ac:dyDescent="0.45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 x14ac:dyDescent="0.45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 x14ac:dyDescent="0.45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 x14ac:dyDescent="0.45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 x14ac:dyDescent="0.45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 x14ac:dyDescent="0.45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 x14ac:dyDescent="0.45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 x14ac:dyDescent="0.45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 x14ac:dyDescent="0.45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 x14ac:dyDescent="0.45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 x14ac:dyDescent="0.45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 x14ac:dyDescent="0.45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 x14ac:dyDescent="0.45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 x14ac:dyDescent="0.45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 x14ac:dyDescent="0.45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 x14ac:dyDescent="0.45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 x14ac:dyDescent="0.45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 x14ac:dyDescent="0.45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 x14ac:dyDescent="0.45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 x14ac:dyDescent="0.45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 x14ac:dyDescent="0.45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 x14ac:dyDescent="0.45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 x14ac:dyDescent="0.45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 x14ac:dyDescent="0.45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 x14ac:dyDescent="0.45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 x14ac:dyDescent="0.45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 x14ac:dyDescent="0.45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 x14ac:dyDescent="0.45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 x14ac:dyDescent="0.45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 x14ac:dyDescent="0.45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 x14ac:dyDescent="0.45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 x14ac:dyDescent="0.45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 x14ac:dyDescent="0.45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 x14ac:dyDescent="0.45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 x14ac:dyDescent="0.45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 x14ac:dyDescent="0.45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 x14ac:dyDescent="0.45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 x14ac:dyDescent="0.45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 x14ac:dyDescent="0.45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 x14ac:dyDescent="0.45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 x14ac:dyDescent="0.45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 x14ac:dyDescent="0.45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 x14ac:dyDescent="0.45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 x14ac:dyDescent="0.45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 x14ac:dyDescent="0.45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 x14ac:dyDescent="0.45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 x14ac:dyDescent="0.45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 x14ac:dyDescent="0.45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 x14ac:dyDescent="0.45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 x14ac:dyDescent="0.45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 x14ac:dyDescent="0.45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 x14ac:dyDescent="0.45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 x14ac:dyDescent="0.45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 x14ac:dyDescent="0.45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 x14ac:dyDescent="0.45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 x14ac:dyDescent="0.45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 x14ac:dyDescent="0.45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 x14ac:dyDescent="0.45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 x14ac:dyDescent="0.45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 x14ac:dyDescent="0.45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 x14ac:dyDescent="0.45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 x14ac:dyDescent="0.45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 x14ac:dyDescent="0.45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 x14ac:dyDescent="0.45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 x14ac:dyDescent="0.45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 x14ac:dyDescent="0.45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 x14ac:dyDescent="0.45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 x14ac:dyDescent="0.45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 x14ac:dyDescent="0.45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 x14ac:dyDescent="0.45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 x14ac:dyDescent="0.45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 x14ac:dyDescent="0.45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 x14ac:dyDescent="0.45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 x14ac:dyDescent="0.45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 x14ac:dyDescent="0.45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 x14ac:dyDescent="0.45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 x14ac:dyDescent="0.45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 x14ac:dyDescent="0.45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 x14ac:dyDescent="0.45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 x14ac:dyDescent="0.45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 x14ac:dyDescent="0.45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 x14ac:dyDescent="0.45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 x14ac:dyDescent="0.45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 x14ac:dyDescent="0.45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 x14ac:dyDescent="0.45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 x14ac:dyDescent="0.45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 x14ac:dyDescent="0.45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 x14ac:dyDescent="0.45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 x14ac:dyDescent="0.45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 x14ac:dyDescent="0.45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 x14ac:dyDescent="0.45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 x14ac:dyDescent="0.45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 x14ac:dyDescent="0.45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 x14ac:dyDescent="0.45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 x14ac:dyDescent="0.45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 x14ac:dyDescent="0.45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 x14ac:dyDescent="0.45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 x14ac:dyDescent="0.45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 x14ac:dyDescent="0.45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 x14ac:dyDescent="0.45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 x14ac:dyDescent="0.45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 x14ac:dyDescent="0.45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 x14ac:dyDescent="0.45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 x14ac:dyDescent="0.45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 x14ac:dyDescent="0.45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 x14ac:dyDescent="0.45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 x14ac:dyDescent="0.45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 x14ac:dyDescent="0.45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 x14ac:dyDescent="0.45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 x14ac:dyDescent="0.45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 x14ac:dyDescent="0.45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 x14ac:dyDescent="0.45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 x14ac:dyDescent="0.45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 x14ac:dyDescent="0.45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 x14ac:dyDescent="0.45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 x14ac:dyDescent="0.45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 x14ac:dyDescent="0.45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 x14ac:dyDescent="0.45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 x14ac:dyDescent="0.45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 x14ac:dyDescent="0.45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 x14ac:dyDescent="0.45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 x14ac:dyDescent="0.45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 x14ac:dyDescent="0.45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 x14ac:dyDescent="0.45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 x14ac:dyDescent="0.45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 x14ac:dyDescent="0.45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 x14ac:dyDescent="0.45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 x14ac:dyDescent="0.45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 x14ac:dyDescent="0.45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 x14ac:dyDescent="0.45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 x14ac:dyDescent="0.45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 x14ac:dyDescent="0.45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 x14ac:dyDescent="0.45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 x14ac:dyDescent="0.45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 x14ac:dyDescent="0.45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 x14ac:dyDescent="0.45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 x14ac:dyDescent="0.45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 x14ac:dyDescent="0.45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 x14ac:dyDescent="0.45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 x14ac:dyDescent="0.45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 x14ac:dyDescent="0.45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 x14ac:dyDescent="0.45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 x14ac:dyDescent="0.45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 x14ac:dyDescent="0.45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 x14ac:dyDescent="0.45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 x14ac:dyDescent="0.45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 x14ac:dyDescent="0.45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 x14ac:dyDescent="0.45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 x14ac:dyDescent="0.45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 x14ac:dyDescent="0.45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 x14ac:dyDescent="0.45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 x14ac:dyDescent="0.45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 x14ac:dyDescent="0.45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 x14ac:dyDescent="0.45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 x14ac:dyDescent="0.45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 x14ac:dyDescent="0.45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 x14ac:dyDescent="0.45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 x14ac:dyDescent="0.45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 x14ac:dyDescent="0.45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 x14ac:dyDescent="0.45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 x14ac:dyDescent="0.45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 x14ac:dyDescent="0.45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 x14ac:dyDescent="0.45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 x14ac:dyDescent="0.45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 x14ac:dyDescent="0.45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 x14ac:dyDescent="0.45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 x14ac:dyDescent="0.45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 x14ac:dyDescent="0.45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 x14ac:dyDescent="0.45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 x14ac:dyDescent="0.45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 x14ac:dyDescent="0.45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 x14ac:dyDescent="0.45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 x14ac:dyDescent="0.45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 x14ac:dyDescent="0.45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 x14ac:dyDescent="0.45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 x14ac:dyDescent="0.45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 x14ac:dyDescent="0.45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 x14ac:dyDescent="0.45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 x14ac:dyDescent="0.45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 x14ac:dyDescent="0.45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 x14ac:dyDescent="0.45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 x14ac:dyDescent="0.45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 x14ac:dyDescent="0.45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 x14ac:dyDescent="0.45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 x14ac:dyDescent="0.45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 x14ac:dyDescent="0.45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 x14ac:dyDescent="0.45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 x14ac:dyDescent="0.45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 x14ac:dyDescent="0.45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 x14ac:dyDescent="0.45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 x14ac:dyDescent="0.45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 x14ac:dyDescent="0.45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 x14ac:dyDescent="0.45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 x14ac:dyDescent="0.45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 x14ac:dyDescent="0.45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 x14ac:dyDescent="0.45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 x14ac:dyDescent="0.45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 x14ac:dyDescent="0.45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 x14ac:dyDescent="0.45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 x14ac:dyDescent="0.45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 x14ac:dyDescent="0.45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 x14ac:dyDescent="0.45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 x14ac:dyDescent="0.45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 x14ac:dyDescent="0.45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 x14ac:dyDescent="0.45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 x14ac:dyDescent="0.45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 x14ac:dyDescent="0.45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 x14ac:dyDescent="0.45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 x14ac:dyDescent="0.45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 x14ac:dyDescent="0.45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 x14ac:dyDescent="0.45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 x14ac:dyDescent="0.45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 x14ac:dyDescent="0.45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 x14ac:dyDescent="0.45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 x14ac:dyDescent="0.45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 x14ac:dyDescent="0.45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 x14ac:dyDescent="0.45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 x14ac:dyDescent="0.45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 x14ac:dyDescent="0.45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 x14ac:dyDescent="0.45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 x14ac:dyDescent="0.45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 x14ac:dyDescent="0.45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 x14ac:dyDescent="0.45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 x14ac:dyDescent="0.45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 x14ac:dyDescent="0.45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 x14ac:dyDescent="0.45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 x14ac:dyDescent="0.45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 x14ac:dyDescent="0.45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 x14ac:dyDescent="0.45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 x14ac:dyDescent="0.45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 x14ac:dyDescent="0.45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 x14ac:dyDescent="0.45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 x14ac:dyDescent="0.45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 x14ac:dyDescent="0.45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 x14ac:dyDescent="0.45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 x14ac:dyDescent="0.45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 x14ac:dyDescent="0.45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 x14ac:dyDescent="0.45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 x14ac:dyDescent="0.45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 x14ac:dyDescent="0.45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 x14ac:dyDescent="0.45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 x14ac:dyDescent="0.45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 x14ac:dyDescent="0.45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 x14ac:dyDescent="0.45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 x14ac:dyDescent="0.45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 x14ac:dyDescent="0.45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 x14ac:dyDescent="0.45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 x14ac:dyDescent="0.45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 x14ac:dyDescent="0.45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 x14ac:dyDescent="0.45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 x14ac:dyDescent="0.45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 x14ac:dyDescent="0.45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 x14ac:dyDescent="0.45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 x14ac:dyDescent="0.45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 x14ac:dyDescent="0.45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 x14ac:dyDescent="0.45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 x14ac:dyDescent="0.45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 x14ac:dyDescent="0.45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 x14ac:dyDescent="0.45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 x14ac:dyDescent="0.45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 x14ac:dyDescent="0.45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 x14ac:dyDescent="0.45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 x14ac:dyDescent="0.45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 x14ac:dyDescent="0.45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 x14ac:dyDescent="0.45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 x14ac:dyDescent="0.45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 x14ac:dyDescent="0.45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 x14ac:dyDescent="0.45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 x14ac:dyDescent="0.45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 x14ac:dyDescent="0.45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 x14ac:dyDescent="0.45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 x14ac:dyDescent="0.45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 x14ac:dyDescent="0.45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 x14ac:dyDescent="0.45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 x14ac:dyDescent="0.45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 x14ac:dyDescent="0.45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 x14ac:dyDescent="0.45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 x14ac:dyDescent="0.45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 x14ac:dyDescent="0.45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 x14ac:dyDescent="0.45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 x14ac:dyDescent="0.45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 x14ac:dyDescent="0.45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 x14ac:dyDescent="0.45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 x14ac:dyDescent="0.45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 x14ac:dyDescent="0.45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 x14ac:dyDescent="0.45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 x14ac:dyDescent="0.45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 x14ac:dyDescent="0.45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 x14ac:dyDescent="0.45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 x14ac:dyDescent="0.45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 x14ac:dyDescent="0.45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 x14ac:dyDescent="0.45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 x14ac:dyDescent="0.45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 x14ac:dyDescent="0.45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 x14ac:dyDescent="0.45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 x14ac:dyDescent="0.45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 x14ac:dyDescent="0.45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 x14ac:dyDescent="0.45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 x14ac:dyDescent="0.45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 x14ac:dyDescent="0.45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 x14ac:dyDescent="0.45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 x14ac:dyDescent="0.45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 x14ac:dyDescent="0.45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 x14ac:dyDescent="0.45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 x14ac:dyDescent="0.45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 x14ac:dyDescent="0.45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 x14ac:dyDescent="0.45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 x14ac:dyDescent="0.45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 x14ac:dyDescent="0.45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 x14ac:dyDescent="0.45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 x14ac:dyDescent="0.45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 x14ac:dyDescent="0.45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 x14ac:dyDescent="0.45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 x14ac:dyDescent="0.45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 x14ac:dyDescent="0.45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 x14ac:dyDescent="0.45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 x14ac:dyDescent="0.45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 x14ac:dyDescent="0.45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 x14ac:dyDescent="0.45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 x14ac:dyDescent="0.45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 x14ac:dyDescent="0.45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 x14ac:dyDescent="0.45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 x14ac:dyDescent="0.45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 x14ac:dyDescent="0.45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 x14ac:dyDescent="0.45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 x14ac:dyDescent="0.45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 x14ac:dyDescent="0.45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 x14ac:dyDescent="0.45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 x14ac:dyDescent="0.45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 x14ac:dyDescent="0.45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 x14ac:dyDescent="0.45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 x14ac:dyDescent="0.45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 x14ac:dyDescent="0.45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 x14ac:dyDescent="0.45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 x14ac:dyDescent="0.45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 x14ac:dyDescent="0.45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 x14ac:dyDescent="0.45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 x14ac:dyDescent="0.45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 x14ac:dyDescent="0.45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 x14ac:dyDescent="0.45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 x14ac:dyDescent="0.45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 x14ac:dyDescent="0.45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 x14ac:dyDescent="0.45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 x14ac:dyDescent="0.45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 x14ac:dyDescent="0.45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 x14ac:dyDescent="0.45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 x14ac:dyDescent="0.45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 x14ac:dyDescent="0.45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 x14ac:dyDescent="0.45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 x14ac:dyDescent="0.45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 x14ac:dyDescent="0.45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 x14ac:dyDescent="0.45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 x14ac:dyDescent="0.45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 x14ac:dyDescent="0.45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 x14ac:dyDescent="0.45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 x14ac:dyDescent="0.45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 x14ac:dyDescent="0.45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 x14ac:dyDescent="0.45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 x14ac:dyDescent="0.45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 x14ac:dyDescent="0.45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 x14ac:dyDescent="0.45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 x14ac:dyDescent="0.45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 x14ac:dyDescent="0.45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 x14ac:dyDescent="0.45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 x14ac:dyDescent="0.45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 x14ac:dyDescent="0.45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 x14ac:dyDescent="0.45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 x14ac:dyDescent="0.45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 x14ac:dyDescent="0.45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 x14ac:dyDescent="0.45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 x14ac:dyDescent="0.45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 x14ac:dyDescent="0.45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 x14ac:dyDescent="0.45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 x14ac:dyDescent="0.45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 x14ac:dyDescent="0.45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 x14ac:dyDescent="0.45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 x14ac:dyDescent="0.45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 x14ac:dyDescent="0.45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 x14ac:dyDescent="0.45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 x14ac:dyDescent="0.45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 x14ac:dyDescent="0.45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 x14ac:dyDescent="0.45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 x14ac:dyDescent="0.45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 x14ac:dyDescent="0.45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 x14ac:dyDescent="0.45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 x14ac:dyDescent="0.45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 x14ac:dyDescent="0.45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 x14ac:dyDescent="0.45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 x14ac:dyDescent="0.45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 x14ac:dyDescent="0.45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 x14ac:dyDescent="0.45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 x14ac:dyDescent="0.45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 x14ac:dyDescent="0.45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 x14ac:dyDescent="0.45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 x14ac:dyDescent="0.45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 x14ac:dyDescent="0.45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 x14ac:dyDescent="0.45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 x14ac:dyDescent="0.45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 x14ac:dyDescent="0.45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 x14ac:dyDescent="0.45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 x14ac:dyDescent="0.45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 x14ac:dyDescent="0.45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 x14ac:dyDescent="0.45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 x14ac:dyDescent="0.45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 x14ac:dyDescent="0.45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 x14ac:dyDescent="0.45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 x14ac:dyDescent="0.45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 x14ac:dyDescent="0.45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 x14ac:dyDescent="0.45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 x14ac:dyDescent="0.45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 x14ac:dyDescent="0.45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 x14ac:dyDescent="0.45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 x14ac:dyDescent="0.45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 x14ac:dyDescent="0.45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 x14ac:dyDescent="0.45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 x14ac:dyDescent="0.45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 x14ac:dyDescent="0.45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 x14ac:dyDescent="0.45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 x14ac:dyDescent="0.45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 x14ac:dyDescent="0.45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 x14ac:dyDescent="0.45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 x14ac:dyDescent="0.45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 x14ac:dyDescent="0.45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 x14ac:dyDescent="0.45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 x14ac:dyDescent="0.45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 x14ac:dyDescent="0.45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 x14ac:dyDescent="0.45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 x14ac:dyDescent="0.45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 x14ac:dyDescent="0.45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 x14ac:dyDescent="0.45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 x14ac:dyDescent="0.45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 x14ac:dyDescent="0.45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 x14ac:dyDescent="0.45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 x14ac:dyDescent="0.45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 x14ac:dyDescent="0.45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 x14ac:dyDescent="0.45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 x14ac:dyDescent="0.45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 x14ac:dyDescent="0.45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 x14ac:dyDescent="0.45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 x14ac:dyDescent="0.45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 x14ac:dyDescent="0.45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 x14ac:dyDescent="0.45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 x14ac:dyDescent="0.45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 x14ac:dyDescent="0.45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 x14ac:dyDescent="0.45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 x14ac:dyDescent="0.45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 x14ac:dyDescent="0.45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 x14ac:dyDescent="0.45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 x14ac:dyDescent="0.45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 x14ac:dyDescent="0.45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 x14ac:dyDescent="0.45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 x14ac:dyDescent="0.45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 x14ac:dyDescent="0.45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 x14ac:dyDescent="0.45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 x14ac:dyDescent="0.45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 x14ac:dyDescent="0.45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 x14ac:dyDescent="0.45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 x14ac:dyDescent="0.45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 x14ac:dyDescent="0.45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 x14ac:dyDescent="0.45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 x14ac:dyDescent="0.45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 x14ac:dyDescent="0.45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 x14ac:dyDescent="0.45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 x14ac:dyDescent="0.45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 x14ac:dyDescent="0.45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 x14ac:dyDescent="0.45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 x14ac:dyDescent="0.45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 x14ac:dyDescent="0.45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 x14ac:dyDescent="0.45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 x14ac:dyDescent="0.45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 x14ac:dyDescent="0.45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 x14ac:dyDescent="0.45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 x14ac:dyDescent="0.45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 x14ac:dyDescent="0.45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 x14ac:dyDescent="0.45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 x14ac:dyDescent="0.45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 x14ac:dyDescent="0.45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 x14ac:dyDescent="0.45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 x14ac:dyDescent="0.45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 x14ac:dyDescent="0.45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 x14ac:dyDescent="0.45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 x14ac:dyDescent="0.45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 x14ac:dyDescent="0.45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 x14ac:dyDescent="0.45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 x14ac:dyDescent="0.45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 x14ac:dyDescent="0.45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 x14ac:dyDescent="0.45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 x14ac:dyDescent="0.45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 x14ac:dyDescent="0.45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 x14ac:dyDescent="0.45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 x14ac:dyDescent="0.45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 x14ac:dyDescent="0.45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 x14ac:dyDescent="0.45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 x14ac:dyDescent="0.45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 x14ac:dyDescent="0.45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 x14ac:dyDescent="0.45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 x14ac:dyDescent="0.45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 x14ac:dyDescent="0.45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 x14ac:dyDescent="0.45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 x14ac:dyDescent="0.45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 x14ac:dyDescent="0.45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 x14ac:dyDescent="0.45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 x14ac:dyDescent="0.45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 x14ac:dyDescent="0.45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 x14ac:dyDescent="0.45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 x14ac:dyDescent="0.45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 x14ac:dyDescent="0.45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 x14ac:dyDescent="0.45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 x14ac:dyDescent="0.45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 x14ac:dyDescent="0.45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 x14ac:dyDescent="0.45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 x14ac:dyDescent="0.45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 x14ac:dyDescent="0.45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 x14ac:dyDescent="0.45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 x14ac:dyDescent="0.45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 x14ac:dyDescent="0.45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 x14ac:dyDescent="0.45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 x14ac:dyDescent="0.45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 x14ac:dyDescent="0.45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 x14ac:dyDescent="0.45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 x14ac:dyDescent="0.45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 x14ac:dyDescent="0.45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 x14ac:dyDescent="0.45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 x14ac:dyDescent="0.45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 x14ac:dyDescent="0.45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 x14ac:dyDescent="0.45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 x14ac:dyDescent="0.45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 x14ac:dyDescent="0.45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 x14ac:dyDescent="0.45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 x14ac:dyDescent="0.45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 x14ac:dyDescent="0.45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 x14ac:dyDescent="0.45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 x14ac:dyDescent="0.45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 x14ac:dyDescent="0.45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 x14ac:dyDescent="0.45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 x14ac:dyDescent="0.45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 x14ac:dyDescent="0.45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 x14ac:dyDescent="0.45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 x14ac:dyDescent="0.45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 x14ac:dyDescent="0.45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 x14ac:dyDescent="0.45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 x14ac:dyDescent="0.45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 x14ac:dyDescent="0.45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 x14ac:dyDescent="0.45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 x14ac:dyDescent="0.45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 x14ac:dyDescent="0.45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 x14ac:dyDescent="0.45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 x14ac:dyDescent="0.45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 x14ac:dyDescent="0.45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 x14ac:dyDescent="0.45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 x14ac:dyDescent="0.45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 x14ac:dyDescent="0.45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 x14ac:dyDescent="0.45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 x14ac:dyDescent="0.45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 x14ac:dyDescent="0.45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 x14ac:dyDescent="0.45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 x14ac:dyDescent="0.45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 x14ac:dyDescent="0.45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 x14ac:dyDescent="0.45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 x14ac:dyDescent="0.45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 x14ac:dyDescent="0.45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 x14ac:dyDescent="0.45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 x14ac:dyDescent="0.45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 x14ac:dyDescent="0.45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 x14ac:dyDescent="0.45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 x14ac:dyDescent="0.45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 x14ac:dyDescent="0.45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 x14ac:dyDescent="0.45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 x14ac:dyDescent="0.45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 x14ac:dyDescent="0.45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 x14ac:dyDescent="0.45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 x14ac:dyDescent="0.45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 x14ac:dyDescent="0.45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 x14ac:dyDescent="0.45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 x14ac:dyDescent="0.45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 x14ac:dyDescent="0.45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 x14ac:dyDescent="0.45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 x14ac:dyDescent="0.45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 x14ac:dyDescent="0.45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 x14ac:dyDescent="0.45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 x14ac:dyDescent="0.45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 x14ac:dyDescent="0.45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 x14ac:dyDescent="0.45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 x14ac:dyDescent="0.45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 x14ac:dyDescent="0.45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 x14ac:dyDescent="0.45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 x14ac:dyDescent="0.45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 x14ac:dyDescent="0.45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 x14ac:dyDescent="0.45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 x14ac:dyDescent="0.45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 x14ac:dyDescent="0.45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 x14ac:dyDescent="0.45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 x14ac:dyDescent="0.45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 x14ac:dyDescent="0.45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 x14ac:dyDescent="0.45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 x14ac:dyDescent="0.45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 x14ac:dyDescent="0.45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 x14ac:dyDescent="0.45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 x14ac:dyDescent="0.45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 x14ac:dyDescent="0.45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 x14ac:dyDescent="0.45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 x14ac:dyDescent="0.45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 x14ac:dyDescent="0.45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 x14ac:dyDescent="0.45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 x14ac:dyDescent="0.45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 x14ac:dyDescent="0.45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 x14ac:dyDescent="0.45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 x14ac:dyDescent="0.45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 x14ac:dyDescent="0.45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 x14ac:dyDescent="0.45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 x14ac:dyDescent="0.45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 x14ac:dyDescent="0.45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 x14ac:dyDescent="0.45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 x14ac:dyDescent="0.45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 x14ac:dyDescent="0.45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 x14ac:dyDescent="0.45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 x14ac:dyDescent="0.45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 x14ac:dyDescent="0.45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 x14ac:dyDescent="0.45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 x14ac:dyDescent="0.45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 x14ac:dyDescent="0.45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 x14ac:dyDescent="0.45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 x14ac:dyDescent="0.45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 x14ac:dyDescent="0.45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 x14ac:dyDescent="0.45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 x14ac:dyDescent="0.45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 x14ac:dyDescent="0.45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 x14ac:dyDescent="0.45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 x14ac:dyDescent="0.45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 x14ac:dyDescent="0.45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 x14ac:dyDescent="0.45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 x14ac:dyDescent="0.45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 x14ac:dyDescent="0.45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 x14ac:dyDescent="0.45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 x14ac:dyDescent="0.45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 x14ac:dyDescent="0.45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 x14ac:dyDescent="0.45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 x14ac:dyDescent="0.45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 x14ac:dyDescent="0.45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 x14ac:dyDescent="0.45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 x14ac:dyDescent="0.45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 x14ac:dyDescent="0.45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 x14ac:dyDescent="0.45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 x14ac:dyDescent="0.45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 x14ac:dyDescent="0.45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 x14ac:dyDescent="0.45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 x14ac:dyDescent="0.45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 x14ac:dyDescent="0.45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 x14ac:dyDescent="0.45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 x14ac:dyDescent="0.45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 x14ac:dyDescent="0.45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 x14ac:dyDescent="0.45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 x14ac:dyDescent="0.45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 x14ac:dyDescent="0.45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 x14ac:dyDescent="0.45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 x14ac:dyDescent="0.45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 x14ac:dyDescent="0.45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 x14ac:dyDescent="0.45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 x14ac:dyDescent="0.45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 x14ac:dyDescent="0.45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 x14ac:dyDescent="0.45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 x14ac:dyDescent="0.45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 x14ac:dyDescent="0.45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 x14ac:dyDescent="0.45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 x14ac:dyDescent="0.45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 x14ac:dyDescent="0.45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 x14ac:dyDescent="0.45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 x14ac:dyDescent="0.45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 x14ac:dyDescent="0.45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 x14ac:dyDescent="0.45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 x14ac:dyDescent="0.45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 x14ac:dyDescent="0.45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 x14ac:dyDescent="0.45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 x14ac:dyDescent="0.45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 x14ac:dyDescent="0.45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 x14ac:dyDescent="0.45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 x14ac:dyDescent="0.45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 x14ac:dyDescent="0.45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 x14ac:dyDescent="0.45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 x14ac:dyDescent="0.45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 x14ac:dyDescent="0.45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 x14ac:dyDescent="0.45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 x14ac:dyDescent="0.45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 x14ac:dyDescent="0.45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 x14ac:dyDescent="0.45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 x14ac:dyDescent="0.45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 x14ac:dyDescent="0.45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 x14ac:dyDescent="0.45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 x14ac:dyDescent="0.45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 x14ac:dyDescent="0.45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 x14ac:dyDescent="0.45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 x14ac:dyDescent="0.45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 x14ac:dyDescent="0.45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 x14ac:dyDescent="0.45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 x14ac:dyDescent="0.45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 x14ac:dyDescent="0.45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 x14ac:dyDescent="0.45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 x14ac:dyDescent="0.45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 x14ac:dyDescent="0.45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 x14ac:dyDescent="0.45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 x14ac:dyDescent="0.45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 x14ac:dyDescent="0.45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 x14ac:dyDescent="0.45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 x14ac:dyDescent="0.45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 x14ac:dyDescent="0.45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 x14ac:dyDescent="0.45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 x14ac:dyDescent="0.45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 x14ac:dyDescent="0.45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 x14ac:dyDescent="0.45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 x14ac:dyDescent="0.45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 x14ac:dyDescent="0.45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 x14ac:dyDescent="0.45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 x14ac:dyDescent="0.45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 x14ac:dyDescent="0.45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 x14ac:dyDescent="0.45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 x14ac:dyDescent="0.45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 x14ac:dyDescent="0.45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 x14ac:dyDescent="0.45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 x14ac:dyDescent="0.45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 x14ac:dyDescent="0.45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 x14ac:dyDescent="0.45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 x14ac:dyDescent="0.45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 x14ac:dyDescent="0.45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 x14ac:dyDescent="0.45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 x14ac:dyDescent="0.45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 x14ac:dyDescent="0.45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 x14ac:dyDescent="0.45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 x14ac:dyDescent="0.45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 x14ac:dyDescent="0.45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 x14ac:dyDescent="0.45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 x14ac:dyDescent="0.45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 x14ac:dyDescent="0.45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 x14ac:dyDescent="0.45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 x14ac:dyDescent="0.45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 x14ac:dyDescent="0.45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 x14ac:dyDescent="0.45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 x14ac:dyDescent="0.45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 x14ac:dyDescent="0.45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 x14ac:dyDescent="0.45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 x14ac:dyDescent="0.45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 x14ac:dyDescent="0.45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 x14ac:dyDescent="0.45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 x14ac:dyDescent="0.45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 x14ac:dyDescent="0.45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 x14ac:dyDescent="0.45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 x14ac:dyDescent="0.45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 x14ac:dyDescent="0.45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 x14ac:dyDescent="0.45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 x14ac:dyDescent="0.45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 x14ac:dyDescent="0.45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 x14ac:dyDescent="0.45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 x14ac:dyDescent="0.45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 x14ac:dyDescent="0.45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 x14ac:dyDescent="0.45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 x14ac:dyDescent="0.45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 x14ac:dyDescent="0.45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 x14ac:dyDescent="0.45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 x14ac:dyDescent="0.45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 x14ac:dyDescent="0.45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 x14ac:dyDescent="0.45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 x14ac:dyDescent="0.45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 x14ac:dyDescent="0.45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 x14ac:dyDescent="0.45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 x14ac:dyDescent="0.45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 x14ac:dyDescent="0.45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 x14ac:dyDescent="0.45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 x14ac:dyDescent="0.45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 x14ac:dyDescent="0.45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 x14ac:dyDescent="0.45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 x14ac:dyDescent="0.45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 x14ac:dyDescent="0.45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 x14ac:dyDescent="0.45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 x14ac:dyDescent="0.45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 x14ac:dyDescent="0.45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 x14ac:dyDescent="0.45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 x14ac:dyDescent="0.45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 x14ac:dyDescent="0.45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 x14ac:dyDescent="0.45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 x14ac:dyDescent="0.45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 x14ac:dyDescent="0.45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 x14ac:dyDescent="0.45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 x14ac:dyDescent="0.45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 x14ac:dyDescent="0.45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 x14ac:dyDescent="0.45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 x14ac:dyDescent="0.45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 x14ac:dyDescent="0.45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 x14ac:dyDescent="0.45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 x14ac:dyDescent="0.45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 x14ac:dyDescent="0.45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 x14ac:dyDescent="0.45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 x14ac:dyDescent="0.45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 x14ac:dyDescent="0.45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 x14ac:dyDescent="0.45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 x14ac:dyDescent="0.45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 x14ac:dyDescent="0.45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 x14ac:dyDescent="0.45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 x14ac:dyDescent="0.45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 x14ac:dyDescent="0.45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 x14ac:dyDescent="0.45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 x14ac:dyDescent="0.45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 x14ac:dyDescent="0.45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 x14ac:dyDescent="0.45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 x14ac:dyDescent="0.45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 x14ac:dyDescent="0.45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 x14ac:dyDescent="0.45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 x14ac:dyDescent="0.45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 x14ac:dyDescent="0.45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 x14ac:dyDescent="0.45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 x14ac:dyDescent="0.45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 x14ac:dyDescent="0.45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 x14ac:dyDescent="0.45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 x14ac:dyDescent="0.45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 x14ac:dyDescent="0.45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 x14ac:dyDescent="0.45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 x14ac:dyDescent="0.45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 x14ac:dyDescent="0.45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 x14ac:dyDescent="0.45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 x14ac:dyDescent="0.45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 x14ac:dyDescent="0.45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 x14ac:dyDescent="0.45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 x14ac:dyDescent="0.45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 x14ac:dyDescent="0.45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 x14ac:dyDescent="0.45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 x14ac:dyDescent="0.45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 x14ac:dyDescent="0.45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 x14ac:dyDescent="0.45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 x14ac:dyDescent="0.45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 x14ac:dyDescent="0.45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 x14ac:dyDescent="0.45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 x14ac:dyDescent="0.45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 x14ac:dyDescent="0.45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 x14ac:dyDescent="0.45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 x14ac:dyDescent="0.45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 x14ac:dyDescent="0.45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 x14ac:dyDescent="0.45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 x14ac:dyDescent="0.45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 x14ac:dyDescent="0.45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 x14ac:dyDescent="0.45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 x14ac:dyDescent="0.45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 x14ac:dyDescent="0.45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 x14ac:dyDescent="0.45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 x14ac:dyDescent="0.45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 x14ac:dyDescent="0.45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 x14ac:dyDescent="0.45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 x14ac:dyDescent="0.45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 x14ac:dyDescent="0.45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 x14ac:dyDescent="0.45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 x14ac:dyDescent="0.45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 x14ac:dyDescent="0.45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 x14ac:dyDescent="0.45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 x14ac:dyDescent="0.45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 x14ac:dyDescent="0.45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 x14ac:dyDescent="0.45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 x14ac:dyDescent="0.45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 x14ac:dyDescent="0.45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 x14ac:dyDescent="0.45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 x14ac:dyDescent="0.45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 x14ac:dyDescent="0.45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 x14ac:dyDescent="0.45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 x14ac:dyDescent="0.45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 x14ac:dyDescent="0.45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 x14ac:dyDescent="0.45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 x14ac:dyDescent="0.45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 x14ac:dyDescent="0.45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 x14ac:dyDescent="0.45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 x14ac:dyDescent="0.45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 x14ac:dyDescent="0.45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 x14ac:dyDescent="0.45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 x14ac:dyDescent="0.45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 x14ac:dyDescent="0.45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 x14ac:dyDescent="0.45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 x14ac:dyDescent="0.45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 x14ac:dyDescent="0.45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 x14ac:dyDescent="0.45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 x14ac:dyDescent="0.45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 x14ac:dyDescent="0.45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 x14ac:dyDescent="0.45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 x14ac:dyDescent="0.45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 x14ac:dyDescent="0.45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 x14ac:dyDescent="0.45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 x14ac:dyDescent="0.45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 x14ac:dyDescent="0.45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 x14ac:dyDescent="0.45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 x14ac:dyDescent="0.45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 x14ac:dyDescent="0.45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 x14ac:dyDescent="0.45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 x14ac:dyDescent="0.45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 x14ac:dyDescent="0.45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 x14ac:dyDescent="0.45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 x14ac:dyDescent="0.45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 x14ac:dyDescent="0.45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 x14ac:dyDescent="0.45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 x14ac:dyDescent="0.45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 x14ac:dyDescent="0.45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 x14ac:dyDescent="0.45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 x14ac:dyDescent="0.45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 x14ac:dyDescent="0.45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 x14ac:dyDescent="0.45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 x14ac:dyDescent="0.45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 x14ac:dyDescent="0.45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 x14ac:dyDescent="0.45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 x14ac:dyDescent="0.45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 x14ac:dyDescent="0.45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 x14ac:dyDescent="0.45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 x14ac:dyDescent="0.45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 x14ac:dyDescent="0.45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 x14ac:dyDescent="0.45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 x14ac:dyDescent="0.45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 x14ac:dyDescent="0.45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 x14ac:dyDescent="0.45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 x14ac:dyDescent="0.45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 x14ac:dyDescent="0.45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 x14ac:dyDescent="0.45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 x14ac:dyDescent="0.45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 x14ac:dyDescent="0.45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 x14ac:dyDescent="0.45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 x14ac:dyDescent="0.45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 x14ac:dyDescent="0.45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 x14ac:dyDescent="0.45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 x14ac:dyDescent="0.45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 x14ac:dyDescent="0.45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 x14ac:dyDescent="0.45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 x14ac:dyDescent="0.45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 x14ac:dyDescent="0.45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 x14ac:dyDescent="0.45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 x14ac:dyDescent="0.45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 x14ac:dyDescent="0.45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 x14ac:dyDescent="0.45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 x14ac:dyDescent="0.45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 x14ac:dyDescent="0.45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 x14ac:dyDescent="0.45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 x14ac:dyDescent="0.45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 x14ac:dyDescent="0.45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 x14ac:dyDescent="0.45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 x14ac:dyDescent="0.45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 x14ac:dyDescent="0.45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 x14ac:dyDescent="0.45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 x14ac:dyDescent="0.45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 x14ac:dyDescent="0.45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 x14ac:dyDescent="0.45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 x14ac:dyDescent="0.45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 x14ac:dyDescent="0.45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 x14ac:dyDescent="0.45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 x14ac:dyDescent="0.45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 x14ac:dyDescent="0.45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 x14ac:dyDescent="0.45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 x14ac:dyDescent="0.45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 x14ac:dyDescent="0.45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 x14ac:dyDescent="0.45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 x14ac:dyDescent="0.45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 x14ac:dyDescent="0.45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 x14ac:dyDescent="0.45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 x14ac:dyDescent="0.45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 x14ac:dyDescent="0.45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 x14ac:dyDescent="0.45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 x14ac:dyDescent="0.45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 x14ac:dyDescent="0.45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 x14ac:dyDescent="0.45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 x14ac:dyDescent="0.45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 x14ac:dyDescent="0.45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 x14ac:dyDescent="0.45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 x14ac:dyDescent="0.45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 x14ac:dyDescent="0.45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 x14ac:dyDescent="0.45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 x14ac:dyDescent="0.45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 x14ac:dyDescent="0.45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 x14ac:dyDescent="0.45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 x14ac:dyDescent="0.45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 x14ac:dyDescent="0.45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 x14ac:dyDescent="0.45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 x14ac:dyDescent="0.45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 x14ac:dyDescent="0.45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 x14ac:dyDescent="0.45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 x14ac:dyDescent="0.45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 x14ac:dyDescent="0.45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 x14ac:dyDescent="0.45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 x14ac:dyDescent="0.45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 x14ac:dyDescent="0.45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 x14ac:dyDescent="0.45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 x14ac:dyDescent="0.45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 x14ac:dyDescent="0.45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 x14ac:dyDescent="0.45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 x14ac:dyDescent="0.45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 x14ac:dyDescent="0.45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 x14ac:dyDescent="0.45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 x14ac:dyDescent="0.45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 x14ac:dyDescent="0.45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 x14ac:dyDescent="0.45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 x14ac:dyDescent="0.45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 x14ac:dyDescent="0.45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 x14ac:dyDescent="0.45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 x14ac:dyDescent="0.45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 x14ac:dyDescent="0.45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 x14ac:dyDescent="0.45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 x14ac:dyDescent="0.45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 x14ac:dyDescent="0.45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 x14ac:dyDescent="0.45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 x14ac:dyDescent="0.45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 x14ac:dyDescent="0.45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 x14ac:dyDescent="0.45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 x14ac:dyDescent="0.45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 x14ac:dyDescent="0.45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 x14ac:dyDescent="0.45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 x14ac:dyDescent="0.45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 x14ac:dyDescent="0.45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 x14ac:dyDescent="0.45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 x14ac:dyDescent="0.45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 x14ac:dyDescent="0.45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 x14ac:dyDescent="0.45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 x14ac:dyDescent="0.45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 x14ac:dyDescent="0.45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 x14ac:dyDescent="0.45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 x14ac:dyDescent="0.45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 x14ac:dyDescent="0.45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 x14ac:dyDescent="0.45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 x14ac:dyDescent="0.45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 x14ac:dyDescent="0.45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 x14ac:dyDescent="0.45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 x14ac:dyDescent="0.45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 x14ac:dyDescent="0.45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 x14ac:dyDescent="0.45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 x14ac:dyDescent="0.45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 x14ac:dyDescent="0.45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 x14ac:dyDescent="0.45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 x14ac:dyDescent="0.45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 x14ac:dyDescent="0.45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 x14ac:dyDescent="0.45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 x14ac:dyDescent="0.45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 x14ac:dyDescent="0.45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 x14ac:dyDescent="0.45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 x14ac:dyDescent="0.45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 x14ac:dyDescent="0.45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 x14ac:dyDescent="0.45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 x14ac:dyDescent="0.45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 x14ac:dyDescent="0.45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 x14ac:dyDescent="0.45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 x14ac:dyDescent="0.45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 x14ac:dyDescent="0.45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 x14ac:dyDescent="0.45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 x14ac:dyDescent="0.45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 x14ac:dyDescent="0.45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 x14ac:dyDescent="0.45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 x14ac:dyDescent="0.45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 x14ac:dyDescent="0.45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 x14ac:dyDescent="0.45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 x14ac:dyDescent="0.45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 x14ac:dyDescent="0.45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 x14ac:dyDescent="0.45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 x14ac:dyDescent="0.45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 x14ac:dyDescent="0.45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 x14ac:dyDescent="0.45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 x14ac:dyDescent="0.45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 x14ac:dyDescent="0.45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 x14ac:dyDescent="0.45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 x14ac:dyDescent="0.45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 x14ac:dyDescent="0.45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 x14ac:dyDescent="0.45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 x14ac:dyDescent="0.45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 x14ac:dyDescent="0.45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 x14ac:dyDescent="0.45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 x14ac:dyDescent="0.45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 x14ac:dyDescent="0.45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 x14ac:dyDescent="0.45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 x14ac:dyDescent="0.45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 x14ac:dyDescent="0.45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 x14ac:dyDescent="0.45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 x14ac:dyDescent="0.45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 x14ac:dyDescent="0.45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 x14ac:dyDescent="0.45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 x14ac:dyDescent="0.45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 x14ac:dyDescent="0.45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 x14ac:dyDescent="0.45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 x14ac:dyDescent="0.45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 x14ac:dyDescent="0.45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 x14ac:dyDescent="0.45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 x14ac:dyDescent="0.45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 x14ac:dyDescent="0.45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 x14ac:dyDescent="0.45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 x14ac:dyDescent="0.45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 x14ac:dyDescent="0.45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 x14ac:dyDescent="0.45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 x14ac:dyDescent="0.45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 x14ac:dyDescent="0.45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 x14ac:dyDescent="0.45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 x14ac:dyDescent="0.45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 x14ac:dyDescent="0.45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 x14ac:dyDescent="0.45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 x14ac:dyDescent="0.45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 x14ac:dyDescent="0.45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 x14ac:dyDescent="0.45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 x14ac:dyDescent="0.45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 x14ac:dyDescent="0.45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 x14ac:dyDescent="0.45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 x14ac:dyDescent="0.45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 x14ac:dyDescent="0.45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 x14ac:dyDescent="0.45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 x14ac:dyDescent="0.45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 x14ac:dyDescent="0.45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 x14ac:dyDescent="0.45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 x14ac:dyDescent="0.45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 x14ac:dyDescent="0.45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 x14ac:dyDescent="0.45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 x14ac:dyDescent="0.45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 x14ac:dyDescent="0.45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 x14ac:dyDescent="0.45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 x14ac:dyDescent="0.45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 x14ac:dyDescent="0.45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 x14ac:dyDescent="0.45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 x14ac:dyDescent="0.45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 x14ac:dyDescent="0.45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 x14ac:dyDescent="0.45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 x14ac:dyDescent="0.45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 x14ac:dyDescent="0.45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 x14ac:dyDescent="0.45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 x14ac:dyDescent="0.45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 x14ac:dyDescent="0.45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 x14ac:dyDescent="0.45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 x14ac:dyDescent="0.45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 x14ac:dyDescent="0.45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 x14ac:dyDescent="0.45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 x14ac:dyDescent="0.45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 x14ac:dyDescent="0.45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 x14ac:dyDescent="0.45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 x14ac:dyDescent="0.45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 x14ac:dyDescent="0.45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 x14ac:dyDescent="0.45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 x14ac:dyDescent="0.45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 x14ac:dyDescent="0.45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 x14ac:dyDescent="0.45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 x14ac:dyDescent="0.45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 x14ac:dyDescent="0.45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 x14ac:dyDescent="0.45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 x14ac:dyDescent="0.45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 x14ac:dyDescent="0.45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 x14ac:dyDescent="0.45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 x14ac:dyDescent="0.45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 x14ac:dyDescent="0.45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 x14ac:dyDescent="0.45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 x14ac:dyDescent="0.45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 x14ac:dyDescent="0.45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 x14ac:dyDescent="0.45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 x14ac:dyDescent="0.45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 x14ac:dyDescent="0.45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 x14ac:dyDescent="0.45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 x14ac:dyDescent="0.45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 x14ac:dyDescent="0.45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 x14ac:dyDescent="0.45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 x14ac:dyDescent="0.45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 x14ac:dyDescent="0.45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 x14ac:dyDescent="0.45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 x14ac:dyDescent="0.45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 x14ac:dyDescent="0.45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 x14ac:dyDescent="0.45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 x14ac:dyDescent="0.45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 x14ac:dyDescent="0.45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 x14ac:dyDescent="0.45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 x14ac:dyDescent="0.45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 x14ac:dyDescent="0.45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 x14ac:dyDescent="0.45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 x14ac:dyDescent="0.45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 x14ac:dyDescent="0.45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 x14ac:dyDescent="0.45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 x14ac:dyDescent="0.45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 x14ac:dyDescent="0.45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 x14ac:dyDescent="0.45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 x14ac:dyDescent="0.45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 x14ac:dyDescent="0.45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 x14ac:dyDescent="0.45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 x14ac:dyDescent="0.45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 x14ac:dyDescent="0.45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 x14ac:dyDescent="0.45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 x14ac:dyDescent="0.45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 x14ac:dyDescent="0.45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 x14ac:dyDescent="0.45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 x14ac:dyDescent="0.45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 x14ac:dyDescent="0.45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 x14ac:dyDescent="0.45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 x14ac:dyDescent="0.45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 x14ac:dyDescent="0.45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 x14ac:dyDescent="0.45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 x14ac:dyDescent="0.45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 x14ac:dyDescent="0.45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 x14ac:dyDescent="0.45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 x14ac:dyDescent="0.45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 x14ac:dyDescent="0.45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 x14ac:dyDescent="0.45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 x14ac:dyDescent="0.45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 x14ac:dyDescent="0.45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 x14ac:dyDescent="0.45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 x14ac:dyDescent="0.45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 x14ac:dyDescent="0.45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 x14ac:dyDescent="0.45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 x14ac:dyDescent="0.45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 x14ac:dyDescent="0.45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 x14ac:dyDescent="0.45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 x14ac:dyDescent="0.45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 x14ac:dyDescent="0.45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 x14ac:dyDescent="0.45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 x14ac:dyDescent="0.45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 x14ac:dyDescent="0.45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 x14ac:dyDescent="0.45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 x14ac:dyDescent="0.45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 x14ac:dyDescent="0.45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 x14ac:dyDescent="0.45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 x14ac:dyDescent="0.45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 x14ac:dyDescent="0.45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 x14ac:dyDescent="0.45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 x14ac:dyDescent="0.45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 x14ac:dyDescent="0.45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 x14ac:dyDescent="0.45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 x14ac:dyDescent="0.45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 x14ac:dyDescent="0.45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 x14ac:dyDescent="0.45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 x14ac:dyDescent="0.45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 x14ac:dyDescent="0.45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 x14ac:dyDescent="0.45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 x14ac:dyDescent="0.45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 x14ac:dyDescent="0.45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 x14ac:dyDescent="0.45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 x14ac:dyDescent="0.45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 x14ac:dyDescent="0.45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 x14ac:dyDescent="0.45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 x14ac:dyDescent="0.45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 x14ac:dyDescent="0.45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 x14ac:dyDescent="0.45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 x14ac:dyDescent="0.45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 x14ac:dyDescent="0.45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 x14ac:dyDescent="0.45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 x14ac:dyDescent="0.45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 x14ac:dyDescent="0.45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 x14ac:dyDescent="0.45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 x14ac:dyDescent="0.45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 x14ac:dyDescent="0.45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 x14ac:dyDescent="0.45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 x14ac:dyDescent="0.45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 x14ac:dyDescent="0.45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 x14ac:dyDescent="0.45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 x14ac:dyDescent="0.45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 x14ac:dyDescent="0.45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 x14ac:dyDescent="0.45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 x14ac:dyDescent="0.45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 x14ac:dyDescent="0.45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 x14ac:dyDescent="0.45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 x14ac:dyDescent="0.45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 x14ac:dyDescent="0.45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 x14ac:dyDescent="0.45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 x14ac:dyDescent="0.45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 x14ac:dyDescent="0.45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 x14ac:dyDescent="0.45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 x14ac:dyDescent="0.45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 x14ac:dyDescent="0.45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 x14ac:dyDescent="0.45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 x14ac:dyDescent="0.45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 x14ac:dyDescent="0.45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 x14ac:dyDescent="0.45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 x14ac:dyDescent="0.45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 x14ac:dyDescent="0.45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 x14ac:dyDescent="0.45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 x14ac:dyDescent="0.45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 x14ac:dyDescent="0.45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 x14ac:dyDescent="0.45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 x14ac:dyDescent="0.45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 x14ac:dyDescent="0.45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 x14ac:dyDescent="0.45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 x14ac:dyDescent="0.45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 x14ac:dyDescent="0.45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 x14ac:dyDescent="0.45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 x14ac:dyDescent="0.45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 x14ac:dyDescent="0.45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 x14ac:dyDescent="0.45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 x14ac:dyDescent="0.45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 x14ac:dyDescent="0.45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 x14ac:dyDescent="0.45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 x14ac:dyDescent="0.45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 x14ac:dyDescent="0.45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 x14ac:dyDescent="0.45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 x14ac:dyDescent="0.45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 x14ac:dyDescent="0.45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 x14ac:dyDescent="0.45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 x14ac:dyDescent="0.45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 x14ac:dyDescent="0.45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 x14ac:dyDescent="0.45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 x14ac:dyDescent="0.45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 x14ac:dyDescent="0.45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 x14ac:dyDescent="0.45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 x14ac:dyDescent="0.45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 x14ac:dyDescent="0.45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 x14ac:dyDescent="0.45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 x14ac:dyDescent="0.45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 x14ac:dyDescent="0.45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 x14ac:dyDescent="0.45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 x14ac:dyDescent="0.45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 x14ac:dyDescent="0.45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 x14ac:dyDescent="0.45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 x14ac:dyDescent="0.45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 x14ac:dyDescent="0.45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 x14ac:dyDescent="0.45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 x14ac:dyDescent="0.45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 x14ac:dyDescent="0.45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 x14ac:dyDescent="0.45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 x14ac:dyDescent="0.45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 x14ac:dyDescent="0.45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 x14ac:dyDescent="0.45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 x14ac:dyDescent="0.45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 x14ac:dyDescent="0.45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 x14ac:dyDescent="0.45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 x14ac:dyDescent="0.45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 x14ac:dyDescent="0.45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 x14ac:dyDescent="0.45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 x14ac:dyDescent="0.45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 x14ac:dyDescent="0.45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 x14ac:dyDescent="0.45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 x14ac:dyDescent="0.45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 x14ac:dyDescent="0.45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 x14ac:dyDescent="0.45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 x14ac:dyDescent="0.45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 x14ac:dyDescent="0.45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 x14ac:dyDescent="0.45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 x14ac:dyDescent="0.45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 x14ac:dyDescent="0.45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 x14ac:dyDescent="0.45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 x14ac:dyDescent="0.45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 x14ac:dyDescent="0.45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 x14ac:dyDescent="0.45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 x14ac:dyDescent="0.45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 x14ac:dyDescent="0.45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 x14ac:dyDescent="0.45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 x14ac:dyDescent="0.45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 x14ac:dyDescent="0.45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 x14ac:dyDescent="0.45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 x14ac:dyDescent="0.45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 x14ac:dyDescent="0.45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 x14ac:dyDescent="0.45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 x14ac:dyDescent="0.45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 x14ac:dyDescent="0.45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 x14ac:dyDescent="0.45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 x14ac:dyDescent="0.45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 x14ac:dyDescent="0.45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 x14ac:dyDescent="0.45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 x14ac:dyDescent="0.45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 x14ac:dyDescent="0.45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 x14ac:dyDescent="0.45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 x14ac:dyDescent="0.45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 x14ac:dyDescent="0.45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 x14ac:dyDescent="0.45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 x14ac:dyDescent="0.45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 x14ac:dyDescent="0.45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 x14ac:dyDescent="0.45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 x14ac:dyDescent="0.45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 x14ac:dyDescent="0.45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 x14ac:dyDescent="0.45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 x14ac:dyDescent="0.45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 x14ac:dyDescent="0.45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 x14ac:dyDescent="0.45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 x14ac:dyDescent="0.45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 x14ac:dyDescent="0.45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 x14ac:dyDescent="0.45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 x14ac:dyDescent="0.45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 x14ac:dyDescent="0.45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 x14ac:dyDescent="0.45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 x14ac:dyDescent="0.45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 x14ac:dyDescent="0.45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 x14ac:dyDescent="0.45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 x14ac:dyDescent="0.45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 x14ac:dyDescent="0.45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 x14ac:dyDescent="0.45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 x14ac:dyDescent="0.45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 x14ac:dyDescent="0.45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 x14ac:dyDescent="0.45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 x14ac:dyDescent="0.45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 x14ac:dyDescent="0.45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 x14ac:dyDescent="0.45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 x14ac:dyDescent="0.45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 x14ac:dyDescent="0.45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 x14ac:dyDescent="0.45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 x14ac:dyDescent="0.45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 x14ac:dyDescent="0.45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 x14ac:dyDescent="0.45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 x14ac:dyDescent="0.45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 x14ac:dyDescent="0.45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 x14ac:dyDescent="0.45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 x14ac:dyDescent="0.45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 x14ac:dyDescent="0.45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 x14ac:dyDescent="0.45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 x14ac:dyDescent="0.45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 x14ac:dyDescent="0.45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 x14ac:dyDescent="0.45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 x14ac:dyDescent="0.45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 x14ac:dyDescent="0.45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 x14ac:dyDescent="0.45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 x14ac:dyDescent="0.45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 x14ac:dyDescent="0.45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 x14ac:dyDescent="0.45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 x14ac:dyDescent="0.45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 x14ac:dyDescent="0.45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 x14ac:dyDescent="0.45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 x14ac:dyDescent="0.45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 x14ac:dyDescent="0.45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 x14ac:dyDescent="0.45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 x14ac:dyDescent="0.45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 x14ac:dyDescent="0.45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 x14ac:dyDescent="0.45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 x14ac:dyDescent="0.45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 x14ac:dyDescent="0.45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 x14ac:dyDescent="0.45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 x14ac:dyDescent="0.45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 x14ac:dyDescent="0.45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 x14ac:dyDescent="0.45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 x14ac:dyDescent="0.45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 x14ac:dyDescent="0.45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 x14ac:dyDescent="0.45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 x14ac:dyDescent="0.45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 x14ac:dyDescent="0.45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 x14ac:dyDescent="0.45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 x14ac:dyDescent="0.45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 x14ac:dyDescent="0.45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 x14ac:dyDescent="0.45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 x14ac:dyDescent="0.45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 x14ac:dyDescent="0.45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 x14ac:dyDescent="0.45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 x14ac:dyDescent="0.45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 x14ac:dyDescent="0.45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 x14ac:dyDescent="0.45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 x14ac:dyDescent="0.45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 x14ac:dyDescent="0.45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 x14ac:dyDescent="0.45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 x14ac:dyDescent="0.45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 x14ac:dyDescent="0.45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 x14ac:dyDescent="0.45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 x14ac:dyDescent="0.45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 x14ac:dyDescent="0.45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 x14ac:dyDescent="0.45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 x14ac:dyDescent="0.45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 x14ac:dyDescent="0.45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 x14ac:dyDescent="0.45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 x14ac:dyDescent="0.45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 x14ac:dyDescent="0.45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 x14ac:dyDescent="0.45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 x14ac:dyDescent="0.45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 x14ac:dyDescent="0.45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 x14ac:dyDescent="0.45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 x14ac:dyDescent="0.45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 x14ac:dyDescent="0.45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 x14ac:dyDescent="0.45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 x14ac:dyDescent="0.45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 x14ac:dyDescent="0.45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 x14ac:dyDescent="0.45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 x14ac:dyDescent="0.45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 x14ac:dyDescent="0.45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 x14ac:dyDescent="0.45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 x14ac:dyDescent="0.45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 x14ac:dyDescent="0.45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 x14ac:dyDescent="0.45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 x14ac:dyDescent="0.45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 x14ac:dyDescent="0.45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 x14ac:dyDescent="0.45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 x14ac:dyDescent="0.45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 x14ac:dyDescent="0.45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 x14ac:dyDescent="0.45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 x14ac:dyDescent="0.45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 x14ac:dyDescent="0.45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 x14ac:dyDescent="0.45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 x14ac:dyDescent="0.45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 x14ac:dyDescent="0.45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 x14ac:dyDescent="0.45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 x14ac:dyDescent="0.45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 x14ac:dyDescent="0.45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 x14ac:dyDescent="0.45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 x14ac:dyDescent="0.45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 x14ac:dyDescent="0.45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 x14ac:dyDescent="0.45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 x14ac:dyDescent="0.45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 x14ac:dyDescent="0.45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 x14ac:dyDescent="0.45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 x14ac:dyDescent="0.45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 x14ac:dyDescent="0.45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 x14ac:dyDescent="0.45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 x14ac:dyDescent="0.45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 x14ac:dyDescent="0.45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 x14ac:dyDescent="0.45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 x14ac:dyDescent="0.45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 x14ac:dyDescent="0.45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 x14ac:dyDescent="0.45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 x14ac:dyDescent="0.45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 x14ac:dyDescent="0.45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 x14ac:dyDescent="0.45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 x14ac:dyDescent="0.45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 x14ac:dyDescent="0.45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 x14ac:dyDescent="0.45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 x14ac:dyDescent="0.45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 x14ac:dyDescent="0.45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 x14ac:dyDescent="0.45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 x14ac:dyDescent="0.45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 x14ac:dyDescent="0.45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 x14ac:dyDescent="0.45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 x14ac:dyDescent="0.45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 x14ac:dyDescent="0.45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 x14ac:dyDescent="0.45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 x14ac:dyDescent="0.45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 x14ac:dyDescent="0.45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 x14ac:dyDescent="0.45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 x14ac:dyDescent="0.45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 x14ac:dyDescent="0.45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 x14ac:dyDescent="0.45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 x14ac:dyDescent="0.45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 x14ac:dyDescent="0.45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 x14ac:dyDescent="0.45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 x14ac:dyDescent="0.45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 x14ac:dyDescent="0.45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 x14ac:dyDescent="0.45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 x14ac:dyDescent="0.45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 x14ac:dyDescent="0.45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 x14ac:dyDescent="0.45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 x14ac:dyDescent="0.45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 x14ac:dyDescent="0.45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 x14ac:dyDescent="0.45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 x14ac:dyDescent="0.45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 x14ac:dyDescent="0.45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 x14ac:dyDescent="0.45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 x14ac:dyDescent="0.45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 x14ac:dyDescent="0.45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 x14ac:dyDescent="0.45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 x14ac:dyDescent="0.45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 x14ac:dyDescent="0.45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 x14ac:dyDescent="0.45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 x14ac:dyDescent="0.45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 x14ac:dyDescent="0.45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 x14ac:dyDescent="0.45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 x14ac:dyDescent="0.45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 x14ac:dyDescent="0.45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 x14ac:dyDescent="0.45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 x14ac:dyDescent="0.45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 x14ac:dyDescent="0.45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 x14ac:dyDescent="0.45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 x14ac:dyDescent="0.45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 x14ac:dyDescent="0.45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 x14ac:dyDescent="0.45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 x14ac:dyDescent="0.45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 x14ac:dyDescent="0.45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 x14ac:dyDescent="0.45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 x14ac:dyDescent="0.45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 x14ac:dyDescent="0.45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 x14ac:dyDescent="0.45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 x14ac:dyDescent="0.45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 x14ac:dyDescent="0.45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 x14ac:dyDescent="0.45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 x14ac:dyDescent="0.45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 x14ac:dyDescent="0.45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 x14ac:dyDescent="0.45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 x14ac:dyDescent="0.45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 x14ac:dyDescent="0.45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 x14ac:dyDescent="0.45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 x14ac:dyDescent="0.45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 x14ac:dyDescent="0.45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 x14ac:dyDescent="0.45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 x14ac:dyDescent="0.45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 x14ac:dyDescent="0.45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 x14ac:dyDescent="0.45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 x14ac:dyDescent="0.45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 x14ac:dyDescent="0.45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 x14ac:dyDescent="0.45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 x14ac:dyDescent="0.45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 x14ac:dyDescent="0.45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 x14ac:dyDescent="0.45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 x14ac:dyDescent="0.45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 x14ac:dyDescent="0.45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 x14ac:dyDescent="0.45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 x14ac:dyDescent="0.45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 x14ac:dyDescent="0.45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 x14ac:dyDescent="0.45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 x14ac:dyDescent="0.45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 x14ac:dyDescent="0.45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 x14ac:dyDescent="0.45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 x14ac:dyDescent="0.45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 x14ac:dyDescent="0.45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 x14ac:dyDescent="0.45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 x14ac:dyDescent="0.45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 x14ac:dyDescent="0.45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 x14ac:dyDescent="0.45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 x14ac:dyDescent="0.45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 x14ac:dyDescent="0.45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 x14ac:dyDescent="0.45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 x14ac:dyDescent="0.45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 x14ac:dyDescent="0.45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 x14ac:dyDescent="0.45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 x14ac:dyDescent="0.45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 x14ac:dyDescent="0.45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 x14ac:dyDescent="0.45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 x14ac:dyDescent="0.45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 x14ac:dyDescent="0.45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 x14ac:dyDescent="0.45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 x14ac:dyDescent="0.45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 x14ac:dyDescent="0.45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 x14ac:dyDescent="0.45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 x14ac:dyDescent="0.45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 x14ac:dyDescent="0.45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 x14ac:dyDescent="0.45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 x14ac:dyDescent="0.45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 x14ac:dyDescent="0.45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 x14ac:dyDescent="0.45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 x14ac:dyDescent="0.45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 x14ac:dyDescent="0.45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 x14ac:dyDescent="0.45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 x14ac:dyDescent="0.45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 x14ac:dyDescent="0.45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 x14ac:dyDescent="0.45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 x14ac:dyDescent="0.45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 x14ac:dyDescent="0.45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 x14ac:dyDescent="0.45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 x14ac:dyDescent="0.45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 x14ac:dyDescent="0.45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 x14ac:dyDescent="0.45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 x14ac:dyDescent="0.45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 x14ac:dyDescent="0.45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 x14ac:dyDescent="0.45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 x14ac:dyDescent="0.45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 x14ac:dyDescent="0.45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 x14ac:dyDescent="0.45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 x14ac:dyDescent="0.45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 x14ac:dyDescent="0.45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 x14ac:dyDescent="0.45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 x14ac:dyDescent="0.45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 x14ac:dyDescent="0.45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 x14ac:dyDescent="0.45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 x14ac:dyDescent="0.45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 x14ac:dyDescent="0.45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 x14ac:dyDescent="0.45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 x14ac:dyDescent="0.45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 x14ac:dyDescent="0.45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 x14ac:dyDescent="0.45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 x14ac:dyDescent="0.45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 x14ac:dyDescent="0.45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 x14ac:dyDescent="0.45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 x14ac:dyDescent="0.45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 x14ac:dyDescent="0.45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 x14ac:dyDescent="0.45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 x14ac:dyDescent="0.45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 x14ac:dyDescent="0.45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 x14ac:dyDescent="0.45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 x14ac:dyDescent="0.45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 x14ac:dyDescent="0.45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 x14ac:dyDescent="0.45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 x14ac:dyDescent="0.45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 x14ac:dyDescent="0.45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 x14ac:dyDescent="0.45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 x14ac:dyDescent="0.45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 x14ac:dyDescent="0.45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 x14ac:dyDescent="0.45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 x14ac:dyDescent="0.45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 x14ac:dyDescent="0.45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 x14ac:dyDescent="0.45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 x14ac:dyDescent="0.45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 x14ac:dyDescent="0.45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 x14ac:dyDescent="0.45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 x14ac:dyDescent="0.45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 x14ac:dyDescent="0.45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 x14ac:dyDescent="0.45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 x14ac:dyDescent="0.45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 x14ac:dyDescent="0.45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 x14ac:dyDescent="0.45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 x14ac:dyDescent="0.45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 x14ac:dyDescent="0.45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 x14ac:dyDescent="0.45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 x14ac:dyDescent="0.45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 x14ac:dyDescent="0.45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 x14ac:dyDescent="0.45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 x14ac:dyDescent="0.45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 x14ac:dyDescent="0.45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 x14ac:dyDescent="0.45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 x14ac:dyDescent="0.45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 x14ac:dyDescent="0.45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 x14ac:dyDescent="0.45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 x14ac:dyDescent="0.45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 x14ac:dyDescent="0.45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 x14ac:dyDescent="0.45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 x14ac:dyDescent="0.45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 x14ac:dyDescent="0.45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 x14ac:dyDescent="0.45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 x14ac:dyDescent="0.45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 x14ac:dyDescent="0.45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 x14ac:dyDescent="0.45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 x14ac:dyDescent="0.45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 x14ac:dyDescent="0.45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 x14ac:dyDescent="0.45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 x14ac:dyDescent="0.45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 x14ac:dyDescent="0.45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 x14ac:dyDescent="0.45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 x14ac:dyDescent="0.45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 x14ac:dyDescent="0.45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 x14ac:dyDescent="0.45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 x14ac:dyDescent="0.45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 x14ac:dyDescent="0.45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 x14ac:dyDescent="0.45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 x14ac:dyDescent="0.45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 x14ac:dyDescent="0.45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 x14ac:dyDescent="0.45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 x14ac:dyDescent="0.45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 x14ac:dyDescent="0.45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 x14ac:dyDescent="0.45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 x14ac:dyDescent="0.45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 x14ac:dyDescent="0.45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 x14ac:dyDescent="0.45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 x14ac:dyDescent="0.45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 x14ac:dyDescent="0.45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 x14ac:dyDescent="0.45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 x14ac:dyDescent="0.45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 x14ac:dyDescent="0.45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 x14ac:dyDescent="0.45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 x14ac:dyDescent="0.45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 x14ac:dyDescent="0.45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 x14ac:dyDescent="0.45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 x14ac:dyDescent="0.45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 x14ac:dyDescent="0.45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 x14ac:dyDescent="0.45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 x14ac:dyDescent="0.45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 x14ac:dyDescent="0.45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 x14ac:dyDescent="0.45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 x14ac:dyDescent="0.45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 x14ac:dyDescent="0.45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 x14ac:dyDescent="0.45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 x14ac:dyDescent="0.45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 x14ac:dyDescent="0.45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 x14ac:dyDescent="0.45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 x14ac:dyDescent="0.45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 x14ac:dyDescent="0.45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 x14ac:dyDescent="0.45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 x14ac:dyDescent="0.45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 x14ac:dyDescent="0.45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 x14ac:dyDescent="0.45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 x14ac:dyDescent="0.45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 x14ac:dyDescent="0.45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 x14ac:dyDescent="0.45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 x14ac:dyDescent="0.45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 x14ac:dyDescent="0.45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 x14ac:dyDescent="0.45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 x14ac:dyDescent="0.45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 x14ac:dyDescent="0.45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 x14ac:dyDescent="0.45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 x14ac:dyDescent="0.45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 x14ac:dyDescent="0.45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 x14ac:dyDescent="0.45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 x14ac:dyDescent="0.45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 x14ac:dyDescent="0.45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 x14ac:dyDescent="0.45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 x14ac:dyDescent="0.45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 x14ac:dyDescent="0.45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 x14ac:dyDescent="0.45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 x14ac:dyDescent="0.45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 x14ac:dyDescent="0.45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 x14ac:dyDescent="0.45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 x14ac:dyDescent="0.45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 x14ac:dyDescent="0.45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 x14ac:dyDescent="0.45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 x14ac:dyDescent="0.45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 x14ac:dyDescent="0.45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 x14ac:dyDescent="0.45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 x14ac:dyDescent="0.45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 x14ac:dyDescent="0.45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 x14ac:dyDescent="0.45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 x14ac:dyDescent="0.45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 x14ac:dyDescent="0.45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 x14ac:dyDescent="0.45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 x14ac:dyDescent="0.45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 x14ac:dyDescent="0.45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 x14ac:dyDescent="0.45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 x14ac:dyDescent="0.45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 x14ac:dyDescent="0.45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 x14ac:dyDescent="0.45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 x14ac:dyDescent="0.45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 x14ac:dyDescent="0.45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 x14ac:dyDescent="0.45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 x14ac:dyDescent="0.45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 x14ac:dyDescent="0.45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 x14ac:dyDescent="0.45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 x14ac:dyDescent="0.45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 x14ac:dyDescent="0.45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 x14ac:dyDescent="0.45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 x14ac:dyDescent="0.45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 x14ac:dyDescent="0.45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 x14ac:dyDescent="0.45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 x14ac:dyDescent="0.45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 x14ac:dyDescent="0.45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 x14ac:dyDescent="0.45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 x14ac:dyDescent="0.45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 x14ac:dyDescent="0.45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 x14ac:dyDescent="0.45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 x14ac:dyDescent="0.45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 x14ac:dyDescent="0.45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 x14ac:dyDescent="0.45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 x14ac:dyDescent="0.45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 x14ac:dyDescent="0.45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 x14ac:dyDescent="0.45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 x14ac:dyDescent="0.45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 x14ac:dyDescent="0.45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 x14ac:dyDescent="0.45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 x14ac:dyDescent="0.45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 x14ac:dyDescent="0.45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 x14ac:dyDescent="0.45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 x14ac:dyDescent="0.45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 x14ac:dyDescent="0.45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 x14ac:dyDescent="0.45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 x14ac:dyDescent="0.45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 x14ac:dyDescent="0.45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 x14ac:dyDescent="0.45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 x14ac:dyDescent="0.45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 x14ac:dyDescent="0.45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 x14ac:dyDescent="0.45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 x14ac:dyDescent="0.45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 x14ac:dyDescent="0.45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 x14ac:dyDescent="0.45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 x14ac:dyDescent="0.45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 x14ac:dyDescent="0.45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 x14ac:dyDescent="0.45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 x14ac:dyDescent="0.45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 x14ac:dyDescent="0.45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 x14ac:dyDescent="0.45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 x14ac:dyDescent="0.45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 x14ac:dyDescent="0.45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 x14ac:dyDescent="0.45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 x14ac:dyDescent="0.45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 x14ac:dyDescent="0.45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 x14ac:dyDescent="0.45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 x14ac:dyDescent="0.45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 x14ac:dyDescent="0.45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 x14ac:dyDescent="0.45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 x14ac:dyDescent="0.45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 x14ac:dyDescent="0.45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 x14ac:dyDescent="0.45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 x14ac:dyDescent="0.45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 x14ac:dyDescent="0.45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 x14ac:dyDescent="0.45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 x14ac:dyDescent="0.45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 x14ac:dyDescent="0.45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 x14ac:dyDescent="0.45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 x14ac:dyDescent="0.45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 x14ac:dyDescent="0.45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 x14ac:dyDescent="0.45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 x14ac:dyDescent="0.45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 x14ac:dyDescent="0.45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 x14ac:dyDescent="0.45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 x14ac:dyDescent="0.45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 x14ac:dyDescent="0.45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 x14ac:dyDescent="0.45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 x14ac:dyDescent="0.45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 x14ac:dyDescent="0.45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 x14ac:dyDescent="0.45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 x14ac:dyDescent="0.45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 x14ac:dyDescent="0.45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 x14ac:dyDescent="0.45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 x14ac:dyDescent="0.45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 x14ac:dyDescent="0.45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 x14ac:dyDescent="0.45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 x14ac:dyDescent="0.45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 x14ac:dyDescent="0.45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 x14ac:dyDescent="0.45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 x14ac:dyDescent="0.45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 x14ac:dyDescent="0.45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 x14ac:dyDescent="0.45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 x14ac:dyDescent="0.45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 x14ac:dyDescent="0.45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 x14ac:dyDescent="0.45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 x14ac:dyDescent="0.45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 x14ac:dyDescent="0.45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 x14ac:dyDescent="0.45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 x14ac:dyDescent="0.45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 x14ac:dyDescent="0.45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 x14ac:dyDescent="0.45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 x14ac:dyDescent="0.45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 x14ac:dyDescent="0.45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 x14ac:dyDescent="0.45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 x14ac:dyDescent="0.45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 x14ac:dyDescent="0.45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 x14ac:dyDescent="0.45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 x14ac:dyDescent="0.45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 x14ac:dyDescent="0.45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 x14ac:dyDescent="0.45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 x14ac:dyDescent="0.45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 x14ac:dyDescent="0.45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 x14ac:dyDescent="0.45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 x14ac:dyDescent="0.45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 x14ac:dyDescent="0.45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 x14ac:dyDescent="0.45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 x14ac:dyDescent="0.45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 x14ac:dyDescent="0.45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 x14ac:dyDescent="0.45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 x14ac:dyDescent="0.45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 x14ac:dyDescent="0.45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 x14ac:dyDescent="0.45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 x14ac:dyDescent="0.45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 x14ac:dyDescent="0.45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 x14ac:dyDescent="0.45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 x14ac:dyDescent="0.45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 x14ac:dyDescent="0.45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 x14ac:dyDescent="0.45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 x14ac:dyDescent="0.45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 x14ac:dyDescent="0.45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 x14ac:dyDescent="0.45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 x14ac:dyDescent="0.45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 x14ac:dyDescent="0.45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 x14ac:dyDescent="0.45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 x14ac:dyDescent="0.45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 x14ac:dyDescent="0.45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 x14ac:dyDescent="0.45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 x14ac:dyDescent="0.45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 x14ac:dyDescent="0.45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 x14ac:dyDescent="0.45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 x14ac:dyDescent="0.45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 x14ac:dyDescent="0.45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 x14ac:dyDescent="0.45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 x14ac:dyDescent="0.45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 x14ac:dyDescent="0.45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 x14ac:dyDescent="0.45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 x14ac:dyDescent="0.45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 x14ac:dyDescent="0.45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 x14ac:dyDescent="0.45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 x14ac:dyDescent="0.45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 x14ac:dyDescent="0.45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 x14ac:dyDescent="0.45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 x14ac:dyDescent="0.45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 x14ac:dyDescent="0.45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 x14ac:dyDescent="0.45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 x14ac:dyDescent="0.45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 x14ac:dyDescent="0.45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 x14ac:dyDescent="0.45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 x14ac:dyDescent="0.45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 x14ac:dyDescent="0.45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 x14ac:dyDescent="0.45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 x14ac:dyDescent="0.45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 x14ac:dyDescent="0.45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 x14ac:dyDescent="0.45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 x14ac:dyDescent="0.45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 x14ac:dyDescent="0.45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 x14ac:dyDescent="0.45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 x14ac:dyDescent="0.45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 x14ac:dyDescent="0.45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 x14ac:dyDescent="0.45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 x14ac:dyDescent="0.45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 x14ac:dyDescent="0.45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 x14ac:dyDescent="0.45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 x14ac:dyDescent="0.45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 x14ac:dyDescent="0.45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 x14ac:dyDescent="0.45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 x14ac:dyDescent="0.45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 x14ac:dyDescent="0.45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 x14ac:dyDescent="0.45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 x14ac:dyDescent="0.45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 x14ac:dyDescent="0.45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 x14ac:dyDescent="0.45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 x14ac:dyDescent="0.45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 x14ac:dyDescent="0.45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 x14ac:dyDescent="0.45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 x14ac:dyDescent="0.45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 x14ac:dyDescent="0.45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 x14ac:dyDescent="0.45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 x14ac:dyDescent="0.45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 x14ac:dyDescent="0.45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 x14ac:dyDescent="0.45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 x14ac:dyDescent="0.45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 x14ac:dyDescent="0.45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 x14ac:dyDescent="0.45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 x14ac:dyDescent="0.45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 x14ac:dyDescent="0.45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 x14ac:dyDescent="0.45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 x14ac:dyDescent="0.45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 x14ac:dyDescent="0.45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 x14ac:dyDescent="0.45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 x14ac:dyDescent="0.45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 x14ac:dyDescent="0.45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 x14ac:dyDescent="0.45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 x14ac:dyDescent="0.45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 x14ac:dyDescent="0.45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 x14ac:dyDescent="0.45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 x14ac:dyDescent="0.45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 x14ac:dyDescent="0.45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 x14ac:dyDescent="0.45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 x14ac:dyDescent="0.45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 x14ac:dyDescent="0.45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 x14ac:dyDescent="0.45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 x14ac:dyDescent="0.45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 x14ac:dyDescent="0.45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 x14ac:dyDescent="0.45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 x14ac:dyDescent="0.45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 x14ac:dyDescent="0.45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 x14ac:dyDescent="0.45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 x14ac:dyDescent="0.45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 x14ac:dyDescent="0.45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 x14ac:dyDescent="0.45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 x14ac:dyDescent="0.45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 x14ac:dyDescent="0.45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 x14ac:dyDescent="0.45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 x14ac:dyDescent="0.45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 x14ac:dyDescent="0.45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 x14ac:dyDescent="0.45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 x14ac:dyDescent="0.45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 x14ac:dyDescent="0.45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 x14ac:dyDescent="0.45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 x14ac:dyDescent="0.45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 x14ac:dyDescent="0.45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 x14ac:dyDescent="0.45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 x14ac:dyDescent="0.45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 x14ac:dyDescent="0.45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 x14ac:dyDescent="0.45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 x14ac:dyDescent="0.45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 x14ac:dyDescent="0.45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 x14ac:dyDescent="0.45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 x14ac:dyDescent="0.45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 x14ac:dyDescent="0.45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 x14ac:dyDescent="0.45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 x14ac:dyDescent="0.45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 x14ac:dyDescent="0.45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 x14ac:dyDescent="0.45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 x14ac:dyDescent="0.45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 x14ac:dyDescent="0.45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 x14ac:dyDescent="0.45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 x14ac:dyDescent="0.45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 x14ac:dyDescent="0.45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 x14ac:dyDescent="0.45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 x14ac:dyDescent="0.45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 x14ac:dyDescent="0.45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 x14ac:dyDescent="0.45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 x14ac:dyDescent="0.45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 x14ac:dyDescent="0.45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 x14ac:dyDescent="0.45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 x14ac:dyDescent="0.45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 x14ac:dyDescent="0.45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 x14ac:dyDescent="0.45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 x14ac:dyDescent="0.45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 x14ac:dyDescent="0.45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 x14ac:dyDescent="0.45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 x14ac:dyDescent="0.45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 x14ac:dyDescent="0.45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 x14ac:dyDescent="0.45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 x14ac:dyDescent="0.45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 x14ac:dyDescent="0.45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 x14ac:dyDescent="0.45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 x14ac:dyDescent="0.45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 x14ac:dyDescent="0.45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 x14ac:dyDescent="0.45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 x14ac:dyDescent="0.45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 x14ac:dyDescent="0.45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 x14ac:dyDescent="0.45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 x14ac:dyDescent="0.45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 x14ac:dyDescent="0.45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 x14ac:dyDescent="0.45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 x14ac:dyDescent="0.45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 x14ac:dyDescent="0.45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 x14ac:dyDescent="0.45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 x14ac:dyDescent="0.45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 x14ac:dyDescent="0.45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 x14ac:dyDescent="0.45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 x14ac:dyDescent="0.45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 x14ac:dyDescent="0.45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 x14ac:dyDescent="0.45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 x14ac:dyDescent="0.45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 x14ac:dyDescent="0.45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 x14ac:dyDescent="0.45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 x14ac:dyDescent="0.45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 x14ac:dyDescent="0.45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 x14ac:dyDescent="0.45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 x14ac:dyDescent="0.45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 x14ac:dyDescent="0.45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 x14ac:dyDescent="0.45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 x14ac:dyDescent="0.45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 x14ac:dyDescent="0.45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 x14ac:dyDescent="0.45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 x14ac:dyDescent="0.45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 x14ac:dyDescent="0.45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 x14ac:dyDescent="0.45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 x14ac:dyDescent="0.45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 x14ac:dyDescent="0.45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 x14ac:dyDescent="0.45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 x14ac:dyDescent="0.45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 x14ac:dyDescent="0.45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 x14ac:dyDescent="0.45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 x14ac:dyDescent="0.45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 x14ac:dyDescent="0.45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 x14ac:dyDescent="0.45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 x14ac:dyDescent="0.45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 x14ac:dyDescent="0.45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 x14ac:dyDescent="0.45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 x14ac:dyDescent="0.45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 x14ac:dyDescent="0.45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 x14ac:dyDescent="0.45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 x14ac:dyDescent="0.45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 x14ac:dyDescent="0.45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 x14ac:dyDescent="0.45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 x14ac:dyDescent="0.45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 x14ac:dyDescent="0.45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 x14ac:dyDescent="0.45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 x14ac:dyDescent="0.45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 x14ac:dyDescent="0.45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 x14ac:dyDescent="0.45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 x14ac:dyDescent="0.45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 x14ac:dyDescent="0.45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 x14ac:dyDescent="0.45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 x14ac:dyDescent="0.45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 x14ac:dyDescent="0.45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 x14ac:dyDescent="0.45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 x14ac:dyDescent="0.45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 x14ac:dyDescent="0.45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 x14ac:dyDescent="0.45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 x14ac:dyDescent="0.45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 x14ac:dyDescent="0.45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 x14ac:dyDescent="0.45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 x14ac:dyDescent="0.45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 x14ac:dyDescent="0.45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 x14ac:dyDescent="0.45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 x14ac:dyDescent="0.45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 x14ac:dyDescent="0.45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 x14ac:dyDescent="0.45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 x14ac:dyDescent="0.45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 x14ac:dyDescent="0.45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 x14ac:dyDescent="0.45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 x14ac:dyDescent="0.45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 x14ac:dyDescent="0.45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 x14ac:dyDescent="0.45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 x14ac:dyDescent="0.45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 x14ac:dyDescent="0.45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 x14ac:dyDescent="0.45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 x14ac:dyDescent="0.45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 x14ac:dyDescent="0.45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 x14ac:dyDescent="0.45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 x14ac:dyDescent="0.45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 x14ac:dyDescent="0.45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 x14ac:dyDescent="0.45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 x14ac:dyDescent="0.45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 x14ac:dyDescent="0.45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 x14ac:dyDescent="0.45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 x14ac:dyDescent="0.45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 x14ac:dyDescent="0.45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 x14ac:dyDescent="0.45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 x14ac:dyDescent="0.45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 x14ac:dyDescent="0.45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 x14ac:dyDescent="0.45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 x14ac:dyDescent="0.45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 x14ac:dyDescent="0.45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 x14ac:dyDescent="0.45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 x14ac:dyDescent="0.45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 x14ac:dyDescent="0.45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 x14ac:dyDescent="0.45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 x14ac:dyDescent="0.45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 x14ac:dyDescent="0.45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 x14ac:dyDescent="0.45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 x14ac:dyDescent="0.45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 x14ac:dyDescent="0.45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 x14ac:dyDescent="0.45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 x14ac:dyDescent="0.45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 x14ac:dyDescent="0.45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 x14ac:dyDescent="0.45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 x14ac:dyDescent="0.45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 x14ac:dyDescent="0.45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 x14ac:dyDescent="0.45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 x14ac:dyDescent="0.45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 x14ac:dyDescent="0.45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 x14ac:dyDescent="0.45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 x14ac:dyDescent="0.45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 x14ac:dyDescent="0.45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 x14ac:dyDescent="0.45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 x14ac:dyDescent="0.45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 x14ac:dyDescent="0.45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 x14ac:dyDescent="0.45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 x14ac:dyDescent="0.45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 x14ac:dyDescent="0.45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 x14ac:dyDescent="0.45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 x14ac:dyDescent="0.45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 x14ac:dyDescent="0.45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 x14ac:dyDescent="0.45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 x14ac:dyDescent="0.45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 x14ac:dyDescent="0.45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 x14ac:dyDescent="0.45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 x14ac:dyDescent="0.45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 x14ac:dyDescent="0.45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 x14ac:dyDescent="0.45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 x14ac:dyDescent="0.45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 x14ac:dyDescent="0.45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 x14ac:dyDescent="0.45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 x14ac:dyDescent="0.45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 x14ac:dyDescent="0.45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 x14ac:dyDescent="0.45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 x14ac:dyDescent="0.45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 x14ac:dyDescent="0.45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 x14ac:dyDescent="0.45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 x14ac:dyDescent="0.45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 x14ac:dyDescent="0.45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 x14ac:dyDescent="0.45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 x14ac:dyDescent="0.45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 x14ac:dyDescent="0.45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 x14ac:dyDescent="0.45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 x14ac:dyDescent="0.45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 x14ac:dyDescent="0.45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 x14ac:dyDescent="0.45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 x14ac:dyDescent="0.45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 x14ac:dyDescent="0.45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 x14ac:dyDescent="0.45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 x14ac:dyDescent="0.45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 x14ac:dyDescent="0.45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 x14ac:dyDescent="0.45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 x14ac:dyDescent="0.45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 x14ac:dyDescent="0.45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 x14ac:dyDescent="0.45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 x14ac:dyDescent="0.45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 x14ac:dyDescent="0.45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 x14ac:dyDescent="0.45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 x14ac:dyDescent="0.45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 x14ac:dyDescent="0.45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 x14ac:dyDescent="0.45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 x14ac:dyDescent="0.45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 x14ac:dyDescent="0.45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 x14ac:dyDescent="0.45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 x14ac:dyDescent="0.45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 x14ac:dyDescent="0.45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 x14ac:dyDescent="0.45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 x14ac:dyDescent="0.45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 x14ac:dyDescent="0.45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 x14ac:dyDescent="0.45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 x14ac:dyDescent="0.45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 x14ac:dyDescent="0.45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 x14ac:dyDescent="0.45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 x14ac:dyDescent="0.45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 x14ac:dyDescent="0.45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 x14ac:dyDescent="0.45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 x14ac:dyDescent="0.45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 x14ac:dyDescent="0.45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 x14ac:dyDescent="0.45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 x14ac:dyDescent="0.45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 x14ac:dyDescent="0.45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 x14ac:dyDescent="0.45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 x14ac:dyDescent="0.45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 x14ac:dyDescent="0.45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 x14ac:dyDescent="0.45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 x14ac:dyDescent="0.45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 x14ac:dyDescent="0.45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 x14ac:dyDescent="0.45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 x14ac:dyDescent="0.45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 x14ac:dyDescent="0.45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 x14ac:dyDescent="0.45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 x14ac:dyDescent="0.45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 x14ac:dyDescent="0.45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 x14ac:dyDescent="0.45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 x14ac:dyDescent="0.45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 x14ac:dyDescent="0.45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 x14ac:dyDescent="0.45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 x14ac:dyDescent="0.45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 x14ac:dyDescent="0.45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 x14ac:dyDescent="0.45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 x14ac:dyDescent="0.45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 x14ac:dyDescent="0.45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 x14ac:dyDescent="0.45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 x14ac:dyDescent="0.45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 x14ac:dyDescent="0.45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 x14ac:dyDescent="0.45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 x14ac:dyDescent="0.45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 x14ac:dyDescent="0.45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 x14ac:dyDescent="0.45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 x14ac:dyDescent="0.45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 x14ac:dyDescent="0.45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 x14ac:dyDescent="0.45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 x14ac:dyDescent="0.45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 x14ac:dyDescent="0.45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 x14ac:dyDescent="0.45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 x14ac:dyDescent="0.45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 x14ac:dyDescent="0.45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 x14ac:dyDescent="0.45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 x14ac:dyDescent="0.45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 x14ac:dyDescent="0.45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 x14ac:dyDescent="0.45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 x14ac:dyDescent="0.45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 x14ac:dyDescent="0.45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 x14ac:dyDescent="0.45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 x14ac:dyDescent="0.45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 x14ac:dyDescent="0.45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 x14ac:dyDescent="0.45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 x14ac:dyDescent="0.45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 x14ac:dyDescent="0.45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 x14ac:dyDescent="0.45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 x14ac:dyDescent="0.45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 x14ac:dyDescent="0.45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 x14ac:dyDescent="0.45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 x14ac:dyDescent="0.45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 x14ac:dyDescent="0.45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 x14ac:dyDescent="0.45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 x14ac:dyDescent="0.45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 x14ac:dyDescent="0.45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 x14ac:dyDescent="0.45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 x14ac:dyDescent="0.45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 x14ac:dyDescent="0.45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 x14ac:dyDescent="0.45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 x14ac:dyDescent="0.45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 x14ac:dyDescent="0.45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 x14ac:dyDescent="0.45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 x14ac:dyDescent="0.45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 x14ac:dyDescent="0.45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 x14ac:dyDescent="0.45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 x14ac:dyDescent="0.45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 x14ac:dyDescent="0.45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 x14ac:dyDescent="0.45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 x14ac:dyDescent="0.45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 x14ac:dyDescent="0.45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 x14ac:dyDescent="0.45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 x14ac:dyDescent="0.45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 x14ac:dyDescent="0.45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 x14ac:dyDescent="0.45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 x14ac:dyDescent="0.45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 x14ac:dyDescent="0.45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 x14ac:dyDescent="0.45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 x14ac:dyDescent="0.45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 x14ac:dyDescent="0.45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 x14ac:dyDescent="0.45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 x14ac:dyDescent="0.45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 x14ac:dyDescent="0.45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 x14ac:dyDescent="0.45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 x14ac:dyDescent="0.45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 x14ac:dyDescent="0.45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 x14ac:dyDescent="0.45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 x14ac:dyDescent="0.45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 x14ac:dyDescent="0.45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 x14ac:dyDescent="0.45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 x14ac:dyDescent="0.45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 x14ac:dyDescent="0.45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 x14ac:dyDescent="0.45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 x14ac:dyDescent="0.45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 x14ac:dyDescent="0.45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 x14ac:dyDescent="0.45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 x14ac:dyDescent="0.45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 x14ac:dyDescent="0.45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 x14ac:dyDescent="0.45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 x14ac:dyDescent="0.45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 x14ac:dyDescent="0.45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 x14ac:dyDescent="0.45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 x14ac:dyDescent="0.45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 x14ac:dyDescent="0.45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 x14ac:dyDescent="0.45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 x14ac:dyDescent="0.45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 x14ac:dyDescent="0.45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 x14ac:dyDescent="0.45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 x14ac:dyDescent="0.45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 x14ac:dyDescent="0.45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 x14ac:dyDescent="0.45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 x14ac:dyDescent="0.45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 x14ac:dyDescent="0.45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 x14ac:dyDescent="0.45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 x14ac:dyDescent="0.45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 x14ac:dyDescent="0.45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 x14ac:dyDescent="0.45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 x14ac:dyDescent="0.45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 x14ac:dyDescent="0.45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 x14ac:dyDescent="0.45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 x14ac:dyDescent="0.45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 x14ac:dyDescent="0.45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 x14ac:dyDescent="0.45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 x14ac:dyDescent="0.45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 x14ac:dyDescent="0.45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 x14ac:dyDescent="0.45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 x14ac:dyDescent="0.45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 x14ac:dyDescent="0.45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 x14ac:dyDescent="0.45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 x14ac:dyDescent="0.45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 x14ac:dyDescent="0.45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 x14ac:dyDescent="0.45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 x14ac:dyDescent="0.45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 x14ac:dyDescent="0.45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 x14ac:dyDescent="0.45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 x14ac:dyDescent="0.45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 x14ac:dyDescent="0.45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 x14ac:dyDescent="0.45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 x14ac:dyDescent="0.45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 x14ac:dyDescent="0.45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 x14ac:dyDescent="0.45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 x14ac:dyDescent="0.45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 x14ac:dyDescent="0.45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 x14ac:dyDescent="0.45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 x14ac:dyDescent="0.45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 x14ac:dyDescent="0.45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 x14ac:dyDescent="0.45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 x14ac:dyDescent="0.45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 x14ac:dyDescent="0.45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 x14ac:dyDescent="0.45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 x14ac:dyDescent="0.45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 x14ac:dyDescent="0.45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 x14ac:dyDescent="0.45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 x14ac:dyDescent="0.45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 x14ac:dyDescent="0.45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 x14ac:dyDescent="0.45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 x14ac:dyDescent="0.45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 x14ac:dyDescent="0.45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 x14ac:dyDescent="0.45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 x14ac:dyDescent="0.45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 x14ac:dyDescent="0.45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 x14ac:dyDescent="0.45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 x14ac:dyDescent="0.45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 x14ac:dyDescent="0.45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 x14ac:dyDescent="0.45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 x14ac:dyDescent="0.45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 x14ac:dyDescent="0.45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 x14ac:dyDescent="0.45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 x14ac:dyDescent="0.45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 x14ac:dyDescent="0.45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 x14ac:dyDescent="0.45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 x14ac:dyDescent="0.45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 x14ac:dyDescent="0.45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 x14ac:dyDescent="0.45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 x14ac:dyDescent="0.45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 x14ac:dyDescent="0.45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 x14ac:dyDescent="0.45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 x14ac:dyDescent="0.45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 x14ac:dyDescent="0.45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 x14ac:dyDescent="0.45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 x14ac:dyDescent="0.45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 x14ac:dyDescent="0.45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 x14ac:dyDescent="0.45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 x14ac:dyDescent="0.45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 x14ac:dyDescent="0.45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 x14ac:dyDescent="0.45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 x14ac:dyDescent="0.45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 x14ac:dyDescent="0.45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 x14ac:dyDescent="0.45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 x14ac:dyDescent="0.45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 x14ac:dyDescent="0.45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 x14ac:dyDescent="0.45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 x14ac:dyDescent="0.45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 x14ac:dyDescent="0.45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 x14ac:dyDescent="0.45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 x14ac:dyDescent="0.45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 x14ac:dyDescent="0.45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 x14ac:dyDescent="0.45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 x14ac:dyDescent="0.45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 x14ac:dyDescent="0.45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 x14ac:dyDescent="0.45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 x14ac:dyDescent="0.45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 x14ac:dyDescent="0.45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 x14ac:dyDescent="0.45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 x14ac:dyDescent="0.45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 x14ac:dyDescent="0.45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 x14ac:dyDescent="0.45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 x14ac:dyDescent="0.45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 x14ac:dyDescent="0.45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 x14ac:dyDescent="0.45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 x14ac:dyDescent="0.45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 x14ac:dyDescent="0.45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 x14ac:dyDescent="0.45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 x14ac:dyDescent="0.45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 x14ac:dyDescent="0.45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 x14ac:dyDescent="0.45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 x14ac:dyDescent="0.45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 x14ac:dyDescent="0.45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 x14ac:dyDescent="0.45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 x14ac:dyDescent="0.45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 x14ac:dyDescent="0.45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 x14ac:dyDescent="0.45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 x14ac:dyDescent="0.45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 x14ac:dyDescent="0.45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 x14ac:dyDescent="0.45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 x14ac:dyDescent="0.45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 x14ac:dyDescent="0.45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 x14ac:dyDescent="0.45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 x14ac:dyDescent="0.45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 x14ac:dyDescent="0.45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 x14ac:dyDescent="0.45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 x14ac:dyDescent="0.45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 x14ac:dyDescent="0.45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 x14ac:dyDescent="0.45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 x14ac:dyDescent="0.45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 x14ac:dyDescent="0.45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 x14ac:dyDescent="0.45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 x14ac:dyDescent="0.45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 x14ac:dyDescent="0.45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 x14ac:dyDescent="0.45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 x14ac:dyDescent="0.45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 x14ac:dyDescent="0.45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 x14ac:dyDescent="0.45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 x14ac:dyDescent="0.45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 x14ac:dyDescent="0.45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 x14ac:dyDescent="0.45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 x14ac:dyDescent="0.45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 x14ac:dyDescent="0.45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 x14ac:dyDescent="0.45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 x14ac:dyDescent="0.45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 x14ac:dyDescent="0.45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 x14ac:dyDescent="0.45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 x14ac:dyDescent="0.45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 x14ac:dyDescent="0.45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 x14ac:dyDescent="0.45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 x14ac:dyDescent="0.45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 x14ac:dyDescent="0.45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 x14ac:dyDescent="0.45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 x14ac:dyDescent="0.45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 x14ac:dyDescent="0.45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 x14ac:dyDescent="0.45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 x14ac:dyDescent="0.45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 x14ac:dyDescent="0.45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 x14ac:dyDescent="0.45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 x14ac:dyDescent="0.45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 x14ac:dyDescent="0.45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 x14ac:dyDescent="0.45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 x14ac:dyDescent="0.45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 x14ac:dyDescent="0.45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 x14ac:dyDescent="0.45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 x14ac:dyDescent="0.45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 x14ac:dyDescent="0.45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 x14ac:dyDescent="0.45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 x14ac:dyDescent="0.45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 x14ac:dyDescent="0.45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 x14ac:dyDescent="0.45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 x14ac:dyDescent="0.45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 x14ac:dyDescent="0.45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 x14ac:dyDescent="0.45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 x14ac:dyDescent="0.45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 x14ac:dyDescent="0.45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 x14ac:dyDescent="0.45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 x14ac:dyDescent="0.45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 x14ac:dyDescent="0.45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 x14ac:dyDescent="0.45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 x14ac:dyDescent="0.45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 x14ac:dyDescent="0.45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 x14ac:dyDescent="0.45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 x14ac:dyDescent="0.45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 x14ac:dyDescent="0.45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 x14ac:dyDescent="0.45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 x14ac:dyDescent="0.45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 x14ac:dyDescent="0.45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 x14ac:dyDescent="0.45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 x14ac:dyDescent="0.45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 x14ac:dyDescent="0.45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 x14ac:dyDescent="0.45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 x14ac:dyDescent="0.45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 x14ac:dyDescent="0.45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 x14ac:dyDescent="0.45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 x14ac:dyDescent="0.45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 x14ac:dyDescent="0.45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 x14ac:dyDescent="0.45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 x14ac:dyDescent="0.45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 x14ac:dyDescent="0.45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 x14ac:dyDescent="0.45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 x14ac:dyDescent="0.45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 x14ac:dyDescent="0.45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 x14ac:dyDescent="0.45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 x14ac:dyDescent="0.45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 x14ac:dyDescent="0.45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 x14ac:dyDescent="0.45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 x14ac:dyDescent="0.45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 x14ac:dyDescent="0.45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 x14ac:dyDescent="0.45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 x14ac:dyDescent="0.45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 x14ac:dyDescent="0.45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 x14ac:dyDescent="0.45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 x14ac:dyDescent="0.45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 x14ac:dyDescent="0.45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 x14ac:dyDescent="0.45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 x14ac:dyDescent="0.45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 x14ac:dyDescent="0.45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 x14ac:dyDescent="0.45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 x14ac:dyDescent="0.45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 x14ac:dyDescent="0.45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 x14ac:dyDescent="0.45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 x14ac:dyDescent="0.45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 x14ac:dyDescent="0.45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 x14ac:dyDescent="0.45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 x14ac:dyDescent="0.45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 x14ac:dyDescent="0.45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 x14ac:dyDescent="0.45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 x14ac:dyDescent="0.45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 x14ac:dyDescent="0.45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 x14ac:dyDescent="0.45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 x14ac:dyDescent="0.45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 x14ac:dyDescent="0.45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 x14ac:dyDescent="0.45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 x14ac:dyDescent="0.45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 x14ac:dyDescent="0.45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 x14ac:dyDescent="0.45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 x14ac:dyDescent="0.45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 x14ac:dyDescent="0.45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 x14ac:dyDescent="0.45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 x14ac:dyDescent="0.45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 x14ac:dyDescent="0.45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 x14ac:dyDescent="0.45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 x14ac:dyDescent="0.45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 x14ac:dyDescent="0.45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 x14ac:dyDescent="0.45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 x14ac:dyDescent="0.45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 x14ac:dyDescent="0.45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 x14ac:dyDescent="0.45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 x14ac:dyDescent="0.45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 x14ac:dyDescent="0.45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 x14ac:dyDescent="0.45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 x14ac:dyDescent="0.45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 x14ac:dyDescent="0.45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 x14ac:dyDescent="0.45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 x14ac:dyDescent="0.45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 x14ac:dyDescent="0.45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 x14ac:dyDescent="0.45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 x14ac:dyDescent="0.45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 x14ac:dyDescent="0.45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 x14ac:dyDescent="0.45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 x14ac:dyDescent="0.45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 x14ac:dyDescent="0.45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 x14ac:dyDescent="0.45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 x14ac:dyDescent="0.45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 x14ac:dyDescent="0.45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 x14ac:dyDescent="0.45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 x14ac:dyDescent="0.45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 x14ac:dyDescent="0.45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 x14ac:dyDescent="0.45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 x14ac:dyDescent="0.45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 x14ac:dyDescent="0.45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 x14ac:dyDescent="0.45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 x14ac:dyDescent="0.45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 x14ac:dyDescent="0.45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 x14ac:dyDescent="0.45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 x14ac:dyDescent="0.45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 x14ac:dyDescent="0.45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 x14ac:dyDescent="0.45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 x14ac:dyDescent="0.45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 x14ac:dyDescent="0.45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 x14ac:dyDescent="0.45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 x14ac:dyDescent="0.45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 x14ac:dyDescent="0.45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 x14ac:dyDescent="0.45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 x14ac:dyDescent="0.45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 x14ac:dyDescent="0.45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 x14ac:dyDescent="0.45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 x14ac:dyDescent="0.45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 x14ac:dyDescent="0.45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 x14ac:dyDescent="0.45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 x14ac:dyDescent="0.45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 x14ac:dyDescent="0.45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 x14ac:dyDescent="0.45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 x14ac:dyDescent="0.45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 x14ac:dyDescent="0.45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 x14ac:dyDescent="0.45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 x14ac:dyDescent="0.45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 x14ac:dyDescent="0.45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 x14ac:dyDescent="0.45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 x14ac:dyDescent="0.45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 x14ac:dyDescent="0.45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 x14ac:dyDescent="0.45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 x14ac:dyDescent="0.45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 x14ac:dyDescent="0.45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 x14ac:dyDescent="0.45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 x14ac:dyDescent="0.45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 x14ac:dyDescent="0.45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 x14ac:dyDescent="0.45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 x14ac:dyDescent="0.45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 x14ac:dyDescent="0.45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 x14ac:dyDescent="0.45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 x14ac:dyDescent="0.45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 x14ac:dyDescent="0.45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 x14ac:dyDescent="0.45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 x14ac:dyDescent="0.45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 x14ac:dyDescent="0.45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 x14ac:dyDescent="0.45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 x14ac:dyDescent="0.45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 x14ac:dyDescent="0.45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 x14ac:dyDescent="0.45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 x14ac:dyDescent="0.45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 x14ac:dyDescent="0.45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 x14ac:dyDescent="0.45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 x14ac:dyDescent="0.45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 x14ac:dyDescent="0.45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 x14ac:dyDescent="0.45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 x14ac:dyDescent="0.45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 x14ac:dyDescent="0.45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 x14ac:dyDescent="0.45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 x14ac:dyDescent="0.45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 x14ac:dyDescent="0.45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 x14ac:dyDescent="0.45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 x14ac:dyDescent="0.45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 x14ac:dyDescent="0.45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 x14ac:dyDescent="0.45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 x14ac:dyDescent="0.45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 x14ac:dyDescent="0.45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 x14ac:dyDescent="0.45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 x14ac:dyDescent="0.45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 x14ac:dyDescent="0.45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 x14ac:dyDescent="0.45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 x14ac:dyDescent="0.45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 x14ac:dyDescent="0.45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 x14ac:dyDescent="0.45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 x14ac:dyDescent="0.45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 x14ac:dyDescent="0.45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 x14ac:dyDescent="0.45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 x14ac:dyDescent="0.45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 x14ac:dyDescent="0.45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 x14ac:dyDescent="0.45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 x14ac:dyDescent="0.45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 x14ac:dyDescent="0.45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 x14ac:dyDescent="0.45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 x14ac:dyDescent="0.45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 x14ac:dyDescent="0.45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 x14ac:dyDescent="0.45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 x14ac:dyDescent="0.45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 x14ac:dyDescent="0.45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 x14ac:dyDescent="0.45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 x14ac:dyDescent="0.45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 x14ac:dyDescent="0.45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 x14ac:dyDescent="0.45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 x14ac:dyDescent="0.45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 x14ac:dyDescent="0.45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 x14ac:dyDescent="0.45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 x14ac:dyDescent="0.45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 x14ac:dyDescent="0.45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 x14ac:dyDescent="0.45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 x14ac:dyDescent="0.45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 x14ac:dyDescent="0.45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 x14ac:dyDescent="0.45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 x14ac:dyDescent="0.45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 x14ac:dyDescent="0.45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 x14ac:dyDescent="0.45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 x14ac:dyDescent="0.45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 x14ac:dyDescent="0.45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 x14ac:dyDescent="0.45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 x14ac:dyDescent="0.45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 x14ac:dyDescent="0.45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 x14ac:dyDescent="0.45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 x14ac:dyDescent="0.45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 x14ac:dyDescent="0.45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 x14ac:dyDescent="0.45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 x14ac:dyDescent="0.45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 x14ac:dyDescent="0.45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 x14ac:dyDescent="0.45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 x14ac:dyDescent="0.45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 x14ac:dyDescent="0.45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 x14ac:dyDescent="0.45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 x14ac:dyDescent="0.45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 x14ac:dyDescent="0.45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 x14ac:dyDescent="0.45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 x14ac:dyDescent="0.45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 x14ac:dyDescent="0.45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 x14ac:dyDescent="0.45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 x14ac:dyDescent="0.45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 x14ac:dyDescent="0.45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 x14ac:dyDescent="0.45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 x14ac:dyDescent="0.45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 x14ac:dyDescent="0.45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 x14ac:dyDescent="0.45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 x14ac:dyDescent="0.45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 x14ac:dyDescent="0.45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 x14ac:dyDescent="0.45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 x14ac:dyDescent="0.45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 x14ac:dyDescent="0.45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 x14ac:dyDescent="0.45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 x14ac:dyDescent="0.45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 x14ac:dyDescent="0.45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 x14ac:dyDescent="0.45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 x14ac:dyDescent="0.45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 x14ac:dyDescent="0.45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 x14ac:dyDescent="0.45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 x14ac:dyDescent="0.45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 x14ac:dyDescent="0.45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 x14ac:dyDescent="0.45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 x14ac:dyDescent="0.45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 x14ac:dyDescent="0.45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 x14ac:dyDescent="0.45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 x14ac:dyDescent="0.45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 x14ac:dyDescent="0.45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 x14ac:dyDescent="0.45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 x14ac:dyDescent="0.45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 x14ac:dyDescent="0.45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 x14ac:dyDescent="0.45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 x14ac:dyDescent="0.45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 x14ac:dyDescent="0.45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 x14ac:dyDescent="0.45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 x14ac:dyDescent="0.45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 x14ac:dyDescent="0.45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 x14ac:dyDescent="0.45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 x14ac:dyDescent="0.45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 x14ac:dyDescent="0.45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 x14ac:dyDescent="0.45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 x14ac:dyDescent="0.45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 x14ac:dyDescent="0.45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 x14ac:dyDescent="0.45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 x14ac:dyDescent="0.45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 x14ac:dyDescent="0.45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 x14ac:dyDescent="0.45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 x14ac:dyDescent="0.45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 x14ac:dyDescent="0.45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 x14ac:dyDescent="0.45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 x14ac:dyDescent="0.45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 x14ac:dyDescent="0.45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 x14ac:dyDescent="0.45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 x14ac:dyDescent="0.45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 x14ac:dyDescent="0.45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 x14ac:dyDescent="0.45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 x14ac:dyDescent="0.45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 x14ac:dyDescent="0.45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 x14ac:dyDescent="0.45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 x14ac:dyDescent="0.45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 x14ac:dyDescent="0.45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 x14ac:dyDescent="0.45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 x14ac:dyDescent="0.45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 x14ac:dyDescent="0.45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 x14ac:dyDescent="0.45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 x14ac:dyDescent="0.45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 x14ac:dyDescent="0.45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 x14ac:dyDescent="0.45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 x14ac:dyDescent="0.45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 x14ac:dyDescent="0.45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 x14ac:dyDescent="0.45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 x14ac:dyDescent="0.45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 x14ac:dyDescent="0.45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 x14ac:dyDescent="0.45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 x14ac:dyDescent="0.45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 x14ac:dyDescent="0.45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 x14ac:dyDescent="0.45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 x14ac:dyDescent="0.45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 x14ac:dyDescent="0.45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 x14ac:dyDescent="0.45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 x14ac:dyDescent="0.45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 x14ac:dyDescent="0.45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 x14ac:dyDescent="0.45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 x14ac:dyDescent="0.45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 x14ac:dyDescent="0.45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 x14ac:dyDescent="0.45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 x14ac:dyDescent="0.45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 x14ac:dyDescent="0.45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 x14ac:dyDescent="0.45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 x14ac:dyDescent="0.45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 x14ac:dyDescent="0.45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 x14ac:dyDescent="0.45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 x14ac:dyDescent="0.45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 x14ac:dyDescent="0.45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 x14ac:dyDescent="0.45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 x14ac:dyDescent="0.45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 x14ac:dyDescent="0.45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 x14ac:dyDescent="0.45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 x14ac:dyDescent="0.45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 x14ac:dyDescent="0.45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 x14ac:dyDescent="0.45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 x14ac:dyDescent="0.45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 x14ac:dyDescent="0.45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 x14ac:dyDescent="0.45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 x14ac:dyDescent="0.45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 x14ac:dyDescent="0.45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 x14ac:dyDescent="0.45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 x14ac:dyDescent="0.45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 x14ac:dyDescent="0.45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 x14ac:dyDescent="0.45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 x14ac:dyDescent="0.45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 x14ac:dyDescent="0.45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 x14ac:dyDescent="0.45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 x14ac:dyDescent="0.45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 x14ac:dyDescent="0.45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 x14ac:dyDescent="0.45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 x14ac:dyDescent="0.45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 x14ac:dyDescent="0.45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 x14ac:dyDescent="0.45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 x14ac:dyDescent="0.45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 x14ac:dyDescent="0.45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 x14ac:dyDescent="0.45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 x14ac:dyDescent="0.45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 x14ac:dyDescent="0.45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 x14ac:dyDescent="0.45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 x14ac:dyDescent="0.45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 x14ac:dyDescent="0.45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 x14ac:dyDescent="0.45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 x14ac:dyDescent="0.45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 x14ac:dyDescent="0.45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 x14ac:dyDescent="0.45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 x14ac:dyDescent="0.45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 x14ac:dyDescent="0.45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 x14ac:dyDescent="0.45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 x14ac:dyDescent="0.45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 x14ac:dyDescent="0.45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 x14ac:dyDescent="0.45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 x14ac:dyDescent="0.45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 x14ac:dyDescent="0.45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 x14ac:dyDescent="0.45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 x14ac:dyDescent="0.45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 x14ac:dyDescent="0.45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 x14ac:dyDescent="0.45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 x14ac:dyDescent="0.45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 x14ac:dyDescent="0.45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 x14ac:dyDescent="0.45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 x14ac:dyDescent="0.45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 x14ac:dyDescent="0.45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 x14ac:dyDescent="0.45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 x14ac:dyDescent="0.45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 x14ac:dyDescent="0.45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 x14ac:dyDescent="0.45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 x14ac:dyDescent="0.45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 x14ac:dyDescent="0.45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 x14ac:dyDescent="0.45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 x14ac:dyDescent="0.45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 x14ac:dyDescent="0.45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 x14ac:dyDescent="0.45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 x14ac:dyDescent="0.45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 x14ac:dyDescent="0.45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 x14ac:dyDescent="0.45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 x14ac:dyDescent="0.45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 x14ac:dyDescent="0.45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 x14ac:dyDescent="0.45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 x14ac:dyDescent="0.45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 x14ac:dyDescent="0.45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 x14ac:dyDescent="0.45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 x14ac:dyDescent="0.45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 x14ac:dyDescent="0.45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 x14ac:dyDescent="0.45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 x14ac:dyDescent="0.45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 x14ac:dyDescent="0.45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 x14ac:dyDescent="0.45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 x14ac:dyDescent="0.45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 x14ac:dyDescent="0.45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 x14ac:dyDescent="0.45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 x14ac:dyDescent="0.45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 x14ac:dyDescent="0.45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 x14ac:dyDescent="0.45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 x14ac:dyDescent="0.45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 x14ac:dyDescent="0.45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 x14ac:dyDescent="0.45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 x14ac:dyDescent="0.45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 x14ac:dyDescent="0.45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 x14ac:dyDescent="0.45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 x14ac:dyDescent="0.45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 x14ac:dyDescent="0.45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 x14ac:dyDescent="0.45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 x14ac:dyDescent="0.45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 x14ac:dyDescent="0.45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 x14ac:dyDescent="0.45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 x14ac:dyDescent="0.45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 x14ac:dyDescent="0.45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 x14ac:dyDescent="0.45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 x14ac:dyDescent="0.45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 x14ac:dyDescent="0.45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 x14ac:dyDescent="0.45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 x14ac:dyDescent="0.45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 x14ac:dyDescent="0.45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 x14ac:dyDescent="0.45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 x14ac:dyDescent="0.45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 x14ac:dyDescent="0.45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 x14ac:dyDescent="0.45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 x14ac:dyDescent="0.45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 x14ac:dyDescent="0.45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 x14ac:dyDescent="0.45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 x14ac:dyDescent="0.45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 x14ac:dyDescent="0.45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 x14ac:dyDescent="0.45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 x14ac:dyDescent="0.45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 x14ac:dyDescent="0.45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 x14ac:dyDescent="0.45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 x14ac:dyDescent="0.45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 x14ac:dyDescent="0.45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 x14ac:dyDescent="0.45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 x14ac:dyDescent="0.45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 x14ac:dyDescent="0.45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 x14ac:dyDescent="0.45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 x14ac:dyDescent="0.45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 x14ac:dyDescent="0.45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 x14ac:dyDescent="0.45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 x14ac:dyDescent="0.45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 x14ac:dyDescent="0.45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 x14ac:dyDescent="0.45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 x14ac:dyDescent="0.45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 x14ac:dyDescent="0.45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 x14ac:dyDescent="0.45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 x14ac:dyDescent="0.45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 x14ac:dyDescent="0.45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 x14ac:dyDescent="0.45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 x14ac:dyDescent="0.45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 x14ac:dyDescent="0.45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 x14ac:dyDescent="0.45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 x14ac:dyDescent="0.45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 x14ac:dyDescent="0.45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 x14ac:dyDescent="0.45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 x14ac:dyDescent="0.45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 x14ac:dyDescent="0.45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 x14ac:dyDescent="0.45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 x14ac:dyDescent="0.45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 x14ac:dyDescent="0.45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 x14ac:dyDescent="0.45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 x14ac:dyDescent="0.45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 x14ac:dyDescent="0.45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 x14ac:dyDescent="0.45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 x14ac:dyDescent="0.45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 x14ac:dyDescent="0.45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 x14ac:dyDescent="0.45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 x14ac:dyDescent="0.45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 x14ac:dyDescent="0.45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 x14ac:dyDescent="0.45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 x14ac:dyDescent="0.45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 x14ac:dyDescent="0.45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 x14ac:dyDescent="0.45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 x14ac:dyDescent="0.45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 x14ac:dyDescent="0.45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 x14ac:dyDescent="0.45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 x14ac:dyDescent="0.45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 x14ac:dyDescent="0.45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 x14ac:dyDescent="0.45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 x14ac:dyDescent="0.45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 x14ac:dyDescent="0.45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 x14ac:dyDescent="0.45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 x14ac:dyDescent="0.45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 x14ac:dyDescent="0.45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 x14ac:dyDescent="0.45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 x14ac:dyDescent="0.45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 x14ac:dyDescent="0.45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 x14ac:dyDescent="0.45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 x14ac:dyDescent="0.45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 x14ac:dyDescent="0.45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 x14ac:dyDescent="0.45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 x14ac:dyDescent="0.45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 x14ac:dyDescent="0.45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 x14ac:dyDescent="0.45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 x14ac:dyDescent="0.45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 x14ac:dyDescent="0.45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 x14ac:dyDescent="0.45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 x14ac:dyDescent="0.45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 x14ac:dyDescent="0.45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 x14ac:dyDescent="0.45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 x14ac:dyDescent="0.45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 x14ac:dyDescent="0.45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 x14ac:dyDescent="0.45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 x14ac:dyDescent="0.45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 x14ac:dyDescent="0.45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 x14ac:dyDescent="0.45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 x14ac:dyDescent="0.45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 x14ac:dyDescent="0.45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 x14ac:dyDescent="0.45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 x14ac:dyDescent="0.45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 x14ac:dyDescent="0.45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 x14ac:dyDescent="0.45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 x14ac:dyDescent="0.45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 x14ac:dyDescent="0.45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 x14ac:dyDescent="0.45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 x14ac:dyDescent="0.45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 x14ac:dyDescent="0.45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 x14ac:dyDescent="0.45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 x14ac:dyDescent="0.45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 x14ac:dyDescent="0.45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 x14ac:dyDescent="0.45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 x14ac:dyDescent="0.45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 x14ac:dyDescent="0.45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 x14ac:dyDescent="0.45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 x14ac:dyDescent="0.45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 x14ac:dyDescent="0.45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 x14ac:dyDescent="0.45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 x14ac:dyDescent="0.45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 x14ac:dyDescent="0.45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 x14ac:dyDescent="0.45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 x14ac:dyDescent="0.45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 x14ac:dyDescent="0.45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 x14ac:dyDescent="0.45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 x14ac:dyDescent="0.45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 x14ac:dyDescent="0.45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 x14ac:dyDescent="0.45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 x14ac:dyDescent="0.45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 x14ac:dyDescent="0.45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 x14ac:dyDescent="0.45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 x14ac:dyDescent="0.45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 x14ac:dyDescent="0.45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 x14ac:dyDescent="0.45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 x14ac:dyDescent="0.45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 x14ac:dyDescent="0.45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 x14ac:dyDescent="0.45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 x14ac:dyDescent="0.45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 x14ac:dyDescent="0.45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 x14ac:dyDescent="0.45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 x14ac:dyDescent="0.45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 x14ac:dyDescent="0.45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 x14ac:dyDescent="0.45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 x14ac:dyDescent="0.45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 x14ac:dyDescent="0.45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 x14ac:dyDescent="0.45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 x14ac:dyDescent="0.45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 x14ac:dyDescent="0.45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 x14ac:dyDescent="0.45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 x14ac:dyDescent="0.45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 x14ac:dyDescent="0.45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 x14ac:dyDescent="0.45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 x14ac:dyDescent="0.45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 x14ac:dyDescent="0.45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 x14ac:dyDescent="0.45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 x14ac:dyDescent="0.45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 x14ac:dyDescent="0.45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 x14ac:dyDescent="0.45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 x14ac:dyDescent="0.45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 x14ac:dyDescent="0.45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 x14ac:dyDescent="0.45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 x14ac:dyDescent="0.45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 x14ac:dyDescent="0.45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 x14ac:dyDescent="0.45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 x14ac:dyDescent="0.45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 x14ac:dyDescent="0.45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 x14ac:dyDescent="0.45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 x14ac:dyDescent="0.45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 x14ac:dyDescent="0.45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 x14ac:dyDescent="0.45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 x14ac:dyDescent="0.45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 x14ac:dyDescent="0.45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 x14ac:dyDescent="0.45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 x14ac:dyDescent="0.45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 x14ac:dyDescent="0.45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 x14ac:dyDescent="0.45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 x14ac:dyDescent="0.45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 x14ac:dyDescent="0.45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 x14ac:dyDescent="0.45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 x14ac:dyDescent="0.45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 x14ac:dyDescent="0.45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 x14ac:dyDescent="0.45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 x14ac:dyDescent="0.45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 x14ac:dyDescent="0.45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 x14ac:dyDescent="0.45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 x14ac:dyDescent="0.45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 x14ac:dyDescent="0.45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 x14ac:dyDescent="0.45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 x14ac:dyDescent="0.45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 x14ac:dyDescent="0.45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 x14ac:dyDescent="0.45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 x14ac:dyDescent="0.45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 x14ac:dyDescent="0.45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 x14ac:dyDescent="0.45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 x14ac:dyDescent="0.45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 x14ac:dyDescent="0.45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 x14ac:dyDescent="0.45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 x14ac:dyDescent="0.45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 x14ac:dyDescent="0.45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 x14ac:dyDescent="0.45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 x14ac:dyDescent="0.45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 x14ac:dyDescent="0.45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 x14ac:dyDescent="0.45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 x14ac:dyDescent="0.45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 x14ac:dyDescent="0.45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 x14ac:dyDescent="0.45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 x14ac:dyDescent="0.45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 x14ac:dyDescent="0.45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 x14ac:dyDescent="0.45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 x14ac:dyDescent="0.45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 x14ac:dyDescent="0.45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 x14ac:dyDescent="0.45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 x14ac:dyDescent="0.45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 x14ac:dyDescent="0.45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 x14ac:dyDescent="0.45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 x14ac:dyDescent="0.45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 x14ac:dyDescent="0.45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 x14ac:dyDescent="0.45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 x14ac:dyDescent="0.45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 x14ac:dyDescent="0.45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 x14ac:dyDescent="0.45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 x14ac:dyDescent="0.45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 x14ac:dyDescent="0.45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 x14ac:dyDescent="0.45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 x14ac:dyDescent="0.45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 x14ac:dyDescent="0.45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 x14ac:dyDescent="0.45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 x14ac:dyDescent="0.45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 x14ac:dyDescent="0.45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 x14ac:dyDescent="0.45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 x14ac:dyDescent="0.45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 x14ac:dyDescent="0.45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 x14ac:dyDescent="0.45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 x14ac:dyDescent="0.45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 x14ac:dyDescent="0.45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 x14ac:dyDescent="0.45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 x14ac:dyDescent="0.45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 x14ac:dyDescent="0.45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 x14ac:dyDescent="0.45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 x14ac:dyDescent="0.45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 x14ac:dyDescent="0.45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 x14ac:dyDescent="0.45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 x14ac:dyDescent="0.45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 x14ac:dyDescent="0.45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 x14ac:dyDescent="0.45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 x14ac:dyDescent="0.45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 x14ac:dyDescent="0.45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 x14ac:dyDescent="0.45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 x14ac:dyDescent="0.45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 x14ac:dyDescent="0.45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 x14ac:dyDescent="0.45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 x14ac:dyDescent="0.45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 x14ac:dyDescent="0.45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 x14ac:dyDescent="0.45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 x14ac:dyDescent="0.45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 x14ac:dyDescent="0.45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 x14ac:dyDescent="0.45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 x14ac:dyDescent="0.45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 x14ac:dyDescent="0.45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 x14ac:dyDescent="0.45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 x14ac:dyDescent="0.45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 x14ac:dyDescent="0.45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 x14ac:dyDescent="0.45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 x14ac:dyDescent="0.45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 x14ac:dyDescent="0.45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 x14ac:dyDescent="0.45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 x14ac:dyDescent="0.45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 x14ac:dyDescent="0.45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 x14ac:dyDescent="0.45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 x14ac:dyDescent="0.45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 x14ac:dyDescent="0.45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 x14ac:dyDescent="0.45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 x14ac:dyDescent="0.45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 x14ac:dyDescent="0.45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 x14ac:dyDescent="0.45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 x14ac:dyDescent="0.45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 x14ac:dyDescent="0.45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 x14ac:dyDescent="0.45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 x14ac:dyDescent="0.45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 x14ac:dyDescent="0.45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 x14ac:dyDescent="0.45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 x14ac:dyDescent="0.45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 x14ac:dyDescent="0.45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 x14ac:dyDescent="0.45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 x14ac:dyDescent="0.45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 x14ac:dyDescent="0.45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 x14ac:dyDescent="0.45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 x14ac:dyDescent="0.45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 x14ac:dyDescent="0.45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 x14ac:dyDescent="0.45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 x14ac:dyDescent="0.45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 x14ac:dyDescent="0.45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 x14ac:dyDescent="0.45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 x14ac:dyDescent="0.45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 x14ac:dyDescent="0.45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 x14ac:dyDescent="0.45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 x14ac:dyDescent="0.45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 x14ac:dyDescent="0.45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 x14ac:dyDescent="0.45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 x14ac:dyDescent="0.45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 x14ac:dyDescent="0.45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 x14ac:dyDescent="0.45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 x14ac:dyDescent="0.45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 x14ac:dyDescent="0.45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 x14ac:dyDescent="0.45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 x14ac:dyDescent="0.45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 x14ac:dyDescent="0.45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 x14ac:dyDescent="0.45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 x14ac:dyDescent="0.45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 x14ac:dyDescent="0.45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 x14ac:dyDescent="0.45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 x14ac:dyDescent="0.45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 x14ac:dyDescent="0.45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 x14ac:dyDescent="0.45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 x14ac:dyDescent="0.45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 x14ac:dyDescent="0.45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 x14ac:dyDescent="0.45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 x14ac:dyDescent="0.45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 x14ac:dyDescent="0.45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 x14ac:dyDescent="0.45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 x14ac:dyDescent="0.45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 x14ac:dyDescent="0.45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 x14ac:dyDescent="0.45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 x14ac:dyDescent="0.45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 x14ac:dyDescent="0.45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 x14ac:dyDescent="0.45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 x14ac:dyDescent="0.45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 x14ac:dyDescent="0.45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 x14ac:dyDescent="0.45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 x14ac:dyDescent="0.45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 x14ac:dyDescent="0.45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 x14ac:dyDescent="0.45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 x14ac:dyDescent="0.45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 x14ac:dyDescent="0.45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 x14ac:dyDescent="0.45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 x14ac:dyDescent="0.45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 x14ac:dyDescent="0.45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 x14ac:dyDescent="0.45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 x14ac:dyDescent="0.45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 x14ac:dyDescent="0.45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 x14ac:dyDescent="0.45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 x14ac:dyDescent="0.45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 x14ac:dyDescent="0.45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 x14ac:dyDescent="0.45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 x14ac:dyDescent="0.45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 x14ac:dyDescent="0.45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 x14ac:dyDescent="0.45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 x14ac:dyDescent="0.45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 x14ac:dyDescent="0.45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 x14ac:dyDescent="0.45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 x14ac:dyDescent="0.45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 x14ac:dyDescent="0.45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 x14ac:dyDescent="0.45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 x14ac:dyDescent="0.45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 x14ac:dyDescent="0.45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 x14ac:dyDescent="0.45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 x14ac:dyDescent="0.45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 x14ac:dyDescent="0.45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 x14ac:dyDescent="0.45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 x14ac:dyDescent="0.45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 x14ac:dyDescent="0.45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 x14ac:dyDescent="0.45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 x14ac:dyDescent="0.45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 x14ac:dyDescent="0.45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 x14ac:dyDescent="0.45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 x14ac:dyDescent="0.45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 x14ac:dyDescent="0.45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 x14ac:dyDescent="0.45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 x14ac:dyDescent="0.45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 x14ac:dyDescent="0.45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 x14ac:dyDescent="0.45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 x14ac:dyDescent="0.45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 x14ac:dyDescent="0.45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 x14ac:dyDescent="0.45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 x14ac:dyDescent="0.45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 x14ac:dyDescent="0.45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 x14ac:dyDescent="0.45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 x14ac:dyDescent="0.45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 x14ac:dyDescent="0.45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 x14ac:dyDescent="0.45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 x14ac:dyDescent="0.45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 x14ac:dyDescent="0.45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 x14ac:dyDescent="0.45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 x14ac:dyDescent="0.45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 x14ac:dyDescent="0.45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 x14ac:dyDescent="0.45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 x14ac:dyDescent="0.45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 x14ac:dyDescent="0.45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 x14ac:dyDescent="0.45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 x14ac:dyDescent="0.45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 x14ac:dyDescent="0.45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 x14ac:dyDescent="0.45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 x14ac:dyDescent="0.45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 x14ac:dyDescent="0.45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 x14ac:dyDescent="0.45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 x14ac:dyDescent="0.45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 x14ac:dyDescent="0.45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 x14ac:dyDescent="0.45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 x14ac:dyDescent="0.45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 x14ac:dyDescent="0.45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 x14ac:dyDescent="0.45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 x14ac:dyDescent="0.45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 x14ac:dyDescent="0.45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 x14ac:dyDescent="0.45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 x14ac:dyDescent="0.45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 x14ac:dyDescent="0.45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 x14ac:dyDescent="0.45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 x14ac:dyDescent="0.45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 x14ac:dyDescent="0.45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 x14ac:dyDescent="0.45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 x14ac:dyDescent="0.45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 x14ac:dyDescent="0.45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 x14ac:dyDescent="0.45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 x14ac:dyDescent="0.45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 x14ac:dyDescent="0.45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 x14ac:dyDescent="0.45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 x14ac:dyDescent="0.45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 x14ac:dyDescent="0.45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 x14ac:dyDescent="0.45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 x14ac:dyDescent="0.45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 x14ac:dyDescent="0.45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 x14ac:dyDescent="0.45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 x14ac:dyDescent="0.45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 x14ac:dyDescent="0.45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 x14ac:dyDescent="0.45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 x14ac:dyDescent="0.45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 x14ac:dyDescent="0.45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 x14ac:dyDescent="0.45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 x14ac:dyDescent="0.45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 x14ac:dyDescent="0.45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 x14ac:dyDescent="0.45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 x14ac:dyDescent="0.45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 x14ac:dyDescent="0.45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 x14ac:dyDescent="0.45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 x14ac:dyDescent="0.45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 x14ac:dyDescent="0.45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 x14ac:dyDescent="0.45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 x14ac:dyDescent="0.45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 x14ac:dyDescent="0.45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 x14ac:dyDescent="0.45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 x14ac:dyDescent="0.45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 x14ac:dyDescent="0.45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 x14ac:dyDescent="0.45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 x14ac:dyDescent="0.45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 x14ac:dyDescent="0.45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 x14ac:dyDescent="0.45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 x14ac:dyDescent="0.45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 x14ac:dyDescent="0.45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 x14ac:dyDescent="0.45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 x14ac:dyDescent="0.45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 x14ac:dyDescent="0.45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 x14ac:dyDescent="0.45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 x14ac:dyDescent="0.45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 x14ac:dyDescent="0.45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 x14ac:dyDescent="0.45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 x14ac:dyDescent="0.45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 x14ac:dyDescent="0.45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 x14ac:dyDescent="0.45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 x14ac:dyDescent="0.45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 x14ac:dyDescent="0.45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 x14ac:dyDescent="0.45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 x14ac:dyDescent="0.45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 x14ac:dyDescent="0.45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 x14ac:dyDescent="0.45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 x14ac:dyDescent="0.45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 x14ac:dyDescent="0.45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 x14ac:dyDescent="0.45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 x14ac:dyDescent="0.45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 x14ac:dyDescent="0.45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 x14ac:dyDescent="0.45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 x14ac:dyDescent="0.45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 x14ac:dyDescent="0.45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 x14ac:dyDescent="0.45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 x14ac:dyDescent="0.45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 x14ac:dyDescent="0.45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 x14ac:dyDescent="0.45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 x14ac:dyDescent="0.45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 x14ac:dyDescent="0.45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 x14ac:dyDescent="0.45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 x14ac:dyDescent="0.45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 x14ac:dyDescent="0.45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 x14ac:dyDescent="0.45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 x14ac:dyDescent="0.45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 x14ac:dyDescent="0.45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 x14ac:dyDescent="0.45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 x14ac:dyDescent="0.45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 x14ac:dyDescent="0.45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 x14ac:dyDescent="0.45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 x14ac:dyDescent="0.45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 x14ac:dyDescent="0.45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 x14ac:dyDescent="0.45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 x14ac:dyDescent="0.45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 x14ac:dyDescent="0.45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 x14ac:dyDescent="0.45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 x14ac:dyDescent="0.45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 x14ac:dyDescent="0.45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 x14ac:dyDescent="0.45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 x14ac:dyDescent="0.45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 x14ac:dyDescent="0.45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 x14ac:dyDescent="0.45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 x14ac:dyDescent="0.45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 x14ac:dyDescent="0.45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 x14ac:dyDescent="0.45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 x14ac:dyDescent="0.45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 x14ac:dyDescent="0.45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 x14ac:dyDescent="0.45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 x14ac:dyDescent="0.45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 x14ac:dyDescent="0.45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 x14ac:dyDescent="0.45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 x14ac:dyDescent="0.45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 x14ac:dyDescent="0.45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 x14ac:dyDescent="0.45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 x14ac:dyDescent="0.45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 x14ac:dyDescent="0.45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 x14ac:dyDescent="0.45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 x14ac:dyDescent="0.45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 x14ac:dyDescent="0.45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 x14ac:dyDescent="0.45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 x14ac:dyDescent="0.45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 x14ac:dyDescent="0.45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 x14ac:dyDescent="0.45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 x14ac:dyDescent="0.45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 x14ac:dyDescent="0.45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 x14ac:dyDescent="0.45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 x14ac:dyDescent="0.45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 x14ac:dyDescent="0.45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 x14ac:dyDescent="0.45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 x14ac:dyDescent="0.45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 x14ac:dyDescent="0.45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 x14ac:dyDescent="0.45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 x14ac:dyDescent="0.45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 x14ac:dyDescent="0.45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 x14ac:dyDescent="0.45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 x14ac:dyDescent="0.45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 x14ac:dyDescent="0.45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 x14ac:dyDescent="0.45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 x14ac:dyDescent="0.45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 x14ac:dyDescent="0.45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 x14ac:dyDescent="0.45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 x14ac:dyDescent="0.45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 x14ac:dyDescent="0.45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 x14ac:dyDescent="0.45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 x14ac:dyDescent="0.45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 x14ac:dyDescent="0.45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 x14ac:dyDescent="0.45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 x14ac:dyDescent="0.45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 x14ac:dyDescent="0.45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 x14ac:dyDescent="0.45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 x14ac:dyDescent="0.45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 x14ac:dyDescent="0.45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 x14ac:dyDescent="0.45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 x14ac:dyDescent="0.45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 x14ac:dyDescent="0.45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 x14ac:dyDescent="0.45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 x14ac:dyDescent="0.45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 x14ac:dyDescent="0.45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 x14ac:dyDescent="0.45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 x14ac:dyDescent="0.45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 x14ac:dyDescent="0.45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 x14ac:dyDescent="0.45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 x14ac:dyDescent="0.45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 x14ac:dyDescent="0.45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 x14ac:dyDescent="0.45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 x14ac:dyDescent="0.45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 x14ac:dyDescent="0.45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 x14ac:dyDescent="0.45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 x14ac:dyDescent="0.45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 x14ac:dyDescent="0.45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 x14ac:dyDescent="0.45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 x14ac:dyDescent="0.45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 x14ac:dyDescent="0.45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 x14ac:dyDescent="0.45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 x14ac:dyDescent="0.45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 x14ac:dyDescent="0.45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 x14ac:dyDescent="0.45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 x14ac:dyDescent="0.45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 x14ac:dyDescent="0.45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 x14ac:dyDescent="0.45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 x14ac:dyDescent="0.45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 x14ac:dyDescent="0.45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 x14ac:dyDescent="0.45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 x14ac:dyDescent="0.45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 x14ac:dyDescent="0.45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 x14ac:dyDescent="0.45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 x14ac:dyDescent="0.45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 x14ac:dyDescent="0.45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 x14ac:dyDescent="0.45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 x14ac:dyDescent="0.45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 x14ac:dyDescent="0.45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 x14ac:dyDescent="0.45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 x14ac:dyDescent="0.45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 x14ac:dyDescent="0.45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 x14ac:dyDescent="0.45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 x14ac:dyDescent="0.45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 x14ac:dyDescent="0.45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 x14ac:dyDescent="0.45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 x14ac:dyDescent="0.45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 x14ac:dyDescent="0.45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 x14ac:dyDescent="0.45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 x14ac:dyDescent="0.45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 x14ac:dyDescent="0.45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 x14ac:dyDescent="0.45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 x14ac:dyDescent="0.45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 x14ac:dyDescent="0.45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 x14ac:dyDescent="0.45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 x14ac:dyDescent="0.45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 x14ac:dyDescent="0.45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 x14ac:dyDescent="0.45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 x14ac:dyDescent="0.45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 x14ac:dyDescent="0.45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 x14ac:dyDescent="0.45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 x14ac:dyDescent="0.45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 x14ac:dyDescent="0.45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 x14ac:dyDescent="0.45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 x14ac:dyDescent="0.45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 x14ac:dyDescent="0.45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 x14ac:dyDescent="0.45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 x14ac:dyDescent="0.45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 x14ac:dyDescent="0.45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 x14ac:dyDescent="0.45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 x14ac:dyDescent="0.45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 x14ac:dyDescent="0.45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 x14ac:dyDescent="0.45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 x14ac:dyDescent="0.45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 x14ac:dyDescent="0.45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 x14ac:dyDescent="0.45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 x14ac:dyDescent="0.45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 x14ac:dyDescent="0.45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 x14ac:dyDescent="0.45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 x14ac:dyDescent="0.45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 x14ac:dyDescent="0.45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 x14ac:dyDescent="0.45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 x14ac:dyDescent="0.45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 x14ac:dyDescent="0.45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 x14ac:dyDescent="0.45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 x14ac:dyDescent="0.45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 x14ac:dyDescent="0.45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 x14ac:dyDescent="0.45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 x14ac:dyDescent="0.45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 x14ac:dyDescent="0.45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 x14ac:dyDescent="0.45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 x14ac:dyDescent="0.45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 x14ac:dyDescent="0.45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 x14ac:dyDescent="0.45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 x14ac:dyDescent="0.45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 x14ac:dyDescent="0.45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 x14ac:dyDescent="0.45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 x14ac:dyDescent="0.45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 x14ac:dyDescent="0.45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 x14ac:dyDescent="0.45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 x14ac:dyDescent="0.45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 x14ac:dyDescent="0.45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 x14ac:dyDescent="0.45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 x14ac:dyDescent="0.45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 x14ac:dyDescent="0.45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 x14ac:dyDescent="0.45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 x14ac:dyDescent="0.45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 x14ac:dyDescent="0.45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 x14ac:dyDescent="0.45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 x14ac:dyDescent="0.45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 x14ac:dyDescent="0.45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 x14ac:dyDescent="0.45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 x14ac:dyDescent="0.45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 x14ac:dyDescent="0.45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 x14ac:dyDescent="0.45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 x14ac:dyDescent="0.45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 x14ac:dyDescent="0.45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 x14ac:dyDescent="0.45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 x14ac:dyDescent="0.45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 x14ac:dyDescent="0.45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 x14ac:dyDescent="0.45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 x14ac:dyDescent="0.45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 x14ac:dyDescent="0.45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 x14ac:dyDescent="0.45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 x14ac:dyDescent="0.45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 x14ac:dyDescent="0.45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 x14ac:dyDescent="0.45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 x14ac:dyDescent="0.45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 x14ac:dyDescent="0.45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 x14ac:dyDescent="0.45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 x14ac:dyDescent="0.45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 x14ac:dyDescent="0.45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 x14ac:dyDescent="0.45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 x14ac:dyDescent="0.45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 x14ac:dyDescent="0.45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 x14ac:dyDescent="0.45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 x14ac:dyDescent="0.45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 x14ac:dyDescent="0.45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 x14ac:dyDescent="0.45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 x14ac:dyDescent="0.45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 x14ac:dyDescent="0.45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 x14ac:dyDescent="0.45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 x14ac:dyDescent="0.45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 x14ac:dyDescent="0.45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 x14ac:dyDescent="0.45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 x14ac:dyDescent="0.45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 x14ac:dyDescent="0.45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 x14ac:dyDescent="0.45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 x14ac:dyDescent="0.45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 x14ac:dyDescent="0.45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 x14ac:dyDescent="0.45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 x14ac:dyDescent="0.45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 x14ac:dyDescent="0.45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 x14ac:dyDescent="0.45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 x14ac:dyDescent="0.45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 x14ac:dyDescent="0.45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 x14ac:dyDescent="0.45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 x14ac:dyDescent="0.45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 x14ac:dyDescent="0.45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 x14ac:dyDescent="0.45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 x14ac:dyDescent="0.45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 x14ac:dyDescent="0.45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 x14ac:dyDescent="0.45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 x14ac:dyDescent="0.45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 x14ac:dyDescent="0.45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 x14ac:dyDescent="0.45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 x14ac:dyDescent="0.45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 x14ac:dyDescent="0.45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 x14ac:dyDescent="0.45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 x14ac:dyDescent="0.45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 x14ac:dyDescent="0.45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 x14ac:dyDescent="0.45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 x14ac:dyDescent="0.45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 x14ac:dyDescent="0.45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 x14ac:dyDescent="0.45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 x14ac:dyDescent="0.45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 x14ac:dyDescent="0.45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 x14ac:dyDescent="0.45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 x14ac:dyDescent="0.45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 x14ac:dyDescent="0.45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 x14ac:dyDescent="0.45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 x14ac:dyDescent="0.45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 x14ac:dyDescent="0.45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 x14ac:dyDescent="0.45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 x14ac:dyDescent="0.45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 x14ac:dyDescent="0.45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 x14ac:dyDescent="0.45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 x14ac:dyDescent="0.45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 x14ac:dyDescent="0.45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 x14ac:dyDescent="0.45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 x14ac:dyDescent="0.45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 x14ac:dyDescent="0.45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 x14ac:dyDescent="0.45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 x14ac:dyDescent="0.45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 x14ac:dyDescent="0.45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 x14ac:dyDescent="0.45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 x14ac:dyDescent="0.45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 x14ac:dyDescent="0.45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 x14ac:dyDescent="0.45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 x14ac:dyDescent="0.45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 x14ac:dyDescent="0.45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 x14ac:dyDescent="0.45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 x14ac:dyDescent="0.45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 x14ac:dyDescent="0.45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 x14ac:dyDescent="0.45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 x14ac:dyDescent="0.45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 x14ac:dyDescent="0.45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 x14ac:dyDescent="0.45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 x14ac:dyDescent="0.45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 x14ac:dyDescent="0.45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 x14ac:dyDescent="0.45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 x14ac:dyDescent="0.45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 x14ac:dyDescent="0.45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 x14ac:dyDescent="0.45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 x14ac:dyDescent="0.45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 x14ac:dyDescent="0.45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 x14ac:dyDescent="0.45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 x14ac:dyDescent="0.45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 x14ac:dyDescent="0.45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 x14ac:dyDescent="0.45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 x14ac:dyDescent="0.45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 x14ac:dyDescent="0.45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 x14ac:dyDescent="0.45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 x14ac:dyDescent="0.45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 x14ac:dyDescent="0.45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 x14ac:dyDescent="0.45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 x14ac:dyDescent="0.45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 x14ac:dyDescent="0.45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 x14ac:dyDescent="0.45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 x14ac:dyDescent="0.45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 x14ac:dyDescent="0.45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 x14ac:dyDescent="0.45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 x14ac:dyDescent="0.45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 x14ac:dyDescent="0.45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 x14ac:dyDescent="0.45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 x14ac:dyDescent="0.45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 x14ac:dyDescent="0.45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 x14ac:dyDescent="0.45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 x14ac:dyDescent="0.45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 x14ac:dyDescent="0.45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 x14ac:dyDescent="0.45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 x14ac:dyDescent="0.45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 x14ac:dyDescent="0.45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 x14ac:dyDescent="0.45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 x14ac:dyDescent="0.45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 x14ac:dyDescent="0.45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 x14ac:dyDescent="0.45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 x14ac:dyDescent="0.45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 x14ac:dyDescent="0.45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 x14ac:dyDescent="0.45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 x14ac:dyDescent="0.45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 x14ac:dyDescent="0.45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 x14ac:dyDescent="0.45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 x14ac:dyDescent="0.45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 x14ac:dyDescent="0.45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 x14ac:dyDescent="0.45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 x14ac:dyDescent="0.45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 x14ac:dyDescent="0.45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 x14ac:dyDescent="0.45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 x14ac:dyDescent="0.45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 x14ac:dyDescent="0.45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 x14ac:dyDescent="0.45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 x14ac:dyDescent="0.45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 x14ac:dyDescent="0.45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 x14ac:dyDescent="0.45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 x14ac:dyDescent="0.45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 x14ac:dyDescent="0.45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 x14ac:dyDescent="0.45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 x14ac:dyDescent="0.45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 x14ac:dyDescent="0.45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 x14ac:dyDescent="0.45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 x14ac:dyDescent="0.45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 x14ac:dyDescent="0.45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 x14ac:dyDescent="0.45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 x14ac:dyDescent="0.45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 x14ac:dyDescent="0.45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 x14ac:dyDescent="0.45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 x14ac:dyDescent="0.45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 x14ac:dyDescent="0.45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 x14ac:dyDescent="0.45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 x14ac:dyDescent="0.45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 x14ac:dyDescent="0.45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 x14ac:dyDescent="0.45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 x14ac:dyDescent="0.45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 x14ac:dyDescent="0.45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 x14ac:dyDescent="0.45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 x14ac:dyDescent="0.45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 x14ac:dyDescent="0.45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 x14ac:dyDescent="0.45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 x14ac:dyDescent="0.45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 x14ac:dyDescent="0.45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 x14ac:dyDescent="0.45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 x14ac:dyDescent="0.45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 x14ac:dyDescent="0.45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 x14ac:dyDescent="0.45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 x14ac:dyDescent="0.45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 x14ac:dyDescent="0.45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 x14ac:dyDescent="0.45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 x14ac:dyDescent="0.45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 x14ac:dyDescent="0.45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 x14ac:dyDescent="0.45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 x14ac:dyDescent="0.45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 x14ac:dyDescent="0.45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 x14ac:dyDescent="0.45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 x14ac:dyDescent="0.45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 x14ac:dyDescent="0.45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 x14ac:dyDescent="0.45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 x14ac:dyDescent="0.45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 x14ac:dyDescent="0.45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 x14ac:dyDescent="0.45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 x14ac:dyDescent="0.45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 x14ac:dyDescent="0.45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 x14ac:dyDescent="0.45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 x14ac:dyDescent="0.45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 x14ac:dyDescent="0.45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 x14ac:dyDescent="0.45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 x14ac:dyDescent="0.45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 x14ac:dyDescent="0.45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 x14ac:dyDescent="0.45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 x14ac:dyDescent="0.45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 x14ac:dyDescent="0.45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 x14ac:dyDescent="0.45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 x14ac:dyDescent="0.45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 x14ac:dyDescent="0.45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 x14ac:dyDescent="0.45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 x14ac:dyDescent="0.45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 x14ac:dyDescent="0.45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 x14ac:dyDescent="0.45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 x14ac:dyDescent="0.45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 x14ac:dyDescent="0.45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 x14ac:dyDescent="0.45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 x14ac:dyDescent="0.45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 x14ac:dyDescent="0.45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 x14ac:dyDescent="0.45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 x14ac:dyDescent="0.45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 x14ac:dyDescent="0.45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 x14ac:dyDescent="0.45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 x14ac:dyDescent="0.45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 x14ac:dyDescent="0.45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 x14ac:dyDescent="0.45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 x14ac:dyDescent="0.45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 x14ac:dyDescent="0.45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 x14ac:dyDescent="0.45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 x14ac:dyDescent="0.45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 x14ac:dyDescent="0.45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 x14ac:dyDescent="0.45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 x14ac:dyDescent="0.45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 x14ac:dyDescent="0.45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 x14ac:dyDescent="0.45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 x14ac:dyDescent="0.45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 x14ac:dyDescent="0.45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 x14ac:dyDescent="0.45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 x14ac:dyDescent="0.45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 x14ac:dyDescent="0.45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 x14ac:dyDescent="0.45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 x14ac:dyDescent="0.45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 x14ac:dyDescent="0.45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 x14ac:dyDescent="0.45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 x14ac:dyDescent="0.45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 x14ac:dyDescent="0.45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 x14ac:dyDescent="0.45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 x14ac:dyDescent="0.45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 x14ac:dyDescent="0.45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 x14ac:dyDescent="0.45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 x14ac:dyDescent="0.45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 x14ac:dyDescent="0.45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 x14ac:dyDescent="0.45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 x14ac:dyDescent="0.45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 x14ac:dyDescent="0.45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 x14ac:dyDescent="0.45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 x14ac:dyDescent="0.45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 x14ac:dyDescent="0.45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 x14ac:dyDescent="0.45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 x14ac:dyDescent="0.45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 x14ac:dyDescent="0.45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 x14ac:dyDescent="0.45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 x14ac:dyDescent="0.45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 x14ac:dyDescent="0.45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 x14ac:dyDescent="0.45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 x14ac:dyDescent="0.45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 x14ac:dyDescent="0.45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 x14ac:dyDescent="0.45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 x14ac:dyDescent="0.45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 x14ac:dyDescent="0.45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 x14ac:dyDescent="0.45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 x14ac:dyDescent="0.45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 x14ac:dyDescent="0.45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 x14ac:dyDescent="0.45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 x14ac:dyDescent="0.45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 x14ac:dyDescent="0.45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 x14ac:dyDescent="0.45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 x14ac:dyDescent="0.45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 x14ac:dyDescent="0.45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 x14ac:dyDescent="0.45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 x14ac:dyDescent="0.45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 x14ac:dyDescent="0.45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 x14ac:dyDescent="0.45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 x14ac:dyDescent="0.45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 x14ac:dyDescent="0.45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 x14ac:dyDescent="0.45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 x14ac:dyDescent="0.45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 x14ac:dyDescent="0.45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 x14ac:dyDescent="0.45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 x14ac:dyDescent="0.45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 x14ac:dyDescent="0.45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 x14ac:dyDescent="0.45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 x14ac:dyDescent="0.45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 x14ac:dyDescent="0.45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 x14ac:dyDescent="0.45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 x14ac:dyDescent="0.45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 x14ac:dyDescent="0.45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 x14ac:dyDescent="0.45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 x14ac:dyDescent="0.45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 x14ac:dyDescent="0.45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 x14ac:dyDescent="0.45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 x14ac:dyDescent="0.45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 x14ac:dyDescent="0.45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 x14ac:dyDescent="0.45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 x14ac:dyDescent="0.45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 x14ac:dyDescent="0.45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 x14ac:dyDescent="0.45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 x14ac:dyDescent="0.45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 x14ac:dyDescent="0.45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 x14ac:dyDescent="0.45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 x14ac:dyDescent="0.45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 x14ac:dyDescent="0.45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 x14ac:dyDescent="0.45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 x14ac:dyDescent="0.45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 x14ac:dyDescent="0.45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 x14ac:dyDescent="0.45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 x14ac:dyDescent="0.45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 x14ac:dyDescent="0.45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 x14ac:dyDescent="0.45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 x14ac:dyDescent="0.45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 x14ac:dyDescent="0.45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 x14ac:dyDescent="0.45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 x14ac:dyDescent="0.45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 x14ac:dyDescent="0.45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 x14ac:dyDescent="0.45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 x14ac:dyDescent="0.45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 x14ac:dyDescent="0.45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 x14ac:dyDescent="0.45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 x14ac:dyDescent="0.45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 x14ac:dyDescent="0.45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 x14ac:dyDescent="0.45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 x14ac:dyDescent="0.45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 x14ac:dyDescent="0.45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 x14ac:dyDescent="0.45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 x14ac:dyDescent="0.45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 x14ac:dyDescent="0.45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 x14ac:dyDescent="0.45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 x14ac:dyDescent="0.45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 x14ac:dyDescent="0.45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 x14ac:dyDescent="0.45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 x14ac:dyDescent="0.45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 x14ac:dyDescent="0.45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 x14ac:dyDescent="0.45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 x14ac:dyDescent="0.45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 x14ac:dyDescent="0.45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 x14ac:dyDescent="0.45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 x14ac:dyDescent="0.45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 x14ac:dyDescent="0.45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 x14ac:dyDescent="0.45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 x14ac:dyDescent="0.45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 x14ac:dyDescent="0.45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 x14ac:dyDescent="0.45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 x14ac:dyDescent="0.45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 x14ac:dyDescent="0.45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 x14ac:dyDescent="0.45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 x14ac:dyDescent="0.45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 x14ac:dyDescent="0.45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 x14ac:dyDescent="0.45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 x14ac:dyDescent="0.45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 x14ac:dyDescent="0.45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 x14ac:dyDescent="0.45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 x14ac:dyDescent="0.45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 x14ac:dyDescent="0.45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 x14ac:dyDescent="0.45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 x14ac:dyDescent="0.45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 x14ac:dyDescent="0.45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 x14ac:dyDescent="0.45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 x14ac:dyDescent="0.45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 x14ac:dyDescent="0.45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 x14ac:dyDescent="0.45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 x14ac:dyDescent="0.45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 x14ac:dyDescent="0.45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 x14ac:dyDescent="0.45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 x14ac:dyDescent="0.45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 x14ac:dyDescent="0.45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 x14ac:dyDescent="0.45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 x14ac:dyDescent="0.45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 x14ac:dyDescent="0.45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 x14ac:dyDescent="0.45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 x14ac:dyDescent="0.45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 x14ac:dyDescent="0.45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 x14ac:dyDescent="0.45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 x14ac:dyDescent="0.45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 x14ac:dyDescent="0.45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 x14ac:dyDescent="0.45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 x14ac:dyDescent="0.45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 x14ac:dyDescent="0.45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 x14ac:dyDescent="0.45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 x14ac:dyDescent="0.45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 x14ac:dyDescent="0.45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 x14ac:dyDescent="0.45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 x14ac:dyDescent="0.45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 x14ac:dyDescent="0.45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 x14ac:dyDescent="0.45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 x14ac:dyDescent="0.45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 x14ac:dyDescent="0.45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 x14ac:dyDescent="0.45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 x14ac:dyDescent="0.45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 x14ac:dyDescent="0.45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 x14ac:dyDescent="0.45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 x14ac:dyDescent="0.45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 x14ac:dyDescent="0.45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 x14ac:dyDescent="0.45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 x14ac:dyDescent="0.45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 x14ac:dyDescent="0.45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 x14ac:dyDescent="0.45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 x14ac:dyDescent="0.45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 x14ac:dyDescent="0.45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 x14ac:dyDescent="0.45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 x14ac:dyDescent="0.45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 x14ac:dyDescent="0.45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 x14ac:dyDescent="0.45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 x14ac:dyDescent="0.45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 x14ac:dyDescent="0.45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 x14ac:dyDescent="0.45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 x14ac:dyDescent="0.45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 x14ac:dyDescent="0.45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 x14ac:dyDescent="0.45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 x14ac:dyDescent="0.45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 x14ac:dyDescent="0.45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 x14ac:dyDescent="0.45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 x14ac:dyDescent="0.45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 x14ac:dyDescent="0.45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 x14ac:dyDescent="0.45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 x14ac:dyDescent="0.45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 x14ac:dyDescent="0.45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 x14ac:dyDescent="0.45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 x14ac:dyDescent="0.45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 x14ac:dyDescent="0.45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 x14ac:dyDescent="0.45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 x14ac:dyDescent="0.45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 x14ac:dyDescent="0.45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 x14ac:dyDescent="0.45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 x14ac:dyDescent="0.45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 x14ac:dyDescent="0.45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 x14ac:dyDescent="0.45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 x14ac:dyDescent="0.45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 x14ac:dyDescent="0.45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 x14ac:dyDescent="0.45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 x14ac:dyDescent="0.45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 x14ac:dyDescent="0.45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 x14ac:dyDescent="0.45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 x14ac:dyDescent="0.45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 x14ac:dyDescent="0.45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 x14ac:dyDescent="0.45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 x14ac:dyDescent="0.45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 x14ac:dyDescent="0.45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 x14ac:dyDescent="0.45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 x14ac:dyDescent="0.45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 x14ac:dyDescent="0.45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 x14ac:dyDescent="0.45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 x14ac:dyDescent="0.45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 x14ac:dyDescent="0.45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 x14ac:dyDescent="0.45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 x14ac:dyDescent="0.45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 x14ac:dyDescent="0.45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 x14ac:dyDescent="0.45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 x14ac:dyDescent="0.45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 x14ac:dyDescent="0.45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 x14ac:dyDescent="0.45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 x14ac:dyDescent="0.45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 x14ac:dyDescent="0.45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 x14ac:dyDescent="0.45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 x14ac:dyDescent="0.45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 x14ac:dyDescent="0.45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 x14ac:dyDescent="0.45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 x14ac:dyDescent="0.45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 x14ac:dyDescent="0.45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 x14ac:dyDescent="0.45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 x14ac:dyDescent="0.45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 x14ac:dyDescent="0.45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 x14ac:dyDescent="0.45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 x14ac:dyDescent="0.45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 x14ac:dyDescent="0.45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 x14ac:dyDescent="0.45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 x14ac:dyDescent="0.45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 x14ac:dyDescent="0.45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 x14ac:dyDescent="0.45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 x14ac:dyDescent="0.45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 x14ac:dyDescent="0.45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 x14ac:dyDescent="0.45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 x14ac:dyDescent="0.45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 x14ac:dyDescent="0.45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 x14ac:dyDescent="0.45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 x14ac:dyDescent="0.45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 x14ac:dyDescent="0.45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 x14ac:dyDescent="0.45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 x14ac:dyDescent="0.45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 x14ac:dyDescent="0.45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 x14ac:dyDescent="0.45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 x14ac:dyDescent="0.45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 x14ac:dyDescent="0.45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 x14ac:dyDescent="0.45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 x14ac:dyDescent="0.45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 x14ac:dyDescent="0.45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 x14ac:dyDescent="0.45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 x14ac:dyDescent="0.45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 x14ac:dyDescent="0.45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 x14ac:dyDescent="0.45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 x14ac:dyDescent="0.45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 x14ac:dyDescent="0.45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 x14ac:dyDescent="0.45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 x14ac:dyDescent="0.45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 x14ac:dyDescent="0.45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 x14ac:dyDescent="0.45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 x14ac:dyDescent="0.45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 x14ac:dyDescent="0.45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 x14ac:dyDescent="0.45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 x14ac:dyDescent="0.45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 x14ac:dyDescent="0.45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 x14ac:dyDescent="0.45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 x14ac:dyDescent="0.45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 x14ac:dyDescent="0.45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 x14ac:dyDescent="0.45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 x14ac:dyDescent="0.45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 x14ac:dyDescent="0.45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 x14ac:dyDescent="0.45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 x14ac:dyDescent="0.45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 x14ac:dyDescent="0.45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 x14ac:dyDescent="0.45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 x14ac:dyDescent="0.45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 x14ac:dyDescent="0.45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 x14ac:dyDescent="0.45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 x14ac:dyDescent="0.45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 x14ac:dyDescent="0.45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 x14ac:dyDescent="0.45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 x14ac:dyDescent="0.45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 x14ac:dyDescent="0.45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 x14ac:dyDescent="0.45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 x14ac:dyDescent="0.45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 x14ac:dyDescent="0.45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 x14ac:dyDescent="0.45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 x14ac:dyDescent="0.45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 x14ac:dyDescent="0.45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 x14ac:dyDescent="0.45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 x14ac:dyDescent="0.45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 x14ac:dyDescent="0.45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 x14ac:dyDescent="0.45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 x14ac:dyDescent="0.45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 x14ac:dyDescent="0.45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 x14ac:dyDescent="0.45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 x14ac:dyDescent="0.45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 x14ac:dyDescent="0.45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 x14ac:dyDescent="0.45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 x14ac:dyDescent="0.45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 x14ac:dyDescent="0.45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 x14ac:dyDescent="0.45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 x14ac:dyDescent="0.45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 x14ac:dyDescent="0.45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 x14ac:dyDescent="0.45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 x14ac:dyDescent="0.45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 x14ac:dyDescent="0.45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 x14ac:dyDescent="0.45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 x14ac:dyDescent="0.45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 x14ac:dyDescent="0.45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 x14ac:dyDescent="0.45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 x14ac:dyDescent="0.45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 x14ac:dyDescent="0.45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 x14ac:dyDescent="0.45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 x14ac:dyDescent="0.45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 x14ac:dyDescent="0.45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 x14ac:dyDescent="0.45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 x14ac:dyDescent="0.45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 x14ac:dyDescent="0.45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 x14ac:dyDescent="0.45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 x14ac:dyDescent="0.45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 x14ac:dyDescent="0.45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 x14ac:dyDescent="0.45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 x14ac:dyDescent="0.45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 x14ac:dyDescent="0.45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 x14ac:dyDescent="0.45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 x14ac:dyDescent="0.45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 x14ac:dyDescent="0.45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 x14ac:dyDescent="0.45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 x14ac:dyDescent="0.45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 x14ac:dyDescent="0.45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 x14ac:dyDescent="0.45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 x14ac:dyDescent="0.45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 x14ac:dyDescent="0.45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 x14ac:dyDescent="0.45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 x14ac:dyDescent="0.45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 x14ac:dyDescent="0.45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 x14ac:dyDescent="0.45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 x14ac:dyDescent="0.45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 x14ac:dyDescent="0.45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 x14ac:dyDescent="0.45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 x14ac:dyDescent="0.45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 x14ac:dyDescent="0.45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 x14ac:dyDescent="0.45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 x14ac:dyDescent="0.45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 x14ac:dyDescent="0.45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 x14ac:dyDescent="0.45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 x14ac:dyDescent="0.45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 x14ac:dyDescent="0.45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 x14ac:dyDescent="0.45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 x14ac:dyDescent="0.45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 x14ac:dyDescent="0.45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 x14ac:dyDescent="0.45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 x14ac:dyDescent="0.45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 x14ac:dyDescent="0.45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 x14ac:dyDescent="0.45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 x14ac:dyDescent="0.45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 x14ac:dyDescent="0.45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 x14ac:dyDescent="0.45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 x14ac:dyDescent="0.45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 x14ac:dyDescent="0.45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 x14ac:dyDescent="0.45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 x14ac:dyDescent="0.45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 x14ac:dyDescent="0.45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 x14ac:dyDescent="0.45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 x14ac:dyDescent="0.45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 x14ac:dyDescent="0.45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 x14ac:dyDescent="0.45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 x14ac:dyDescent="0.45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 x14ac:dyDescent="0.45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 x14ac:dyDescent="0.45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 x14ac:dyDescent="0.45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 x14ac:dyDescent="0.45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 x14ac:dyDescent="0.45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 x14ac:dyDescent="0.45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 x14ac:dyDescent="0.45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 x14ac:dyDescent="0.45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 x14ac:dyDescent="0.45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 x14ac:dyDescent="0.45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 x14ac:dyDescent="0.45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 x14ac:dyDescent="0.45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 x14ac:dyDescent="0.45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 x14ac:dyDescent="0.45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 x14ac:dyDescent="0.45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 x14ac:dyDescent="0.45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 x14ac:dyDescent="0.45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 x14ac:dyDescent="0.45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 x14ac:dyDescent="0.45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 x14ac:dyDescent="0.45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 x14ac:dyDescent="0.45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 x14ac:dyDescent="0.45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 x14ac:dyDescent="0.45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 x14ac:dyDescent="0.45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 x14ac:dyDescent="0.45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 x14ac:dyDescent="0.45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 x14ac:dyDescent="0.45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 x14ac:dyDescent="0.45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 x14ac:dyDescent="0.45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 x14ac:dyDescent="0.45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 x14ac:dyDescent="0.45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 x14ac:dyDescent="0.45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 x14ac:dyDescent="0.45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 x14ac:dyDescent="0.45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 x14ac:dyDescent="0.45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 x14ac:dyDescent="0.45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 x14ac:dyDescent="0.45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 x14ac:dyDescent="0.45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 x14ac:dyDescent="0.45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 x14ac:dyDescent="0.45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 x14ac:dyDescent="0.45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 x14ac:dyDescent="0.45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 x14ac:dyDescent="0.45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 x14ac:dyDescent="0.45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 x14ac:dyDescent="0.45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 x14ac:dyDescent="0.45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 x14ac:dyDescent="0.45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 x14ac:dyDescent="0.45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 x14ac:dyDescent="0.45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 x14ac:dyDescent="0.45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 x14ac:dyDescent="0.45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 x14ac:dyDescent="0.45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 x14ac:dyDescent="0.45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 x14ac:dyDescent="0.45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 x14ac:dyDescent="0.45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 x14ac:dyDescent="0.45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 x14ac:dyDescent="0.45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 x14ac:dyDescent="0.45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 x14ac:dyDescent="0.45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 x14ac:dyDescent="0.45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 x14ac:dyDescent="0.45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 x14ac:dyDescent="0.45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 x14ac:dyDescent="0.45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 x14ac:dyDescent="0.45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 x14ac:dyDescent="0.45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 x14ac:dyDescent="0.45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 x14ac:dyDescent="0.45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 x14ac:dyDescent="0.45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 x14ac:dyDescent="0.45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 x14ac:dyDescent="0.45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 x14ac:dyDescent="0.45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 x14ac:dyDescent="0.45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 x14ac:dyDescent="0.45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 x14ac:dyDescent="0.45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 x14ac:dyDescent="0.45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 x14ac:dyDescent="0.45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 x14ac:dyDescent="0.45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 x14ac:dyDescent="0.45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 x14ac:dyDescent="0.45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 x14ac:dyDescent="0.45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 x14ac:dyDescent="0.45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 x14ac:dyDescent="0.45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 x14ac:dyDescent="0.45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 x14ac:dyDescent="0.45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 x14ac:dyDescent="0.45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 x14ac:dyDescent="0.45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 x14ac:dyDescent="0.45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 x14ac:dyDescent="0.45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 x14ac:dyDescent="0.45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 x14ac:dyDescent="0.45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 x14ac:dyDescent="0.45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 x14ac:dyDescent="0.45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 x14ac:dyDescent="0.45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 x14ac:dyDescent="0.45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 x14ac:dyDescent="0.45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 x14ac:dyDescent="0.45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 x14ac:dyDescent="0.45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 x14ac:dyDescent="0.45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 x14ac:dyDescent="0.45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 x14ac:dyDescent="0.45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 x14ac:dyDescent="0.45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 x14ac:dyDescent="0.45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 x14ac:dyDescent="0.45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 x14ac:dyDescent="0.45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 x14ac:dyDescent="0.45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 x14ac:dyDescent="0.45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 x14ac:dyDescent="0.45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 x14ac:dyDescent="0.45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 x14ac:dyDescent="0.45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 x14ac:dyDescent="0.45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 x14ac:dyDescent="0.45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 x14ac:dyDescent="0.45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 x14ac:dyDescent="0.45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 x14ac:dyDescent="0.45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 x14ac:dyDescent="0.45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 x14ac:dyDescent="0.45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 x14ac:dyDescent="0.45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 x14ac:dyDescent="0.45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 x14ac:dyDescent="0.45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 x14ac:dyDescent="0.45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 x14ac:dyDescent="0.45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 x14ac:dyDescent="0.45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 x14ac:dyDescent="0.45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 x14ac:dyDescent="0.45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 x14ac:dyDescent="0.45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 x14ac:dyDescent="0.45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 x14ac:dyDescent="0.45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 x14ac:dyDescent="0.45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 x14ac:dyDescent="0.45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 x14ac:dyDescent="0.45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 x14ac:dyDescent="0.45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 x14ac:dyDescent="0.45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 x14ac:dyDescent="0.45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 x14ac:dyDescent="0.45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 x14ac:dyDescent="0.45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 x14ac:dyDescent="0.45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 x14ac:dyDescent="0.45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 x14ac:dyDescent="0.45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 x14ac:dyDescent="0.45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 x14ac:dyDescent="0.45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 x14ac:dyDescent="0.45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 x14ac:dyDescent="0.45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 x14ac:dyDescent="0.45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 x14ac:dyDescent="0.45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 x14ac:dyDescent="0.45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 x14ac:dyDescent="0.45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 x14ac:dyDescent="0.45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 x14ac:dyDescent="0.45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 x14ac:dyDescent="0.45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 x14ac:dyDescent="0.45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 x14ac:dyDescent="0.45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 x14ac:dyDescent="0.45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 x14ac:dyDescent="0.45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 x14ac:dyDescent="0.45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 x14ac:dyDescent="0.45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 x14ac:dyDescent="0.45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 x14ac:dyDescent="0.45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 x14ac:dyDescent="0.45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 x14ac:dyDescent="0.45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 x14ac:dyDescent="0.45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 x14ac:dyDescent="0.45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 x14ac:dyDescent="0.45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 x14ac:dyDescent="0.45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 x14ac:dyDescent="0.45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 x14ac:dyDescent="0.45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 x14ac:dyDescent="0.45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 x14ac:dyDescent="0.45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 x14ac:dyDescent="0.45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 x14ac:dyDescent="0.45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 x14ac:dyDescent="0.45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 x14ac:dyDescent="0.45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 x14ac:dyDescent="0.45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 x14ac:dyDescent="0.45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 x14ac:dyDescent="0.45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 x14ac:dyDescent="0.45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 x14ac:dyDescent="0.45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 x14ac:dyDescent="0.45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 x14ac:dyDescent="0.45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 x14ac:dyDescent="0.45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 x14ac:dyDescent="0.45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 x14ac:dyDescent="0.45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 x14ac:dyDescent="0.45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 x14ac:dyDescent="0.45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 x14ac:dyDescent="0.45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 x14ac:dyDescent="0.45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 x14ac:dyDescent="0.45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 x14ac:dyDescent="0.45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 x14ac:dyDescent="0.45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 x14ac:dyDescent="0.45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 x14ac:dyDescent="0.45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 x14ac:dyDescent="0.45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 x14ac:dyDescent="0.45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 x14ac:dyDescent="0.45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 x14ac:dyDescent="0.45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 x14ac:dyDescent="0.45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 x14ac:dyDescent="0.45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 x14ac:dyDescent="0.45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 x14ac:dyDescent="0.45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 x14ac:dyDescent="0.45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 x14ac:dyDescent="0.45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 x14ac:dyDescent="0.45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 x14ac:dyDescent="0.45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 x14ac:dyDescent="0.45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 x14ac:dyDescent="0.45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 x14ac:dyDescent="0.45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 x14ac:dyDescent="0.45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 x14ac:dyDescent="0.45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 x14ac:dyDescent="0.45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 x14ac:dyDescent="0.45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 x14ac:dyDescent="0.45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 x14ac:dyDescent="0.45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 x14ac:dyDescent="0.45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 x14ac:dyDescent="0.45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 x14ac:dyDescent="0.45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 x14ac:dyDescent="0.45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 x14ac:dyDescent="0.45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 x14ac:dyDescent="0.45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 x14ac:dyDescent="0.45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 x14ac:dyDescent="0.45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 x14ac:dyDescent="0.45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 x14ac:dyDescent="0.45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 x14ac:dyDescent="0.45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 x14ac:dyDescent="0.45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 x14ac:dyDescent="0.45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 x14ac:dyDescent="0.45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 x14ac:dyDescent="0.45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 x14ac:dyDescent="0.45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 x14ac:dyDescent="0.45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 x14ac:dyDescent="0.45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 x14ac:dyDescent="0.45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 x14ac:dyDescent="0.45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 x14ac:dyDescent="0.45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 x14ac:dyDescent="0.45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 x14ac:dyDescent="0.45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 x14ac:dyDescent="0.45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 x14ac:dyDescent="0.45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 x14ac:dyDescent="0.45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 x14ac:dyDescent="0.45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 x14ac:dyDescent="0.45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 x14ac:dyDescent="0.45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 x14ac:dyDescent="0.45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 x14ac:dyDescent="0.45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 x14ac:dyDescent="0.45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 x14ac:dyDescent="0.45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 x14ac:dyDescent="0.45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 x14ac:dyDescent="0.45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 x14ac:dyDescent="0.45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 x14ac:dyDescent="0.45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 x14ac:dyDescent="0.45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 x14ac:dyDescent="0.45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 x14ac:dyDescent="0.45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 x14ac:dyDescent="0.45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 x14ac:dyDescent="0.45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 x14ac:dyDescent="0.45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 x14ac:dyDescent="0.45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 x14ac:dyDescent="0.45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 x14ac:dyDescent="0.45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 x14ac:dyDescent="0.45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 x14ac:dyDescent="0.45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 x14ac:dyDescent="0.45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 x14ac:dyDescent="0.45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 x14ac:dyDescent="0.45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 x14ac:dyDescent="0.45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 x14ac:dyDescent="0.45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 x14ac:dyDescent="0.45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 x14ac:dyDescent="0.45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 x14ac:dyDescent="0.45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 x14ac:dyDescent="0.45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 x14ac:dyDescent="0.45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 x14ac:dyDescent="0.45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 x14ac:dyDescent="0.45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 x14ac:dyDescent="0.45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 x14ac:dyDescent="0.45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 x14ac:dyDescent="0.45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 x14ac:dyDescent="0.45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 x14ac:dyDescent="0.45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 x14ac:dyDescent="0.45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 x14ac:dyDescent="0.45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 x14ac:dyDescent="0.45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 x14ac:dyDescent="0.45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 x14ac:dyDescent="0.45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 x14ac:dyDescent="0.45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 x14ac:dyDescent="0.45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 x14ac:dyDescent="0.45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 x14ac:dyDescent="0.45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 x14ac:dyDescent="0.45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 x14ac:dyDescent="0.45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 x14ac:dyDescent="0.45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 x14ac:dyDescent="0.45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 x14ac:dyDescent="0.45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 x14ac:dyDescent="0.45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 x14ac:dyDescent="0.45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 x14ac:dyDescent="0.45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 x14ac:dyDescent="0.45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 x14ac:dyDescent="0.45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 x14ac:dyDescent="0.45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 x14ac:dyDescent="0.45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 x14ac:dyDescent="0.45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 x14ac:dyDescent="0.45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 x14ac:dyDescent="0.45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 x14ac:dyDescent="0.45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 x14ac:dyDescent="0.45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 x14ac:dyDescent="0.45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 x14ac:dyDescent="0.45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 x14ac:dyDescent="0.45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 x14ac:dyDescent="0.45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 x14ac:dyDescent="0.45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 x14ac:dyDescent="0.45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 x14ac:dyDescent="0.45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 x14ac:dyDescent="0.45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 x14ac:dyDescent="0.45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 x14ac:dyDescent="0.45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 x14ac:dyDescent="0.45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 x14ac:dyDescent="0.45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 x14ac:dyDescent="0.45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 x14ac:dyDescent="0.45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 x14ac:dyDescent="0.45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 x14ac:dyDescent="0.45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 x14ac:dyDescent="0.45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 x14ac:dyDescent="0.45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 x14ac:dyDescent="0.45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 x14ac:dyDescent="0.45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 x14ac:dyDescent="0.45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 x14ac:dyDescent="0.45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 x14ac:dyDescent="0.45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 x14ac:dyDescent="0.45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 x14ac:dyDescent="0.45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 x14ac:dyDescent="0.45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 x14ac:dyDescent="0.45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 x14ac:dyDescent="0.45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 x14ac:dyDescent="0.45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 x14ac:dyDescent="0.45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 x14ac:dyDescent="0.45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 x14ac:dyDescent="0.45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 x14ac:dyDescent="0.45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 x14ac:dyDescent="0.45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 x14ac:dyDescent="0.45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 x14ac:dyDescent="0.45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 x14ac:dyDescent="0.45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 x14ac:dyDescent="0.45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 x14ac:dyDescent="0.45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 x14ac:dyDescent="0.45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 x14ac:dyDescent="0.45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 x14ac:dyDescent="0.45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 x14ac:dyDescent="0.45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 x14ac:dyDescent="0.45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 x14ac:dyDescent="0.45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 x14ac:dyDescent="0.45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 x14ac:dyDescent="0.45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 x14ac:dyDescent="0.45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 x14ac:dyDescent="0.45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 x14ac:dyDescent="0.45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 x14ac:dyDescent="0.45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 x14ac:dyDescent="0.45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 x14ac:dyDescent="0.45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 x14ac:dyDescent="0.45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 x14ac:dyDescent="0.45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 x14ac:dyDescent="0.45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 x14ac:dyDescent="0.45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 x14ac:dyDescent="0.45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 x14ac:dyDescent="0.45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 x14ac:dyDescent="0.45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 x14ac:dyDescent="0.45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 x14ac:dyDescent="0.45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 x14ac:dyDescent="0.45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 x14ac:dyDescent="0.45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 x14ac:dyDescent="0.45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 x14ac:dyDescent="0.45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 x14ac:dyDescent="0.45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 x14ac:dyDescent="0.45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 x14ac:dyDescent="0.45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 x14ac:dyDescent="0.45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 x14ac:dyDescent="0.45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 x14ac:dyDescent="0.45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 x14ac:dyDescent="0.45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 x14ac:dyDescent="0.45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 x14ac:dyDescent="0.45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 x14ac:dyDescent="0.45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 x14ac:dyDescent="0.45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 x14ac:dyDescent="0.45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 x14ac:dyDescent="0.45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 x14ac:dyDescent="0.45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 x14ac:dyDescent="0.45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 x14ac:dyDescent="0.45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 x14ac:dyDescent="0.45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 x14ac:dyDescent="0.45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 x14ac:dyDescent="0.45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 x14ac:dyDescent="0.45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 x14ac:dyDescent="0.45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 x14ac:dyDescent="0.45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 x14ac:dyDescent="0.45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 x14ac:dyDescent="0.45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 x14ac:dyDescent="0.45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 x14ac:dyDescent="0.45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 x14ac:dyDescent="0.45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 x14ac:dyDescent="0.45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 x14ac:dyDescent="0.45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 x14ac:dyDescent="0.45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 x14ac:dyDescent="0.45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 x14ac:dyDescent="0.45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 x14ac:dyDescent="0.45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 x14ac:dyDescent="0.45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 x14ac:dyDescent="0.45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 x14ac:dyDescent="0.45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 x14ac:dyDescent="0.45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 x14ac:dyDescent="0.45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 x14ac:dyDescent="0.45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 x14ac:dyDescent="0.45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 x14ac:dyDescent="0.45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 x14ac:dyDescent="0.45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 x14ac:dyDescent="0.45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 x14ac:dyDescent="0.45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 x14ac:dyDescent="0.45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 x14ac:dyDescent="0.45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 x14ac:dyDescent="0.45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 x14ac:dyDescent="0.45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 x14ac:dyDescent="0.45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 x14ac:dyDescent="0.45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 x14ac:dyDescent="0.45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 x14ac:dyDescent="0.45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 x14ac:dyDescent="0.45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 x14ac:dyDescent="0.45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 x14ac:dyDescent="0.45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 x14ac:dyDescent="0.45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 x14ac:dyDescent="0.45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 x14ac:dyDescent="0.45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 x14ac:dyDescent="0.45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 x14ac:dyDescent="0.45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 x14ac:dyDescent="0.45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 x14ac:dyDescent="0.45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 x14ac:dyDescent="0.45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 x14ac:dyDescent="0.45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 x14ac:dyDescent="0.45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 x14ac:dyDescent="0.45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 x14ac:dyDescent="0.45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 x14ac:dyDescent="0.45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 x14ac:dyDescent="0.45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 x14ac:dyDescent="0.45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 x14ac:dyDescent="0.45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 x14ac:dyDescent="0.45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 x14ac:dyDescent="0.45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 x14ac:dyDescent="0.45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 x14ac:dyDescent="0.45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 x14ac:dyDescent="0.45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 x14ac:dyDescent="0.45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 x14ac:dyDescent="0.45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 x14ac:dyDescent="0.45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 x14ac:dyDescent="0.45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 x14ac:dyDescent="0.45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 x14ac:dyDescent="0.45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 x14ac:dyDescent="0.45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 x14ac:dyDescent="0.45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 x14ac:dyDescent="0.45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 x14ac:dyDescent="0.45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 x14ac:dyDescent="0.45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 x14ac:dyDescent="0.45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 x14ac:dyDescent="0.45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 x14ac:dyDescent="0.45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 x14ac:dyDescent="0.45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 x14ac:dyDescent="0.45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 x14ac:dyDescent="0.45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 x14ac:dyDescent="0.45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 x14ac:dyDescent="0.45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 x14ac:dyDescent="0.45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 x14ac:dyDescent="0.45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 x14ac:dyDescent="0.45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 x14ac:dyDescent="0.45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 x14ac:dyDescent="0.45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 x14ac:dyDescent="0.45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 x14ac:dyDescent="0.45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 x14ac:dyDescent="0.45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 x14ac:dyDescent="0.45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 x14ac:dyDescent="0.45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 x14ac:dyDescent="0.45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 x14ac:dyDescent="0.45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 x14ac:dyDescent="0.45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 x14ac:dyDescent="0.45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 x14ac:dyDescent="0.45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 x14ac:dyDescent="0.45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 x14ac:dyDescent="0.45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 x14ac:dyDescent="0.45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 x14ac:dyDescent="0.45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 x14ac:dyDescent="0.45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 x14ac:dyDescent="0.45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 x14ac:dyDescent="0.45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 x14ac:dyDescent="0.45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 x14ac:dyDescent="0.45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 x14ac:dyDescent="0.45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 x14ac:dyDescent="0.45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 x14ac:dyDescent="0.45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 x14ac:dyDescent="0.45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 x14ac:dyDescent="0.45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 x14ac:dyDescent="0.45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 x14ac:dyDescent="0.45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 x14ac:dyDescent="0.45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 x14ac:dyDescent="0.45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 x14ac:dyDescent="0.45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 x14ac:dyDescent="0.45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 x14ac:dyDescent="0.45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 x14ac:dyDescent="0.45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 x14ac:dyDescent="0.45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 x14ac:dyDescent="0.45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 x14ac:dyDescent="0.45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 x14ac:dyDescent="0.45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 x14ac:dyDescent="0.45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 x14ac:dyDescent="0.45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 x14ac:dyDescent="0.45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 x14ac:dyDescent="0.45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 x14ac:dyDescent="0.45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 x14ac:dyDescent="0.45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 x14ac:dyDescent="0.45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 x14ac:dyDescent="0.45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 x14ac:dyDescent="0.45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 x14ac:dyDescent="0.45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 x14ac:dyDescent="0.45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 x14ac:dyDescent="0.45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 x14ac:dyDescent="0.45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 x14ac:dyDescent="0.45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 x14ac:dyDescent="0.45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 x14ac:dyDescent="0.45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 x14ac:dyDescent="0.45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 x14ac:dyDescent="0.45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 x14ac:dyDescent="0.45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 x14ac:dyDescent="0.45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 x14ac:dyDescent="0.45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 x14ac:dyDescent="0.45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 x14ac:dyDescent="0.45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 x14ac:dyDescent="0.45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 x14ac:dyDescent="0.45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 x14ac:dyDescent="0.45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 x14ac:dyDescent="0.45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 x14ac:dyDescent="0.45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 x14ac:dyDescent="0.45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 x14ac:dyDescent="0.45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 x14ac:dyDescent="0.45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 x14ac:dyDescent="0.45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 x14ac:dyDescent="0.45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 x14ac:dyDescent="0.45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 x14ac:dyDescent="0.45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 x14ac:dyDescent="0.45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 x14ac:dyDescent="0.45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 x14ac:dyDescent="0.45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 x14ac:dyDescent="0.45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 x14ac:dyDescent="0.45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 x14ac:dyDescent="0.45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 x14ac:dyDescent="0.45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 x14ac:dyDescent="0.45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 x14ac:dyDescent="0.45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 x14ac:dyDescent="0.45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 x14ac:dyDescent="0.45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 x14ac:dyDescent="0.45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 x14ac:dyDescent="0.45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 x14ac:dyDescent="0.45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 x14ac:dyDescent="0.45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 x14ac:dyDescent="0.45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 x14ac:dyDescent="0.45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 x14ac:dyDescent="0.45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 x14ac:dyDescent="0.45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 x14ac:dyDescent="0.45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 x14ac:dyDescent="0.45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 x14ac:dyDescent="0.45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 x14ac:dyDescent="0.45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 x14ac:dyDescent="0.45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 x14ac:dyDescent="0.45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 x14ac:dyDescent="0.45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 x14ac:dyDescent="0.45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 x14ac:dyDescent="0.45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 x14ac:dyDescent="0.45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 x14ac:dyDescent="0.45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 x14ac:dyDescent="0.45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 x14ac:dyDescent="0.45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 x14ac:dyDescent="0.45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 x14ac:dyDescent="0.45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 x14ac:dyDescent="0.45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 x14ac:dyDescent="0.45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 x14ac:dyDescent="0.45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 x14ac:dyDescent="0.45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 x14ac:dyDescent="0.45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 x14ac:dyDescent="0.45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 x14ac:dyDescent="0.45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 x14ac:dyDescent="0.45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 x14ac:dyDescent="0.45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 x14ac:dyDescent="0.45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 x14ac:dyDescent="0.45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 x14ac:dyDescent="0.45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 x14ac:dyDescent="0.45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 x14ac:dyDescent="0.45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 x14ac:dyDescent="0.45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 x14ac:dyDescent="0.45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 x14ac:dyDescent="0.45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 x14ac:dyDescent="0.45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 x14ac:dyDescent="0.45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 x14ac:dyDescent="0.45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 x14ac:dyDescent="0.45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 x14ac:dyDescent="0.45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 x14ac:dyDescent="0.45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 x14ac:dyDescent="0.45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 x14ac:dyDescent="0.45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 x14ac:dyDescent="0.45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 x14ac:dyDescent="0.45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 x14ac:dyDescent="0.45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 x14ac:dyDescent="0.45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 x14ac:dyDescent="0.45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 x14ac:dyDescent="0.45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 x14ac:dyDescent="0.45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 x14ac:dyDescent="0.45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 x14ac:dyDescent="0.45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 x14ac:dyDescent="0.45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 x14ac:dyDescent="0.45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 x14ac:dyDescent="0.45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 x14ac:dyDescent="0.45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 x14ac:dyDescent="0.45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 x14ac:dyDescent="0.45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 x14ac:dyDescent="0.45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 x14ac:dyDescent="0.45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 x14ac:dyDescent="0.45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 x14ac:dyDescent="0.45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 x14ac:dyDescent="0.45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 x14ac:dyDescent="0.45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 x14ac:dyDescent="0.45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 x14ac:dyDescent="0.45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 x14ac:dyDescent="0.45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 x14ac:dyDescent="0.45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 x14ac:dyDescent="0.45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 x14ac:dyDescent="0.45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 x14ac:dyDescent="0.45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 x14ac:dyDescent="0.45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 x14ac:dyDescent="0.45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 x14ac:dyDescent="0.45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 x14ac:dyDescent="0.45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 x14ac:dyDescent="0.45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 x14ac:dyDescent="0.45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 x14ac:dyDescent="0.45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 x14ac:dyDescent="0.45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 x14ac:dyDescent="0.45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 x14ac:dyDescent="0.45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 x14ac:dyDescent="0.45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 x14ac:dyDescent="0.45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 x14ac:dyDescent="0.45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 x14ac:dyDescent="0.45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 x14ac:dyDescent="0.45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 x14ac:dyDescent="0.45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 x14ac:dyDescent="0.45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 x14ac:dyDescent="0.45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 x14ac:dyDescent="0.45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 x14ac:dyDescent="0.45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 x14ac:dyDescent="0.45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 x14ac:dyDescent="0.45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 x14ac:dyDescent="0.45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 x14ac:dyDescent="0.45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 x14ac:dyDescent="0.45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 x14ac:dyDescent="0.45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 x14ac:dyDescent="0.45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 x14ac:dyDescent="0.45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 x14ac:dyDescent="0.45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 x14ac:dyDescent="0.45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 x14ac:dyDescent="0.45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 x14ac:dyDescent="0.45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 x14ac:dyDescent="0.45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 x14ac:dyDescent="0.45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 x14ac:dyDescent="0.45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 x14ac:dyDescent="0.45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 x14ac:dyDescent="0.45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 x14ac:dyDescent="0.45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 x14ac:dyDescent="0.45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 x14ac:dyDescent="0.45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 x14ac:dyDescent="0.45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 x14ac:dyDescent="0.45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 x14ac:dyDescent="0.45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 x14ac:dyDescent="0.45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 x14ac:dyDescent="0.45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 x14ac:dyDescent="0.45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 x14ac:dyDescent="0.45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 x14ac:dyDescent="0.45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 x14ac:dyDescent="0.45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 x14ac:dyDescent="0.45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 x14ac:dyDescent="0.45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 x14ac:dyDescent="0.45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 x14ac:dyDescent="0.45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 x14ac:dyDescent="0.45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 x14ac:dyDescent="0.45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 x14ac:dyDescent="0.45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 x14ac:dyDescent="0.45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 x14ac:dyDescent="0.45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 x14ac:dyDescent="0.45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 x14ac:dyDescent="0.45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 x14ac:dyDescent="0.45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 x14ac:dyDescent="0.45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 x14ac:dyDescent="0.45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 x14ac:dyDescent="0.45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 x14ac:dyDescent="0.45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 x14ac:dyDescent="0.45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 x14ac:dyDescent="0.45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 x14ac:dyDescent="0.45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 x14ac:dyDescent="0.45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 x14ac:dyDescent="0.45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 x14ac:dyDescent="0.45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 x14ac:dyDescent="0.45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 x14ac:dyDescent="0.45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 x14ac:dyDescent="0.45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 x14ac:dyDescent="0.45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 x14ac:dyDescent="0.45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 x14ac:dyDescent="0.45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 x14ac:dyDescent="0.45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 x14ac:dyDescent="0.45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 x14ac:dyDescent="0.45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 x14ac:dyDescent="0.45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 x14ac:dyDescent="0.45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 x14ac:dyDescent="0.45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 x14ac:dyDescent="0.45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 x14ac:dyDescent="0.45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 x14ac:dyDescent="0.45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 x14ac:dyDescent="0.45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 x14ac:dyDescent="0.45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 x14ac:dyDescent="0.45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 x14ac:dyDescent="0.45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 x14ac:dyDescent="0.45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 x14ac:dyDescent="0.45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 x14ac:dyDescent="0.45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 x14ac:dyDescent="0.45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 x14ac:dyDescent="0.45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 x14ac:dyDescent="0.45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 x14ac:dyDescent="0.45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 x14ac:dyDescent="0.45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 x14ac:dyDescent="0.45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 x14ac:dyDescent="0.45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 x14ac:dyDescent="0.45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 x14ac:dyDescent="0.45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 x14ac:dyDescent="0.45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 x14ac:dyDescent="0.45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 x14ac:dyDescent="0.45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 x14ac:dyDescent="0.45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 x14ac:dyDescent="0.45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 x14ac:dyDescent="0.45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 x14ac:dyDescent="0.45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 x14ac:dyDescent="0.45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 x14ac:dyDescent="0.45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 x14ac:dyDescent="0.45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 x14ac:dyDescent="0.45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 x14ac:dyDescent="0.45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 x14ac:dyDescent="0.45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 x14ac:dyDescent="0.45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 x14ac:dyDescent="0.45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 x14ac:dyDescent="0.45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 x14ac:dyDescent="0.45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 x14ac:dyDescent="0.45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 x14ac:dyDescent="0.45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 x14ac:dyDescent="0.45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 x14ac:dyDescent="0.45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 x14ac:dyDescent="0.45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 x14ac:dyDescent="0.45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 x14ac:dyDescent="0.45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 x14ac:dyDescent="0.45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 x14ac:dyDescent="0.45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 x14ac:dyDescent="0.45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 x14ac:dyDescent="0.45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 x14ac:dyDescent="0.45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 x14ac:dyDescent="0.45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 x14ac:dyDescent="0.45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 x14ac:dyDescent="0.45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 x14ac:dyDescent="0.45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 x14ac:dyDescent="0.45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 x14ac:dyDescent="0.45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 x14ac:dyDescent="0.45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 x14ac:dyDescent="0.45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 x14ac:dyDescent="0.45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 x14ac:dyDescent="0.45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 x14ac:dyDescent="0.45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 x14ac:dyDescent="0.45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 x14ac:dyDescent="0.45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 x14ac:dyDescent="0.45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 x14ac:dyDescent="0.45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 x14ac:dyDescent="0.45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 x14ac:dyDescent="0.45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 x14ac:dyDescent="0.45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 x14ac:dyDescent="0.45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 x14ac:dyDescent="0.45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 x14ac:dyDescent="0.45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 x14ac:dyDescent="0.45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 x14ac:dyDescent="0.45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 x14ac:dyDescent="0.45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 x14ac:dyDescent="0.45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 x14ac:dyDescent="0.45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 x14ac:dyDescent="0.45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 x14ac:dyDescent="0.45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 x14ac:dyDescent="0.45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 x14ac:dyDescent="0.45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 x14ac:dyDescent="0.45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 x14ac:dyDescent="0.45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 x14ac:dyDescent="0.45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 x14ac:dyDescent="0.45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 x14ac:dyDescent="0.45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 x14ac:dyDescent="0.45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 x14ac:dyDescent="0.45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 x14ac:dyDescent="0.45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 x14ac:dyDescent="0.45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 x14ac:dyDescent="0.45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 x14ac:dyDescent="0.45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 x14ac:dyDescent="0.45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 x14ac:dyDescent="0.45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 x14ac:dyDescent="0.45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 x14ac:dyDescent="0.45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 x14ac:dyDescent="0.45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 x14ac:dyDescent="0.45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 x14ac:dyDescent="0.45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 x14ac:dyDescent="0.45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 x14ac:dyDescent="0.45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 x14ac:dyDescent="0.45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 x14ac:dyDescent="0.45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 x14ac:dyDescent="0.45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 x14ac:dyDescent="0.45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 x14ac:dyDescent="0.45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 x14ac:dyDescent="0.45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 x14ac:dyDescent="0.45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 x14ac:dyDescent="0.45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 x14ac:dyDescent="0.45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 x14ac:dyDescent="0.45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 x14ac:dyDescent="0.45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 x14ac:dyDescent="0.45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 x14ac:dyDescent="0.45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 x14ac:dyDescent="0.45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 x14ac:dyDescent="0.45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 x14ac:dyDescent="0.45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 x14ac:dyDescent="0.45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 x14ac:dyDescent="0.45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 x14ac:dyDescent="0.45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 x14ac:dyDescent="0.45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 x14ac:dyDescent="0.45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 x14ac:dyDescent="0.45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 x14ac:dyDescent="0.45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 x14ac:dyDescent="0.45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 x14ac:dyDescent="0.45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 x14ac:dyDescent="0.45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 x14ac:dyDescent="0.45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 x14ac:dyDescent="0.45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 x14ac:dyDescent="0.45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 x14ac:dyDescent="0.45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 x14ac:dyDescent="0.45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 x14ac:dyDescent="0.45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 x14ac:dyDescent="0.45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 x14ac:dyDescent="0.45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 x14ac:dyDescent="0.45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 x14ac:dyDescent="0.45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 x14ac:dyDescent="0.45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 x14ac:dyDescent="0.45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 x14ac:dyDescent="0.45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 x14ac:dyDescent="0.45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 x14ac:dyDescent="0.45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 x14ac:dyDescent="0.45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 x14ac:dyDescent="0.45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 x14ac:dyDescent="0.45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 x14ac:dyDescent="0.45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 x14ac:dyDescent="0.45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 x14ac:dyDescent="0.45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 x14ac:dyDescent="0.45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 x14ac:dyDescent="0.45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 x14ac:dyDescent="0.45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 x14ac:dyDescent="0.45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 x14ac:dyDescent="0.45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 x14ac:dyDescent="0.45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 x14ac:dyDescent="0.45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 x14ac:dyDescent="0.45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 x14ac:dyDescent="0.45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 x14ac:dyDescent="0.45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 x14ac:dyDescent="0.45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 x14ac:dyDescent="0.45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 x14ac:dyDescent="0.45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 x14ac:dyDescent="0.45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 x14ac:dyDescent="0.45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 x14ac:dyDescent="0.45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 x14ac:dyDescent="0.45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 x14ac:dyDescent="0.45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 x14ac:dyDescent="0.45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 x14ac:dyDescent="0.45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 x14ac:dyDescent="0.45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 x14ac:dyDescent="0.45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 x14ac:dyDescent="0.45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 x14ac:dyDescent="0.45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 x14ac:dyDescent="0.45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 x14ac:dyDescent="0.45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 x14ac:dyDescent="0.45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 x14ac:dyDescent="0.45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 x14ac:dyDescent="0.45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 x14ac:dyDescent="0.45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 x14ac:dyDescent="0.45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 x14ac:dyDescent="0.45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 x14ac:dyDescent="0.45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 x14ac:dyDescent="0.45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 x14ac:dyDescent="0.45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 x14ac:dyDescent="0.45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 x14ac:dyDescent="0.45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 x14ac:dyDescent="0.45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 x14ac:dyDescent="0.45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 x14ac:dyDescent="0.45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 x14ac:dyDescent="0.45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 x14ac:dyDescent="0.45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 x14ac:dyDescent="0.45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 x14ac:dyDescent="0.45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 x14ac:dyDescent="0.45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 x14ac:dyDescent="0.45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 x14ac:dyDescent="0.45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 x14ac:dyDescent="0.45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 x14ac:dyDescent="0.45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 x14ac:dyDescent="0.45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 x14ac:dyDescent="0.45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 x14ac:dyDescent="0.45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 x14ac:dyDescent="0.45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 x14ac:dyDescent="0.45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 x14ac:dyDescent="0.45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 x14ac:dyDescent="0.45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 x14ac:dyDescent="0.45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 x14ac:dyDescent="0.45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 x14ac:dyDescent="0.45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 x14ac:dyDescent="0.45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 x14ac:dyDescent="0.45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 x14ac:dyDescent="0.45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 x14ac:dyDescent="0.45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 x14ac:dyDescent="0.45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 x14ac:dyDescent="0.45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 x14ac:dyDescent="0.45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 x14ac:dyDescent="0.45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 x14ac:dyDescent="0.45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 x14ac:dyDescent="0.45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 x14ac:dyDescent="0.45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 x14ac:dyDescent="0.45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 x14ac:dyDescent="0.45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 x14ac:dyDescent="0.45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 x14ac:dyDescent="0.45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 x14ac:dyDescent="0.45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 x14ac:dyDescent="0.45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 x14ac:dyDescent="0.45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 x14ac:dyDescent="0.45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 x14ac:dyDescent="0.45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 x14ac:dyDescent="0.45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 x14ac:dyDescent="0.45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 x14ac:dyDescent="0.45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 x14ac:dyDescent="0.45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 x14ac:dyDescent="0.45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 x14ac:dyDescent="0.45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 x14ac:dyDescent="0.45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 x14ac:dyDescent="0.45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 x14ac:dyDescent="0.45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 x14ac:dyDescent="0.45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 x14ac:dyDescent="0.45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 x14ac:dyDescent="0.45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 x14ac:dyDescent="0.45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 x14ac:dyDescent="0.45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 x14ac:dyDescent="0.45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 x14ac:dyDescent="0.45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 x14ac:dyDescent="0.45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 x14ac:dyDescent="0.45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 x14ac:dyDescent="0.45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 x14ac:dyDescent="0.45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 x14ac:dyDescent="0.45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 x14ac:dyDescent="0.45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 x14ac:dyDescent="0.45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 x14ac:dyDescent="0.45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 x14ac:dyDescent="0.45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 x14ac:dyDescent="0.45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 x14ac:dyDescent="0.45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 x14ac:dyDescent="0.45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 x14ac:dyDescent="0.45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 x14ac:dyDescent="0.45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 x14ac:dyDescent="0.45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 x14ac:dyDescent="0.45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 x14ac:dyDescent="0.45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 x14ac:dyDescent="0.45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 x14ac:dyDescent="0.45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 x14ac:dyDescent="0.45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 x14ac:dyDescent="0.45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 x14ac:dyDescent="0.45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 x14ac:dyDescent="0.45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 x14ac:dyDescent="0.45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 x14ac:dyDescent="0.45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 x14ac:dyDescent="0.45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 x14ac:dyDescent="0.45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 x14ac:dyDescent="0.45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 x14ac:dyDescent="0.45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 x14ac:dyDescent="0.45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 x14ac:dyDescent="0.45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 x14ac:dyDescent="0.45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 x14ac:dyDescent="0.45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 x14ac:dyDescent="0.45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 x14ac:dyDescent="0.45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 x14ac:dyDescent="0.45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 x14ac:dyDescent="0.45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 x14ac:dyDescent="0.45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 x14ac:dyDescent="0.45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 x14ac:dyDescent="0.45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 x14ac:dyDescent="0.45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 x14ac:dyDescent="0.45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 x14ac:dyDescent="0.45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 x14ac:dyDescent="0.45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 x14ac:dyDescent="0.45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 x14ac:dyDescent="0.45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 x14ac:dyDescent="0.45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 x14ac:dyDescent="0.45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 x14ac:dyDescent="0.45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 x14ac:dyDescent="0.45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 x14ac:dyDescent="0.45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 x14ac:dyDescent="0.45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 x14ac:dyDescent="0.45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 x14ac:dyDescent="0.45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 x14ac:dyDescent="0.45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 x14ac:dyDescent="0.45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 x14ac:dyDescent="0.45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 x14ac:dyDescent="0.45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 x14ac:dyDescent="0.45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 x14ac:dyDescent="0.45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 x14ac:dyDescent="0.45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 x14ac:dyDescent="0.45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 x14ac:dyDescent="0.45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 x14ac:dyDescent="0.45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 x14ac:dyDescent="0.45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 x14ac:dyDescent="0.45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 x14ac:dyDescent="0.45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 x14ac:dyDescent="0.45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 x14ac:dyDescent="0.45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 x14ac:dyDescent="0.45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 x14ac:dyDescent="0.45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 x14ac:dyDescent="0.45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 x14ac:dyDescent="0.45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 x14ac:dyDescent="0.45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 x14ac:dyDescent="0.45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 x14ac:dyDescent="0.45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 x14ac:dyDescent="0.45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 x14ac:dyDescent="0.45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 x14ac:dyDescent="0.45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 x14ac:dyDescent="0.45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 x14ac:dyDescent="0.45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 x14ac:dyDescent="0.45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 x14ac:dyDescent="0.45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 x14ac:dyDescent="0.45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 x14ac:dyDescent="0.45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 x14ac:dyDescent="0.45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 x14ac:dyDescent="0.45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 x14ac:dyDescent="0.45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 x14ac:dyDescent="0.45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 x14ac:dyDescent="0.45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 x14ac:dyDescent="0.45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 x14ac:dyDescent="0.45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 x14ac:dyDescent="0.45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 x14ac:dyDescent="0.45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 x14ac:dyDescent="0.45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 x14ac:dyDescent="0.45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 x14ac:dyDescent="0.45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 x14ac:dyDescent="0.45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 x14ac:dyDescent="0.45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 x14ac:dyDescent="0.45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 x14ac:dyDescent="0.45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 x14ac:dyDescent="0.45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 x14ac:dyDescent="0.45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 x14ac:dyDescent="0.45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 x14ac:dyDescent="0.45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 x14ac:dyDescent="0.45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 x14ac:dyDescent="0.45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 x14ac:dyDescent="0.45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 x14ac:dyDescent="0.45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 x14ac:dyDescent="0.45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 x14ac:dyDescent="0.45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 x14ac:dyDescent="0.45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 x14ac:dyDescent="0.45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 x14ac:dyDescent="0.45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 x14ac:dyDescent="0.45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 x14ac:dyDescent="0.45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 x14ac:dyDescent="0.45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 x14ac:dyDescent="0.45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 x14ac:dyDescent="0.45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 x14ac:dyDescent="0.45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 x14ac:dyDescent="0.45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 x14ac:dyDescent="0.45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 x14ac:dyDescent="0.45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 x14ac:dyDescent="0.45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 x14ac:dyDescent="0.45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 x14ac:dyDescent="0.45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 x14ac:dyDescent="0.45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 x14ac:dyDescent="0.45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 x14ac:dyDescent="0.45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 x14ac:dyDescent="0.45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 x14ac:dyDescent="0.45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 x14ac:dyDescent="0.45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 x14ac:dyDescent="0.45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 x14ac:dyDescent="0.45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 x14ac:dyDescent="0.45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 x14ac:dyDescent="0.45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 x14ac:dyDescent="0.45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 x14ac:dyDescent="0.45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 x14ac:dyDescent="0.45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 x14ac:dyDescent="0.45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 x14ac:dyDescent="0.45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 x14ac:dyDescent="0.45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 x14ac:dyDescent="0.45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 x14ac:dyDescent="0.45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 x14ac:dyDescent="0.45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 x14ac:dyDescent="0.45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 x14ac:dyDescent="0.45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 x14ac:dyDescent="0.45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 x14ac:dyDescent="0.45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 x14ac:dyDescent="0.45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 x14ac:dyDescent="0.45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 x14ac:dyDescent="0.45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 x14ac:dyDescent="0.45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 x14ac:dyDescent="0.45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 x14ac:dyDescent="0.45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 x14ac:dyDescent="0.45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 x14ac:dyDescent="0.45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 x14ac:dyDescent="0.45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 x14ac:dyDescent="0.45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 x14ac:dyDescent="0.45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 x14ac:dyDescent="0.45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 x14ac:dyDescent="0.45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 x14ac:dyDescent="0.45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 x14ac:dyDescent="0.45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 x14ac:dyDescent="0.45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 x14ac:dyDescent="0.45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 x14ac:dyDescent="0.45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 x14ac:dyDescent="0.45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 x14ac:dyDescent="0.45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 x14ac:dyDescent="0.45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 x14ac:dyDescent="0.45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 x14ac:dyDescent="0.45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 x14ac:dyDescent="0.45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 x14ac:dyDescent="0.45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 x14ac:dyDescent="0.45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 x14ac:dyDescent="0.45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 x14ac:dyDescent="0.45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 x14ac:dyDescent="0.45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 x14ac:dyDescent="0.45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 x14ac:dyDescent="0.45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 x14ac:dyDescent="0.45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 x14ac:dyDescent="0.45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 x14ac:dyDescent="0.45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 x14ac:dyDescent="0.45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 x14ac:dyDescent="0.45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 x14ac:dyDescent="0.45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 x14ac:dyDescent="0.45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 x14ac:dyDescent="0.45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 x14ac:dyDescent="0.45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 x14ac:dyDescent="0.45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 x14ac:dyDescent="0.45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 x14ac:dyDescent="0.45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 x14ac:dyDescent="0.45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 x14ac:dyDescent="0.45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 x14ac:dyDescent="0.45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 x14ac:dyDescent="0.45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 x14ac:dyDescent="0.45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 x14ac:dyDescent="0.45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 x14ac:dyDescent="0.45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 x14ac:dyDescent="0.45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 x14ac:dyDescent="0.45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 x14ac:dyDescent="0.45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 x14ac:dyDescent="0.45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 x14ac:dyDescent="0.45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 x14ac:dyDescent="0.45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 x14ac:dyDescent="0.45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 x14ac:dyDescent="0.45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 x14ac:dyDescent="0.45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 x14ac:dyDescent="0.45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 x14ac:dyDescent="0.45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 x14ac:dyDescent="0.45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 x14ac:dyDescent="0.45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 x14ac:dyDescent="0.45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 x14ac:dyDescent="0.45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 x14ac:dyDescent="0.45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 x14ac:dyDescent="0.45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 x14ac:dyDescent="0.45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 x14ac:dyDescent="0.45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 x14ac:dyDescent="0.45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 x14ac:dyDescent="0.45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 x14ac:dyDescent="0.45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 x14ac:dyDescent="0.45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 x14ac:dyDescent="0.45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 x14ac:dyDescent="0.45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 x14ac:dyDescent="0.45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 x14ac:dyDescent="0.45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 x14ac:dyDescent="0.45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 x14ac:dyDescent="0.45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 x14ac:dyDescent="0.45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 x14ac:dyDescent="0.45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 x14ac:dyDescent="0.45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 x14ac:dyDescent="0.45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 x14ac:dyDescent="0.45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 x14ac:dyDescent="0.45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 x14ac:dyDescent="0.45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 x14ac:dyDescent="0.45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 x14ac:dyDescent="0.45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 x14ac:dyDescent="0.45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 x14ac:dyDescent="0.45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 x14ac:dyDescent="0.45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 x14ac:dyDescent="0.45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 x14ac:dyDescent="0.45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 x14ac:dyDescent="0.45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 x14ac:dyDescent="0.45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 x14ac:dyDescent="0.45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 x14ac:dyDescent="0.45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 x14ac:dyDescent="0.45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 x14ac:dyDescent="0.45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 x14ac:dyDescent="0.45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 x14ac:dyDescent="0.45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 x14ac:dyDescent="0.45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 x14ac:dyDescent="0.45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 x14ac:dyDescent="0.45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 x14ac:dyDescent="0.45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 x14ac:dyDescent="0.45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 x14ac:dyDescent="0.45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 x14ac:dyDescent="0.45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 x14ac:dyDescent="0.45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 x14ac:dyDescent="0.45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 x14ac:dyDescent="0.45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 x14ac:dyDescent="0.45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 x14ac:dyDescent="0.45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 x14ac:dyDescent="0.45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 x14ac:dyDescent="0.45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 x14ac:dyDescent="0.45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 x14ac:dyDescent="0.45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 x14ac:dyDescent="0.45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 x14ac:dyDescent="0.45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 x14ac:dyDescent="0.45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 x14ac:dyDescent="0.45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 x14ac:dyDescent="0.45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 x14ac:dyDescent="0.45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 x14ac:dyDescent="0.45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 x14ac:dyDescent="0.45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 x14ac:dyDescent="0.45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 x14ac:dyDescent="0.45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 x14ac:dyDescent="0.45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 x14ac:dyDescent="0.45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 x14ac:dyDescent="0.45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 x14ac:dyDescent="0.45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 x14ac:dyDescent="0.45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 x14ac:dyDescent="0.45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 x14ac:dyDescent="0.45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 x14ac:dyDescent="0.45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 x14ac:dyDescent="0.45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 x14ac:dyDescent="0.45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 x14ac:dyDescent="0.45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 x14ac:dyDescent="0.45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 x14ac:dyDescent="0.45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 x14ac:dyDescent="0.45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 x14ac:dyDescent="0.45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 x14ac:dyDescent="0.45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 x14ac:dyDescent="0.45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 x14ac:dyDescent="0.45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 x14ac:dyDescent="0.45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 x14ac:dyDescent="0.45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 x14ac:dyDescent="0.45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 x14ac:dyDescent="0.45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 x14ac:dyDescent="0.45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 x14ac:dyDescent="0.45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 x14ac:dyDescent="0.45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 x14ac:dyDescent="0.45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 x14ac:dyDescent="0.45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 x14ac:dyDescent="0.45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 x14ac:dyDescent="0.45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 x14ac:dyDescent="0.45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 x14ac:dyDescent="0.45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 x14ac:dyDescent="0.45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 x14ac:dyDescent="0.45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 x14ac:dyDescent="0.45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 x14ac:dyDescent="0.45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 x14ac:dyDescent="0.45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 x14ac:dyDescent="0.45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 x14ac:dyDescent="0.45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 x14ac:dyDescent="0.45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 x14ac:dyDescent="0.45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 x14ac:dyDescent="0.45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 x14ac:dyDescent="0.45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 x14ac:dyDescent="0.45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 x14ac:dyDescent="0.45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 x14ac:dyDescent="0.45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 x14ac:dyDescent="0.45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 x14ac:dyDescent="0.45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 x14ac:dyDescent="0.45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 x14ac:dyDescent="0.45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 x14ac:dyDescent="0.45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 x14ac:dyDescent="0.45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 x14ac:dyDescent="0.45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 x14ac:dyDescent="0.45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 x14ac:dyDescent="0.45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 x14ac:dyDescent="0.45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 x14ac:dyDescent="0.45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 x14ac:dyDescent="0.45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 x14ac:dyDescent="0.45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 x14ac:dyDescent="0.45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 x14ac:dyDescent="0.45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 x14ac:dyDescent="0.45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 x14ac:dyDescent="0.45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 x14ac:dyDescent="0.45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 x14ac:dyDescent="0.45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 x14ac:dyDescent="0.45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 x14ac:dyDescent="0.45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 x14ac:dyDescent="0.45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 x14ac:dyDescent="0.45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 x14ac:dyDescent="0.45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 x14ac:dyDescent="0.45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 x14ac:dyDescent="0.45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 x14ac:dyDescent="0.45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 x14ac:dyDescent="0.45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 x14ac:dyDescent="0.45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 x14ac:dyDescent="0.45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 x14ac:dyDescent="0.45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 x14ac:dyDescent="0.45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 x14ac:dyDescent="0.45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 x14ac:dyDescent="0.45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 x14ac:dyDescent="0.45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 x14ac:dyDescent="0.45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 x14ac:dyDescent="0.45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 x14ac:dyDescent="0.45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 x14ac:dyDescent="0.45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 x14ac:dyDescent="0.45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 x14ac:dyDescent="0.45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 x14ac:dyDescent="0.45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 x14ac:dyDescent="0.45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 x14ac:dyDescent="0.45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 x14ac:dyDescent="0.45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 x14ac:dyDescent="0.45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 x14ac:dyDescent="0.45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 x14ac:dyDescent="0.45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 x14ac:dyDescent="0.45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 x14ac:dyDescent="0.45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 x14ac:dyDescent="0.45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 x14ac:dyDescent="0.45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 x14ac:dyDescent="0.45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 x14ac:dyDescent="0.45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 x14ac:dyDescent="0.45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 x14ac:dyDescent="0.45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 x14ac:dyDescent="0.45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 x14ac:dyDescent="0.45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 x14ac:dyDescent="0.45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 x14ac:dyDescent="0.45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 x14ac:dyDescent="0.45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 x14ac:dyDescent="0.45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 x14ac:dyDescent="0.45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 x14ac:dyDescent="0.45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 x14ac:dyDescent="0.45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 x14ac:dyDescent="0.45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 x14ac:dyDescent="0.45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 x14ac:dyDescent="0.45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 x14ac:dyDescent="0.45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 x14ac:dyDescent="0.45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 x14ac:dyDescent="0.45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 x14ac:dyDescent="0.45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 x14ac:dyDescent="0.45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 x14ac:dyDescent="0.45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 x14ac:dyDescent="0.45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 x14ac:dyDescent="0.45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 x14ac:dyDescent="0.45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 x14ac:dyDescent="0.45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 x14ac:dyDescent="0.45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 x14ac:dyDescent="0.45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 x14ac:dyDescent="0.45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 x14ac:dyDescent="0.45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 x14ac:dyDescent="0.45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 x14ac:dyDescent="0.45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 x14ac:dyDescent="0.45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 x14ac:dyDescent="0.45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 x14ac:dyDescent="0.45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 x14ac:dyDescent="0.45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 x14ac:dyDescent="0.45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 x14ac:dyDescent="0.45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 x14ac:dyDescent="0.45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 x14ac:dyDescent="0.45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 x14ac:dyDescent="0.45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 x14ac:dyDescent="0.45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 x14ac:dyDescent="0.45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 x14ac:dyDescent="0.45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 x14ac:dyDescent="0.45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 x14ac:dyDescent="0.45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 x14ac:dyDescent="0.45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 x14ac:dyDescent="0.45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 x14ac:dyDescent="0.45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 x14ac:dyDescent="0.45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 x14ac:dyDescent="0.45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 x14ac:dyDescent="0.45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 x14ac:dyDescent="0.45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 x14ac:dyDescent="0.45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 x14ac:dyDescent="0.45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 x14ac:dyDescent="0.45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 x14ac:dyDescent="0.45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 x14ac:dyDescent="0.45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 x14ac:dyDescent="0.45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 x14ac:dyDescent="0.45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 x14ac:dyDescent="0.45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 x14ac:dyDescent="0.45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 x14ac:dyDescent="0.45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 x14ac:dyDescent="0.45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 x14ac:dyDescent="0.45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 x14ac:dyDescent="0.45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 x14ac:dyDescent="0.45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 x14ac:dyDescent="0.45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 x14ac:dyDescent="0.45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 x14ac:dyDescent="0.45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 x14ac:dyDescent="0.45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 x14ac:dyDescent="0.45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 x14ac:dyDescent="0.45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 x14ac:dyDescent="0.45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 x14ac:dyDescent="0.45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 x14ac:dyDescent="0.45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 x14ac:dyDescent="0.45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 x14ac:dyDescent="0.45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 x14ac:dyDescent="0.45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 x14ac:dyDescent="0.45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 x14ac:dyDescent="0.45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 x14ac:dyDescent="0.45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 x14ac:dyDescent="0.45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 x14ac:dyDescent="0.45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 x14ac:dyDescent="0.45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 x14ac:dyDescent="0.45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 x14ac:dyDescent="0.45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 x14ac:dyDescent="0.45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 x14ac:dyDescent="0.45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 x14ac:dyDescent="0.45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 x14ac:dyDescent="0.45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 x14ac:dyDescent="0.45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 x14ac:dyDescent="0.45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 x14ac:dyDescent="0.45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 x14ac:dyDescent="0.45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 x14ac:dyDescent="0.45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 x14ac:dyDescent="0.45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 x14ac:dyDescent="0.45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 x14ac:dyDescent="0.45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 x14ac:dyDescent="0.45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 x14ac:dyDescent="0.45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 x14ac:dyDescent="0.45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 x14ac:dyDescent="0.45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 x14ac:dyDescent="0.45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 x14ac:dyDescent="0.45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 x14ac:dyDescent="0.45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 x14ac:dyDescent="0.45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 x14ac:dyDescent="0.45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 x14ac:dyDescent="0.45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 x14ac:dyDescent="0.45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 x14ac:dyDescent="0.45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 x14ac:dyDescent="0.45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 x14ac:dyDescent="0.45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 x14ac:dyDescent="0.45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 x14ac:dyDescent="0.45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 x14ac:dyDescent="0.45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 x14ac:dyDescent="0.45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 x14ac:dyDescent="0.45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 x14ac:dyDescent="0.45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 x14ac:dyDescent="0.45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 x14ac:dyDescent="0.45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 x14ac:dyDescent="0.45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 x14ac:dyDescent="0.45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 x14ac:dyDescent="0.45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 x14ac:dyDescent="0.45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 x14ac:dyDescent="0.45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 x14ac:dyDescent="0.45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 x14ac:dyDescent="0.45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 x14ac:dyDescent="0.45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 x14ac:dyDescent="0.45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 x14ac:dyDescent="0.45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 x14ac:dyDescent="0.45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 x14ac:dyDescent="0.45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 x14ac:dyDescent="0.45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 x14ac:dyDescent="0.45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 x14ac:dyDescent="0.45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 x14ac:dyDescent="0.45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 x14ac:dyDescent="0.45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 x14ac:dyDescent="0.45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 x14ac:dyDescent="0.45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 x14ac:dyDescent="0.45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 x14ac:dyDescent="0.45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 x14ac:dyDescent="0.45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 x14ac:dyDescent="0.45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 x14ac:dyDescent="0.45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 x14ac:dyDescent="0.45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 x14ac:dyDescent="0.45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 x14ac:dyDescent="0.45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 x14ac:dyDescent="0.45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 x14ac:dyDescent="0.45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 x14ac:dyDescent="0.45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 x14ac:dyDescent="0.45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 x14ac:dyDescent="0.45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 x14ac:dyDescent="0.45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 x14ac:dyDescent="0.45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 x14ac:dyDescent="0.45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 x14ac:dyDescent="0.45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 x14ac:dyDescent="0.45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 x14ac:dyDescent="0.45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 x14ac:dyDescent="0.45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 x14ac:dyDescent="0.45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 x14ac:dyDescent="0.45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 x14ac:dyDescent="0.45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 x14ac:dyDescent="0.45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 x14ac:dyDescent="0.45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 x14ac:dyDescent="0.45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 x14ac:dyDescent="0.45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 x14ac:dyDescent="0.45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 x14ac:dyDescent="0.45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 x14ac:dyDescent="0.45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 x14ac:dyDescent="0.45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 x14ac:dyDescent="0.45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 x14ac:dyDescent="0.45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 x14ac:dyDescent="0.45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 x14ac:dyDescent="0.45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 x14ac:dyDescent="0.45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 x14ac:dyDescent="0.45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 x14ac:dyDescent="0.45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 x14ac:dyDescent="0.45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 x14ac:dyDescent="0.45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 x14ac:dyDescent="0.45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 x14ac:dyDescent="0.45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 x14ac:dyDescent="0.45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 x14ac:dyDescent="0.45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 x14ac:dyDescent="0.45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 x14ac:dyDescent="0.45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 x14ac:dyDescent="0.45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 x14ac:dyDescent="0.45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 x14ac:dyDescent="0.45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 x14ac:dyDescent="0.45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 x14ac:dyDescent="0.45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 x14ac:dyDescent="0.45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 x14ac:dyDescent="0.45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 x14ac:dyDescent="0.45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 x14ac:dyDescent="0.45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 x14ac:dyDescent="0.45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 x14ac:dyDescent="0.45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 x14ac:dyDescent="0.45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 x14ac:dyDescent="0.45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 x14ac:dyDescent="0.45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 x14ac:dyDescent="0.45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 x14ac:dyDescent="0.45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 x14ac:dyDescent="0.45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 x14ac:dyDescent="0.45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 x14ac:dyDescent="0.45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 x14ac:dyDescent="0.45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 x14ac:dyDescent="0.45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 x14ac:dyDescent="0.45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 x14ac:dyDescent="0.45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 x14ac:dyDescent="0.45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 x14ac:dyDescent="0.45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 x14ac:dyDescent="0.45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 x14ac:dyDescent="0.45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 x14ac:dyDescent="0.45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 x14ac:dyDescent="0.45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 x14ac:dyDescent="0.45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 x14ac:dyDescent="0.45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 x14ac:dyDescent="0.45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 x14ac:dyDescent="0.45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 x14ac:dyDescent="0.45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 x14ac:dyDescent="0.45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 x14ac:dyDescent="0.45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 x14ac:dyDescent="0.45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 x14ac:dyDescent="0.45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 x14ac:dyDescent="0.45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 x14ac:dyDescent="0.45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 x14ac:dyDescent="0.45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 x14ac:dyDescent="0.45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 x14ac:dyDescent="0.45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 x14ac:dyDescent="0.45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 x14ac:dyDescent="0.45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 x14ac:dyDescent="0.45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 x14ac:dyDescent="0.45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 x14ac:dyDescent="0.45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 x14ac:dyDescent="0.45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 x14ac:dyDescent="0.45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 x14ac:dyDescent="0.45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 x14ac:dyDescent="0.45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 x14ac:dyDescent="0.45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 x14ac:dyDescent="0.45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 x14ac:dyDescent="0.45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 x14ac:dyDescent="0.45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 x14ac:dyDescent="0.45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 x14ac:dyDescent="0.45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 x14ac:dyDescent="0.45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 x14ac:dyDescent="0.45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 x14ac:dyDescent="0.45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 x14ac:dyDescent="0.45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 x14ac:dyDescent="0.45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 x14ac:dyDescent="0.45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 x14ac:dyDescent="0.45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 x14ac:dyDescent="0.45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 x14ac:dyDescent="0.45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 x14ac:dyDescent="0.45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 x14ac:dyDescent="0.45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 x14ac:dyDescent="0.45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 x14ac:dyDescent="0.45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 x14ac:dyDescent="0.45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 x14ac:dyDescent="0.45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 x14ac:dyDescent="0.45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 x14ac:dyDescent="0.45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 x14ac:dyDescent="0.45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 x14ac:dyDescent="0.45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 x14ac:dyDescent="0.45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 x14ac:dyDescent="0.45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 x14ac:dyDescent="0.45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 x14ac:dyDescent="0.45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 x14ac:dyDescent="0.45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 x14ac:dyDescent="0.45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 x14ac:dyDescent="0.45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 x14ac:dyDescent="0.45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 x14ac:dyDescent="0.45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 x14ac:dyDescent="0.45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 x14ac:dyDescent="0.45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 x14ac:dyDescent="0.45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 x14ac:dyDescent="0.45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 x14ac:dyDescent="0.45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 x14ac:dyDescent="0.45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 x14ac:dyDescent="0.45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 x14ac:dyDescent="0.45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 x14ac:dyDescent="0.45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 x14ac:dyDescent="0.45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 x14ac:dyDescent="0.45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 x14ac:dyDescent="0.45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 x14ac:dyDescent="0.45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 x14ac:dyDescent="0.45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 x14ac:dyDescent="0.45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 x14ac:dyDescent="0.45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 x14ac:dyDescent="0.45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 x14ac:dyDescent="0.45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 x14ac:dyDescent="0.45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 x14ac:dyDescent="0.45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 x14ac:dyDescent="0.45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 x14ac:dyDescent="0.45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 x14ac:dyDescent="0.45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 x14ac:dyDescent="0.45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 x14ac:dyDescent="0.45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 x14ac:dyDescent="0.45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 x14ac:dyDescent="0.45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 x14ac:dyDescent="0.45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 x14ac:dyDescent="0.45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 x14ac:dyDescent="0.45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 x14ac:dyDescent="0.45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 x14ac:dyDescent="0.45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 x14ac:dyDescent="0.45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 x14ac:dyDescent="0.45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 x14ac:dyDescent="0.45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 x14ac:dyDescent="0.45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 x14ac:dyDescent="0.45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 x14ac:dyDescent="0.45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 x14ac:dyDescent="0.45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 x14ac:dyDescent="0.45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 x14ac:dyDescent="0.45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 x14ac:dyDescent="0.45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 x14ac:dyDescent="0.45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 x14ac:dyDescent="0.45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 x14ac:dyDescent="0.45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 x14ac:dyDescent="0.45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 x14ac:dyDescent="0.45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 x14ac:dyDescent="0.45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 x14ac:dyDescent="0.45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 x14ac:dyDescent="0.45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 x14ac:dyDescent="0.45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 x14ac:dyDescent="0.45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 x14ac:dyDescent="0.45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 x14ac:dyDescent="0.45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 x14ac:dyDescent="0.45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 x14ac:dyDescent="0.45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 x14ac:dyDescent="0.45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 x14ac:dyDescent="0.45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 x14ac:dyDescent="0.45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 x14ac:dyDescent="0.45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 x14ac:dyDescent="0.45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 x14ac:dyDescent="0.45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 x14ac:dyDescent="0.45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 x14ac:dyDescent="0.45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 x14ac:dyDescent="0.45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 x14ac:dyDescent="0.45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 x14ac:dyDescent="0.45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 x14ac:dyDescent="0.45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 x14ac:dyDescent="0.45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 x14ac:dyDescent="0.45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 x14ac:dyDescent="0.45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 x14ac:dyDescent="0.45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 x14ac:dyDescent="0.45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 x14ac:dyDescent="0.45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 x14ac:dyDescent="0.45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 x14ac:dyDescent="0.45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 x14ac:dyDescent="0.45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 x14ac:dyDescent="0.45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 x14ac:dyDescent="0.45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 x14ac:dyDescent="0.45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 x14ac:dyDescent="0.45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 x14ac:dyDescent="0.45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 x14ac:dyDescent="0.45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 x14ac:dyDescent="0.45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 x14ac:dyDescent="0.45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 x14ac:dyDescent="0.45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 x14ac:dyDescent="0.45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 x14ac:dyDescent="0.45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 x14ac:dyDescent="0.45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 x14ac:dyDescent="0.45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 x14ac:dyDescent="0.45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 x14ac:dyDescent="0.45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 x14ac:dyDescent="0.45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 x14ac:dyDescent="0.45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 x14ac:dyDescent="0.45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 x14ac:dyDescent="0.45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 x14ac:dyDescent="0.45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 x14ac:dyDescent="0.45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 x14ac:dyDescent="0.45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 x14ac:dyDescent="0.45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 x14ac:dyDescent="0.45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 x14ac:dyDescent="0.45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 x14ac:dyDescent="0.45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 x14ac:dyDescent="0.45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 x14ac:dyDescent="0.45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 x14ac:dyDescent="0.45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 x14ac:dyDescent="0.45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 x14ac:dyDescent="0.45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 x14ac:dyDescent="0.45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 x14ac:dyDescent="0.45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 x14ac:dyDescent="0.45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 x14ac:dyDescent="0.45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 x14ac:dyDescent="0.45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 x14ac:dyDescent="0.45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 x14ac:dyDescent="0.45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 x14ac:dyDescent="0.45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 x14ac:dyDescent="0.45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 x14ac:dyDescent="0.45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 x14ac:dyDescent="0.45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 x14ac:dyDescent="0.45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 x14ac:dyDescent="0.45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 x14ac:dyDescent="0.45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 x14ac:dyDescent="0.45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 x14ac:dyDescent="0.45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 x14ac:dyDescent="0.45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 x14ac:dyDescent="0.45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 x14ac:dyDescent="0.45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 x14ac:dyDescent="0.45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 x14ac:dyDescent="0.45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 x14ac:dyDescent="0.45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 x14ac:dyDescent="0.45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 x14ac:dyDescent="0.45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 x14ac:dyDescent="0.45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 x14ac:dyDescent="0.45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 x14ac:dyDescent="0.45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 x14ac:dyDescent="0.45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 x14ac:dyDescent="0.45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 x14ac:dyDescent="0.45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 x14ac:dyDescent="0.45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 x14ac:dyDescent="0.45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 x14ac:dyDescent="0.45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 x14ac:dyDescent="0.45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 x14ac:dyDescent="0.45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 x14ac:dyDescent="0.45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 x14ac:dyDescent="0.45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 x14ac:dyDescent="0.45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 x14ac:dyDescent="0.45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 x14ac:dyDescent="0.45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 x14ac:dyDescent="0.45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 x14ac:dyDescent="0.45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 x14ac:dyDescent="0.45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 x14ac:dyDescent="0.45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 x14ac:dyDescent="0.45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 x14ac:dyDescent="0.45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 x14ac:dyDescent="0.45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 x14ac:dyDescent="0.45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 x14ac:dyDescent="0.45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 x14ac:dyDescent="0.45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 x14ac:dyDescent="0.45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 x14ac:dyDescent="0.45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 x14ac:dyDescent="0.45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 x14ac:dyDescent="0.45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 x14ac:dyDescent="0.45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 x14ac:dyDescent="0.45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 x14ac:dyDescent="0.45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 x14ac:dyDescent="0.45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 x14ac:dyDescent="0.45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 x14ac:dyDescent="0.45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 x14ac:dyDescent="0.45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 x14ac:dyDescent="0.45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 x14ac:dyDescent="0.45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 x14ac:dyDescent="0.45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 x14ac:dyDescent="0.45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 x14ac:dyDescent="0.45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 x14ac:dyDescent="0.45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 x14ac:dyDescent="0.45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 x14ac:dyDescent="0.45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 x14ac:dyDescent="0.45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 x14ac:dyDescent="0.45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 x14ac:dyDescent="0.45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 x14ac:dyDescent="0.45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 x14ac:dyDescent="0.45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 x14ac:dyDescent="0.45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 x14ac:dyDescent="0.45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 x14ac:dyDescent="0.45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 x14ac:dyDescent="0.45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 x14ac:dyDescent="0.45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 x14ac:dyDescent="0.45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 x14ac:dyDescent="0.45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 x14ac:dyDescent="0.45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 x14ac:dyDescent="0.45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 x14ac:dyDescent="0.45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 x14ac:dyDescent="0.45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 x14ac:dyDescent="0.45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 x14ac:dyDescent="0.45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 x14ac:dyDescent="0.45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 x14ac:dyDescent="0.45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 x14ac:dyDescent="0.45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 x14ac:dyDescent="0.45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 x14ac:dyDescent="0.45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 x14ac:dyDescent="0.45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 x14ac:dyDescent="0.45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 x14ac:dyDescent="0.45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 x14ac:dyDescent="0.45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 x14ac:dyDescent="0.45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 x14ac:dyDescent="0.45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 x14ac:dyDescent="0.45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 x14ac:dyDescent="0.45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 x14ac:dyDescent="0.45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 x14ac:dyDescent="0.45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 x14ac:dyDescent="0.45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 x14ac:dyDescent="0.45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 x14ac:dyDescent="0.45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 x14ac:dyDescent="0.45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 x14ac:dyDescent="0.45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 x14ac:dyDescent="0.45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 x14ac:dyDescent="0.45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 x14ac:dyDescent="0.45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 x14ac:dyDescent="0.45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 x14ac:dyDescent="0.45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 x14ac:dyDescent="0.45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 x14ac:dyDescent="0.45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 x14ac:dyDescent="0.45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 x14ac:dyDescent="0.45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 x14ac:dyDescent="0.45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 x14ac:dyDescent="0.45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 x14ac:dyDescent="0.45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 x14ac:dyDescent="0.45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 x14ac:dyDescent="0.45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 x14ac:dyDescent="0.45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 x14ac:dyDescent="0.45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 x14ac:dyDescent="0.45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 x14ac:dyDescent="0.45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 x14ac:dyDescent="0.45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 x14ac:dyDescent="0.45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 x14ac:dyDescent="0.45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 x14ac:dyDescent="0.45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 x14ac:dyDescent="0.45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 x14ac:dyDescent="0.45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 x14ac:dyDescent="0.45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 x14ac:dyDescent="0.45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 x14ac:dyDescent="0.45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 x14ac:dyDescent="0.45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 x14ac:dyDescent="0.45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 x14ac:dyDescent="0.45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 x14ac:dyDescent="0.45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 x14ac:dyDescent="0.45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 x14ac:dyDescent="0.45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 x14ac:dyDescent="0.45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 x14ac:dyDescent="0.45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 x14ac:dyDescent="0.45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 x14ac:dyDescent="0.45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 x14ac:dyDescent="0.45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 x14ac:dyDescent="0.45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 x14ac:dyDescent="0.45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 x14ac:dyDescent="0.45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 x14ac:dyDescent="0.45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 x14ac:dyDescent="0.45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 x14ac:dyDescent="0.45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 x14ac:dyDescent="0.45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 x14ac:dyDescent="0.45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 x14ac:dyDescent="0.45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 x14ac:dyDescent="0.45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 x14ac:dyDescent="0.45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 x14ac:dyDescent="0.45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 x14ac:dyDescent="0.45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 x14ac:dyDescent="0.45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 x14ac:dyDescent="0.45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 x14ac:dyDescent="0.45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 x14ac:dyDescent="0.45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 x14ac:dyDescent="0.45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 x14ac:dyDescent="0.45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 x14ac:dyDescent="0.45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 x14ac:dyDescent="0.45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 x14ac:dyDescent="0.45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 x14ac:dyDescent="0.45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 x14ac:dyDescent="0.45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 x14ac:dyDescent="0.45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 x14ac:dyDescent="0.45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 x14ac:dyDescent="0.45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 x14ac:dyDescent="0.45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 x14ac:dyDescent="0.45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 x14ac:dyDescent="0.45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 x14ac:dyDescent="0.45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 x14ac:dyDescent="0.45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 x14ac:dyDescent="0.45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 x14ac:dyDescent="0.45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 x14ac:dyDescent="0.45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 x14ac:dyDescent="0.45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 x14ac:dyDescent="0.45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 x14ac:dyDescent="0.45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 x14ac:dyDescent="0.45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 x14ac:dyDescent="0.45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 x14ac:dyDescent="0.45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 x14ac:dyDescent="0.45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 x14ac:dyDescent="0.45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 x14ac:dyDescent="0.45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 x14ac:dyDescent="0.45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 x14ac:dyDescent="0.45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 x14ac:dyDescent="0.45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 x14ac:dyDescent="0.45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 x14ac:dyDescent="0.45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 x14ac:dyDescent="0.45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 x14ac:dyDescent="0.45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 x14ac:dyDescent="0.45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 x14ac:dyDescent="0.45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 x14ac:dyDescent="0.45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 x14ac:dyDescent="0.45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 x14ac:dyDescent="0.45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 x14ac:dyDescent="0.45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 x14ac:dyDescent="0.45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 x14ac:dyDescent="0.45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 x14ac:dyDescent="0.45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 x14ac:dyDescent="0.45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 x14ac:dyDescent="0.45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 x14ac:dyDescent="0.45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 x14ac:dyDescent="0.45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 x14ac:dyDescent="0.45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 x14ac:dyDescent="0.45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 x14ac:dyDescent="0.45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 x14ac:dyDescent="0.45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 x14ac:dyDescent="0.45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 x14ac:dyDescent="0.45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 x14ac:dyDescent="0.45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 x14ac:dyDescent="0.45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 x14ac:dyDescent="0.45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 x14ac:dyDescent="0.45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 x14ac:dyDescent="0.45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 x14ac:dyDescent="0.45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 x14ac:dyDescent="0.45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 x14ac:dyDescent="0.45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 x14ac:dyDescent="0.45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 x14ac:dyDescent="0.45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 x14ac:dyDescent="0.45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 x14ac:dyDescent="0.45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 x14ac:dyDescent="0.45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 x14ac:dyDescent="0.45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 x14ac:dyDescent="0.45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 x14ac:dyDescent="0.45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 x14ac:dyDescent="0.45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 x14ac:dyDescent="0.45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 x14ac:dyDescent="0.45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 x14ac:dyDescent="0.45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 x14ac:dyDescent="0.45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 x14ac:dyDescent="0.45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 x14ac:dyDescent="0.45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 x14ac:dyDescent="0.45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 x14ac:dyDescent="0.45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 x14ac:dyDescent="0.45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 x14ac:dyDescent="0.45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 x14ac:dyDescent="0.45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 x14ac:dyDescent="0.45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 x14ac:dyDescent="0.45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 x14ac:dyDescent="0.45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 x14ac:dyDescent="0.45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 x14ac:dyDescent="0.45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 x14ac:dyDescent="0.45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 x14ac:dyDescent="0.45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 x14ac:dyDescent="0.45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 x14ac:dyDescent="0.45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 x14ac:dyDescent="0.45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 x14ac:dyDescent="0.45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 x14ac:dyDescent="0.45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 x14ac:dyDescent="0.45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 x14ac:dyDescent="0.45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 x14ac:dyDescent="0.45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 x14ac:dyDescent="0.45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 x14ac:dyDescent="0.45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 x14ac:dyDescent="0.45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 x14ac:dyDescent="0.45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 x14ac:dyDescent="0.45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 x14ac:dyDescent="0.45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 x14ac:dyDescent="0.45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 x14ac:dyDescent="0.45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 x14ac:dyDescent="0.45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 x14ac:dyDescent="0.45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 x14ac:dyDescent="0.45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 x14ac:dyDescent="0.45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 x14ac:dyDescent="0.45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 x14ac:dyDescent="0.45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 x14ac:dyDescent="0.45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 x14ac:dyDescent="0.45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 x14ac:dyDescent="0.45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 x14ac:dyDescent="0.45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 x14ac:dyDescent="0.45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 x14ac:dyDescent="0.45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 x14ac:dyDescent="0.45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 x14ac:dyDescent="0.45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 x14ac:dyDescent="0.45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 x14ac:dyDescent="0.45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 x14ac:dyDescent="0.45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 x14ac:dyDescent="0.45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 x14ac:dyDescent="0.45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 x14ac:dyDescent="0.45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 x14ac:dyDescent="0.45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 x14ac:dyDescent="0.45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 x14ac:dyDescent="0.45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 x14ac:dyDescent="0.45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 x14ac:dyDescent="0.45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 x14ac:dyDescent="0.45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 x14ac:dyDescent="0.45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 x14ac:dyDescent="0.45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 x14ac:dyDescent="0.45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 x14ac:dyDescent="0.45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 x14ac:dyDescent="0.45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 x14ac:dyDescent="0.45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 x14ac:dyDescent="0.45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 x14ac:dyDescent="0.45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 x14ac:dyDescent="0.45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 x14ac:dyDescent="0.45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 x14ac:dyDescent="0.45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 x14ac:dyDescent="0.45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 x14ac:dyDescent="0.45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 x14ac:dyDescent="0.45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 x14ac:dyDescent="0.45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 x14ac:dyDescent="0.45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 x14ac:dyDescent="0.45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 x14ac:dyDescent="0.45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 x14ac:dyDescent="0.45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 x14ac:dyDescent="0.45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 x14ac:dyDescent="0.45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 x14ac:dyDescent="0.45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 x14ac:dyDescent="0.45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 x14ac:dyDescent="0.45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 x14ac:dyDescent="0.45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 x14ac:dyDescent="0.45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 x14ac:dyDescent="0.45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 x14ac:dyDescent="0.45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 x14ac:dyDescent="0.45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 x14ac:dyDescent="0.45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 x14ac:dyDescent="0.45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 x14ac:dyDescent="0.45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 x14ac:dyDescent="0.45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 x14ac:dyDescent="0.45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 x14ac:dyDescent="0.45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 x14ac:dyDescent="0.45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 x14ac:dyDescent="0.45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 x14ac:dyDescent="0.45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 x14ac:dyDescent="0.45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 x14ac:dyDescent="0.45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 x14ac:dyDescent="0.45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 x14ac:dyDescent="0.45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 x14ac:dyDescent="0.45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 x14ac:dyDescent="0.45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 x14ac:dyDescent="0.45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 x14ac:dyDescent="0.45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 x14ac:dyDescent="0.45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 x14ac:dyDescent="0.45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 x14ac:dyDescent="0.45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 x14ac:dyDescent="0.45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 x14ac:dyDescent="0.45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 x14ac:dyDescent="0.45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 x14ac:dyDescent="0.45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 x14ac:dyDescent="0.45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 x14ac:dyDescent="0.45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 x14ac:dyDescent="0.45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 x14ac:dyDescent="0.45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 x14ac:dyDescent="0.45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 x14ac:dyDescent="0.45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 x14ac:dyDescent="0.45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 x14ac:dyDescent="0.45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 x14ac:dyDescent="0.45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 x14ac:dyDescent="0.45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 x14ac:dyDescent="0.45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 x14ac:dyDescent="0.45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 x14ac:dyDescent="0.45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 x14ac:dyDescent="0.45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 x14ac:dyDescent="0.45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 x14ac:dyDescent="0.45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 x14ac:dyDescent="0.45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 x14ac:dyDescent="0.45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 x14ac:dyDescent="0.45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 x14ac:dyDescent="0.45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 x14ac:dyDescent="0.45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 x14ac:dyDescent="0.45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 x14ac:dyDescent="0.45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 x14ac:dyDescent="0.45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 x14ac:dyDescent="0.45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 x14ac:dyDescent="0.45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 x14ac:dyDescent="0.45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 x14ac:dyDescent="0.45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 x14ac:dyDescent="0.45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 x14ac:dyDescent="0.45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 x14ac:dyDescent="0.45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 x14ac:dyDescent="0.45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 x14ac:dyDescent="0.45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 x14ac:dyDescent="0.45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 x14ac:dyDescent="0.45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 x14ac:dyDescent="0.45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 x14ac:dyDescent="0.45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 x14ac:dyDescent="0.45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 x14ac:dyDescent="0.45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 x14ac:dyDescent="0.45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 x14ac:dyDescent="0.45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 x14ac:dyDescent="0.45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 x14ac:dyDescent="0.45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 x14ac:dyDescent="0.45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 x14ac:dyDescent="0.45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 x14ac:dyDescent="0.45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 x14ac:dyDescent="0.45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 x14ac:dyDescent="0.45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 x14ac:dyDescent="0.45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 x14ac:dyDescent="0.45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 x14ac:dyDescent="0.45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 x14ac:dyDescent="0.45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 x14ac:dyDescent="0.45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 x14ac:dyDescent="0.45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 x14ac:dyDescent="0.45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 x14ac:dyDescent="0.45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 x14ac:dyDescent="0.45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 x14ac:dyDescent="0.45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 x14ac:dyDescent="0.45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 x14ac:dyDescent="0.45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 x14ac:dyDescent="0.45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 x14ac:dyDescent="0.45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 x14ac:dyDescent="0.45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 x14ac:dyDescent="0.45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 x14ac:dyDescent="0.45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 x14ac:dyDescent="0.45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 x14ac:dyDescent="0.45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 x14ac:dyDescent="0.45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 x14ac:dyDescent="0.45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 x14ac:dyDescent="0.45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 x14ac:dyDescent="0.45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 x14ac:dyDescent="0.45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 x14ac:dyDescent="0.45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 x14ac:dyDescent="0.45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 x14ac:dyDescent="0.45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 x14ac:dyDescent="0.45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 x14ac:dyDescent="0.45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 x14ac:dyDescent="0.45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 x14ac:dyDescent="0.45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 x14ac:dyDescent="0.45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 x14ac:dyDescent="0.45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 x14ac:dyDescent="0.45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 x14ac:dyDescent="0.45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 x14ac:dyDescent="0.45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 x14ac:dyDescent="0.45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 x14ac:dyDescent="0.45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 x14ac:dyDescent="0.45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 x14ac:dyDescent="0.45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 x14ac:dyDescent="0.45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 x14ac:dyDescent="0.45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 x14ac:dyDescent="0.45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 x14ac:dyDescent="0.45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 x14ac:dyDescent="0.45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 x14ac:dyDescent="0.45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 x14ac:dyDescent="0.45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 x14ac:dyDescent="0.45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 x14ac:dyDescent="0.45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 x14ac:dyDescent="0.45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 x14ac:dyDescent="0.45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 x14ac:dyDescent="0.45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 x14ac:dyDescent="0.45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 x14ac:dyDescent="0.45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 x14ac:dyDescent="0.45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 x14ac:dyDescent="0.45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 x14ac:dyDescent="0.45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 x14ac:dyDescent="0.45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 x14ac:dyDescent="0.45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 x14ac:dyDescent="0.45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 x14ac:dyDescent="0.45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 x14ac:dyDescent="0.45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 x14ac:dyDescent="0.45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 x14ac:dyDescent="0.45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 x14ac:dyDescent="0.45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 x14ac:dyDescent="0.45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 x14ac:dyDescent="0.45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 x14ac:dyDescent="0.45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 x14ac:dyDescent="0.45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 x14ac:dyDescent="0.45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 x14ac:dyDescent="0.45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 x14ac:dyDescent="0.45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 x14ac:dyDescent="0.45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 x14ac:dyDescent="0.45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 x14ac:dyDescent="0.45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 x14ac:dyDescent="0.45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 x14ac:dyDescent="0.45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 x14ac:dyDescent="0.45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 x14ac:dyDescent="0.45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 x14ac:dyDescent="0.45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 x14ac:dyDescent="0.45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 x14ac:dyDescent="0.45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 x14ac:dyDescent="0.45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 x14ac:dyDescent="0.45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 x14ac:dyDescent="0.45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 x14ac:dyDescent="0.45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 x14ac:dyDescent="0.45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 x14ac:dyDescent="0.45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 x14ac:dyDescent="0.45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 x14ac:dyDescent="0.45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 x14ac:dyDescent="0.45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 x14ac:dyDescent="0.45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 x14ac:dyDescent="0.45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 x14ac:dyDescent="0.45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 x14ac:dyDescent="0.45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 x14ac:dyDescent="0.45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 x14ac:dyDescent="0.45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 x14ac:dyDescent="0.45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 x14ac:dyDescent="0.45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 x14ac:dyDescent="0.45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 x14ac:dyDescent="0.45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 x14ac:dyDescent="0.45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 x14ac:dyDescent="0.45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 x14ac:dyDescent="0.45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 x14ac:dyDescent="0.45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 x14ac:dyDescent="0.45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 x14ac:dyDescent="0.45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 x14ac:dyDescent="0.45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 x14ac:dyDescent="0.45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 x14ac:dyDescent="0.45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 x14ac:dyDescent="0.45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 x14ac:dyDescent="0.45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 x14ac:dyDescent="0.45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 x14ac:dyDescent="0.45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 x14ac:dyDescent="0.45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 x14ac:dyDescent="0.45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 x14ac:dyDescent="0.45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 x14ac:dyDescent="0.45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 x14ac:dyDescent="0.45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 x14ac:dyDescent="0.45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 x14ac:dyDescent="0.45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 x14ac:dyDescent="0.45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 x14ac:dyDescent="0.45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 x14ac:dyDescent="0.45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 x14ac:dyDescent="0.45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 x14ac:dyDescent="0.45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 x14ac:dyDescent="0.45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 x14ac:dyDescent="0.45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 x14ac:dyDescent="0.45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 x14ac:dyDescent="0.45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 x14ac:dyDescent="0.45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 x14ac:dyDescent="0.45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 x14ac:dyDescent="0.45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 x14ac:dyDescent="0.45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 x14ac:dyDescent="0.45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 x14ac:dyDescent="0.45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 x14ac:dyDescent="0.45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 x14ac:dyDescent="0.45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 x14ac:dyDescent="0.45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 x14ac:dyDescent="0.45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 x14ac:dyDescent="0.45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 x14ac:dyDescent="0.45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 x14ac:dyDescent="0.45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 x14ac:dyDescent="0.45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 x14ac:dyDescent="0.45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 x14ac:dyDescent="0.45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 x14ac:dyDescent="0.45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 x14ac:dyDescent="0.45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 x14ac:dyDescent="0.45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 x14ac:dyDescent="0.45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 x14ac:dyDescent="0.45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 x14ac:dyDescent="0.45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 x14ac:dyDescent="0.45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 x14ac:dyDescent="0.45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 x14ac:dyDescent="0.45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 x14ac:dyDescent="0.45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 x14ac:dyDescent="0.45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 x14ac:dyDescent="0.45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 x14ac:dyDescent="0.45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 x14ac:dyDescent="0.45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 x14ac:dyDescent="0.45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 x14ac:dyDescent="0.45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 x14ac:dyDescent="0.45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 x14ac:dyDescent="0.45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 x14ac:dyDescent="0.45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 x14ac:dyDescent="0.45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 x14ac:dyDescent="0.45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 x14ac:dyDescent="0.45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 x14ac:dyDescent="0.45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 x14ac:dyDescent="0.45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 x14ac:dyDescent="0.45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 x14ac:dyDescent="0.45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 x14ac:dyDescent="0.45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 x14ac:dyDescent="0.45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 x14ac:dyDescent="0.45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 x14ac:dyDescent="0.45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 x14ac:dyDescent="0.45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 x14ac:dyDescent="0.45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 x14ac:dyDescent="0.45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 x14ac:dyDescent="0.45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 x14ac:dyDescent="0.45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 x14ac:dyDescent="0.45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 x14ac:dyDescent="0.45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 x14ac:dyDescent="0.45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 x14ac:dyDescent="0.45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 x14ac:dyDescent="0.45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 x14ac:dyDescent="0.45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 x14ac:dyDescent="0.45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 x14ac:dyDescent="0.45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 x14ac:dyDescent="0.45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 x14ac:dyDescent="0.45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 x14ac:dyDescent="0.45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 x14ac:dyDescent="0.45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 x14ac:dyDescent="0.45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 x14ac:dyDescent="0.45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 x14ac:dyDescent="0.45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 x14ac:dyDescent="0.45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 x14ac:dyDescent="0.45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 x14ac:dyDescent="0.45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 x14ac:dyDescent="0.45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 x14ac:dyDescent="0.45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 x14ac:dyDescent="0.45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 x14ac:dyDescent="0.45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 x14ac:dyDescent="0.45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 x14ac:dyDescent="0.45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 x14ac:dyDescent="0.45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 x14ac:dyDescent="0.45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 x14ac:dyDescent="0.45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 x14ac:dyDescent="0.45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 x14ac:dyDescent="0.45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 x14ac:dyDescent="0.45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 x14ac:dyDescent="0.45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 x14ac:dyDescent="0.45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 x14ac:dyDescent="0.45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 x14ac:dyDescent="0.45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 x14ac:dyDescent="0.45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 x14ac:dyDescent="0.45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 x14ac:dyDescent="0.45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 x14ac:dyDescent="0.45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 x14ac:dyDescent="0.45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 x14ac:dyDescent="0.45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 x14ac:dyDescent="0.45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 x14ac:dyDescent="0.45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 x14ac:dyDescent="0.45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 x14ac:dyDescent="0.45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 x14ac:dyDescent="0.45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 x14ac:dyDescent="0.45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 x14ac:dyDescent="0.45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 x14ac:dyDescent="0.45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 x14ac:dyDescent="0.45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 x14ac:dyDescent="0.45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 x14ac:dyDescent="0.45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 x14ac:dyDescent="0.45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 x14ac:dyDescent="0.45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 x14ac:dyDescent="0.45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 x14ac:dyDescent="0.45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 x14ac:dyDescent="0.45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 x14ac:dyDescent="0.45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 x14ac:dyDescent="0.45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 x14ac:dyDescent="0.45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 x14ac:dyDescent="0.45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 x14ac:dyDescent="0.45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 x14ac:dyDescent="0.45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 x14ac:dyDescent="0.45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 x14ac:dyDescent="0.45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 x14ac:dyDescent="0.45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 x14ac:dyDescent="0.45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 x14ac:dyDescent="0.45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 x14ac:dyDescent="0.45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 x14ac:dyDescent="0.45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 x14ac:dyDescent="0.45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 x14ac:dyDescent="0.45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 x14ac:dyDescent="0.45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 x14ac:dyDescent="0.45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 x14ac:dyDescent="0.45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 x14ac:dyDescent="0.45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 x14ac:dyDescent="0.45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 x14ac:dyDescent="0.45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 x14ac:dyDescent="0.45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 x14ac:dyDescent="0.45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 x14ac:dyDescent="0.45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 x14ac:dyDescent="0.45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 x14ac:dyDescent="0.45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 x14ac:dyDescent="0.45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 x14ac:dyDescent="0.45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 x14ac:dyDescent="0.45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 x14ac:dyDescent="0.45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 x14ac:dyDescent="0.45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 x14ac:dyDescent="0.45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 x14ac:dyDescent="0.45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 x14ac:dyDescent="0.45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 x14ac:dyDescent="0.45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 x14ac:dyDescent="0.45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 x14ac:dyDescent="0.45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 x14ac:dyDescent="0.45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 x14ac:dyDescent="0.45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 x14ac:dyDescent="0.45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 x14ac:dyDescent="0.45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 x14ac:dyDescent="0.45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 x14ac:dyDescent="0.45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 x14ac:dyDescent="0.45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 x14ac:dyDescent="0.45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 x14ac:dyDescent="0.45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 x14ac:dyDescent="0.45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 x14ac:dyDescent="0.45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 x14ac:dyDescent="0.45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 x14ac:dyDescent="0.45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 x14ac:dyDescent="0.45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 x14ac:dyDescent="0.45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 x14ac:dyDescent="0.45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 x14ac:dyDescent="0.45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 x14ac:dyDescent="0.45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 x14ac:dyDescent="0.45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 x14ac:dyDescent="0.45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 x14ac:dyDescent="0.45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 x14ac:dyDescent="0.45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 x14ac:dyDescent="0.45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 x14ac:dyDescent="0.45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 x14ac:dyDescent="0.45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 x14ac:dyDescent="0.45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 x14ac:dyDescent="0.45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 x14ac:dyDescent="0.45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 x14ac:dyDescent="0.45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 x14ac:dyDescent="0.45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 x14ac:dyDescent="0.45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 x14ac:dyDescent="0.45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 x14ac:dyDescent="0.45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 x14ac:dyDescent="0.45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 x14ac:dyDescent="0.45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 x14ac:dyDescent="0.45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 x14ac:dyDescent="0.45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 x14ac:dyDescent="0.45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 x14ac:dyDescent="0.45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 x14ac:dyDescent="0.45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 x14ac:dyDescent="0.45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 x14ac:dyDescent="0.45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 x14ac:dyDescent="0.45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 x14ac:dyDescent="0.45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 x14ac:dyDescent="0.45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 x14ac:dyDescent="0.45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 x14ac:dyDescent="0.45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 x14ac:dyDescent="0.45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 x14ac:dyDescent="0.45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 x14ac:dyDescent="0.45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 x14ac:dyDescent="0.45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 x14ac:dyDescent="0.45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 x14ac:dyDescent="0.45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 x14ac:dyDescent="0.45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 x14ac:dyDescent="0.45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 x14ac:dyDescent="0.45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 x14ac:dyDescent="0.45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 x14ac:dyDescent="0.45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 x14ac:dyDescent="0.45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 x14ac:dyDescent="0.45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 x14ac:dyDescent="0.45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 x14ac:dyDescent="0.45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 x14ac:dyDescent="0.45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 x14ac:dyDescent="0.45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 x14ac:dyDescent="0.45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 x14ac:dyDescent="0.45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 x14ac:dyDescent="0.45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 x14ac:dyDescent="0.45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 x14ac:dyDescent="0.45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 x14ac:dyDescent="0.45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 x14ac:dyDescent="0.45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 x14ac:dyDescent="0.45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 x14ac:dyDescent="0.45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 x14ac:dyDescent="0.45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 x14ac:dyDescent="0.45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 x14ac:dyDescent="0.45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 x14ac:dyDescent="0.45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 x14ac:dyDescent="0.45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 x14ac:dyDescent="0.45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 x14ac:dyDescent="0.45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 x14ac:dyDescent="0.45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 x14ac:dyDescent="0.45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 x14ac:dyDescent="0.45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 x14ac:dyDescent="0.45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 x14ac:dyDescent="0.45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 x14ac:dyDescent="0.45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 x14ac:dyDescent="0.45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 x14ac:dyDescent="0.45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 x14ac:dyDescent="0.45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 x14ac:dyDescent="0.45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 x14ac:dyDescent="0.45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 x14ac:dyDescent="0.45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 x14ac:dyDescent="0.45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 x14ac:dyDescent="0.45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 x14ac:dyDescent="0.45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 x14ac:dyDescent="0.45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 x14ac:dyDescent="0.45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 x14ac:dyDescent="0.45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 x14ac:dyDescent="0.45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 x14ac:dyDescent="0.45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 x14ac:dyDescent="0.45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 x14ac:dyDescent="0.45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 x14ac:dyDescent="0.45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 x14ac:dyDescent="0.45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 x14ac:dyDescent="0.45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 x14ac:dyDescent="0.45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 x14ac:dyDescent="0.45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 x14ac:dyDescent="0.45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 x14ac:dyDescent="0.45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 x14ac:dyDescent="0.45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 x14ac:dyDescent="0.45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 x14ac:dyDescent="0.45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 x14ac:dyDescent="0.45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 x14ac:dyDescent="0.45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 x14ac:dyDescent="0.45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 x14ac:dyDescent="0.45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 x14ac:dyDescent="0.45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 x14ac:dyDescent="0.45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 x14ac:dyDescent="0.45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 x14ac:dyDescent="0.45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 x14ac:dyDescent="0.45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 x14ac:dyDescent="0.45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 x14ac:dyDescent="0.45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 x14ac:dyDescent="0.45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 x14ac:dyDescent="0.45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 x14ac:dyDescent="0.45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 x14ac:dyDescent="0.45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 x14ac:dyDescent="0.45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 x14ac:dyDescent="0.45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 x14ac:dyDescent="0.45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 x14ac:dyDescent="0.45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 x14ac:dyDescent="0.45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 x14ac:dyDescent="0.45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 x14ac:dyDescent="0.45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 x14ac:dyDescent="0.45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 x14ac:dyDescent="0.45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 x14ac:dyDescent="0.45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 x14ac:dyDescent="0.45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 x14ac:dyDescent="0.45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 x14ac:dyDescent="0.45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 x14ac:dyDescent="0.45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 x14ac:dyDescent="0.45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 x14ac:dyDescent="0.45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 x14ac:dyDescent="0.45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 x14ac:dyDescent="0.45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 x14ac:dyDescent="0.45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 x14ac:dyDescent="0.45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 x14ac:dyDescent="0.45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 x14ac:dyDescent="0.45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 x14ac:dyDescent="0.45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 x14ac:dyDescent="0.45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 x14ac:dyDescent="0.45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 x14ac:dyDescent="0.45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 x14ac:dyDescent="0.45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 x14ac:dyDescent="0.45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 x14ac:dyDescent="0.45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 x14ac:dyDescent="0.45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 x14ac:dyDescent="0.45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 x14ac:dyDescent="0.45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 x14ac:dyDescent="0.45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 x14ac:dyDescent="0.45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 x14ac:dyDescent="0.45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 x14ac:dyDescent="0.45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 x14ac:dyDescent="0.45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 x14ac:dyDescent="0.45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 x14ac:dyDescent="0.45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 x14ac:dyDescent="0.45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 x14ac:dyDescent="0.45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 x14ac:dyDescent="0.45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 x14ac:dyDescent="0.45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 x14ac:dyDescent="0.45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 x14ac:dyDescent="0.45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 x14ac:dyDescent="0.45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 x14ac:dyDescent="0.45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 x14ac:dyDescent="0.45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 x14ac:dyDescent="0.45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 x14ac:dyDescent="0.45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 x14ac:dyDescent="0.45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 x14ac:dyDescent="0.45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 x14ac:dyDescent="0.45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 x14ac:dyDescent="0.45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 x14ac:dyDescent="0.45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 x14ac:dyDescent="0.45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 x14ac:dyDescent="0.45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 x14ac:dyDescent="0.45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 x14ac:dyDescent="0.45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 x14ac:dyDescent="0.45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 x14ac:dyDescent="0.45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 x14ac:dyDescent="0.45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 x14ac:dyDescent="0.45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 x14ac:dyDescent="0.45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 x14ac:dyDescent="0.45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 x14ac:dyDescent="0.45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 x14ac:dyDescent="0.45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 x14ac:dyDescent="0.45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 x14ac:dyDescent="0.45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 x14ac:dyDescent="0.45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 x14ac:dyDescent="0.45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 x14ac:dyDescent="0.45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 x14ac:dyDescent="0.45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 x14ac:dyDescent="0.45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 x14ac:dyDescent="0.45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 x14ac:dyDescent="0.45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 x14ac:dyDescent="0.45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 x14ac:dyDescent="0.45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 x14ac:dyDescent="0.45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 x14ac:dyDescent="0.45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 x14ac:dyDescent="0.45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 x14ac:dyDescent="0.45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 x14ac:dyDescent="0.45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 x14ac:dyDescent="0.45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 x14ac:dyDescent="0.45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 x14ac:dyDescent="0.45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 x14ac:dyDescent="0.45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 x14ac:dyDescent="0.45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 x14ac:dyDescent="0.45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 x14ac:dyDescent="0.45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 x14ac:dyDescent="0.45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 x14ac:dyDescent="0.45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 x14ac:dyDescent="0.45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 x14ac:dyDescent="0.45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 x14ac:dyDescent="0.45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 x14ac:dyDescent="0.45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 x14ac:dyDescent="0.45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 x14ac:dyDescent="0.45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 x14ac:dyDescent="0.45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 x14ac:dyDescent="0.45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 x14ac:dyDescent="0.45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 x14ac:dyDescent="0.45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 x14ac:dyDescent="0.45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 x14ac:dyDescent="0.45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 x14ac:dyDescent="0.45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 x14ac:dyDescent="0.45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 x14ac:dyDescent="0.45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 x14ac:dyDescent="0.45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 x14ac:dyDescent="0.45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 x14ac:dyDescent="0.45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 x14ac:dyDescent="0.45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 x14ac:dyDescent="0.45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 x14ac:dyDescent="0.45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 x14ac:dyDescent="0.45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 x14ac:dyDescent="0.45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 x14ac:dyDescent="0.45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 x14ac:dyDescent="0.45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 x14ac:dyDescent="0.45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 x14ac:dyDescent="0.45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 x14ac:dyDescent="0.45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 x14ac:dyDescent="0.45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 x14ac:dyDescent="0.45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 x14ac:dyDescent="0.45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 x14ac:dyDescent="0.45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 x14ac:dyDescent="0.45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 x14ac:dyDescent="0.45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 x14ac:dyDescent="0.45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 x14ac:dyDescent="0.45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 x14ac:dyDescent="0.45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 x14ac:dyDescent="0.45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 x14ac:dyDescent="0.45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 x14ac:dyDescent="0.45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 x14ac:dyDescent="0.45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 x14ac:dyDescent="0.45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 x14ac:dyDescent="0.45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 x14ac:dyDescent="0.45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 x14ac:dyDescent="0.45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 x14ac:dyDescent="0.45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 x14ac:dyDescent="0.45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 x14ac:dyDescent="0.45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 x14ac:dyDescent="0.45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 x14ac:dyDescent="0.45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 x14ac:dyDescent="0.45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 x14ac:dyDescent="0.45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 x14ac:dyDescent="0.45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 x14ac:dyDescent="0.45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 x14ac:dyDescent="0.45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 x14ac:dyDescent="0.45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 x14ac:dyDescent="0.45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 x14ac:dyDescent="0.45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 x14ac:dyDescent="0.45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 x14ac:dyDescent="0.45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 x14ac:dyDescent="0.45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 x14ac:dyDescent="0.45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 x14ac:dyDescent="0.45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 x14ac:dyDescent="0.45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 x14ac:dyDescent="0.45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 x14ac:dyDescent="0.45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 x14ac:dyDescent="0.45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 x14ac:dyDescent="0.45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 x14ac:dyDescent="0.45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 x14ac:dyDescent="0.45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 x14ac:dyDescent="0.45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 x14ac:dyDescent="0.45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 x14ac:dyDescent="0.45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 x14ac:dyDescent="0.45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 x14ac:dyDescent="0.45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 x14ac:dyDescent="0.45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 x14ac:dyDescent="0.45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 x14ac:dyDescent="0.45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 x14ac:dyDescent="0.45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 x14ac:dyDescent="0.45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 x14ac:dyDescent="0.45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 x14ac:dyDescent="0.45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 x14ac:dyDescent="0.45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 x14ac:dyDescent="0.45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 x14ac:dyDescent="0.45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 x14ac:dyDescent="0.45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 x14ac:dyDescent="0.45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 x14ac:dyDescent="0.45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 x14ac:dyDescent="0.45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 x14ac:dyDescent="0.45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 x14ac:dyDescent="0.45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 x14ac:dyDescent="0.45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 x14ac:dyDescent="0.45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 x14ac:dyDescent="0.45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 x14ac:dyDescent="0.45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 x14ac:dyDescent="0.45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 x14ac:dyDescent="0.45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 x14ac:dyDescent="0.45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 x14ac:dyDescent="0.45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 x14ac:dyDescent="0.45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 x14ac:dyDescent="0.45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 x14ac:dyDescent="0.45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 x14ac:dyDescent="0.45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 x14ac:dyDescent="0.45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 x14ac:dyDescent="0.45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 x14ac:dyDescent="0.45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 x14ac:dyDescent="0.45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 x14ac:dyDescent="0.45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 x14ac:dyDescent="0.45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 x14ac:dyDescent="0.45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 x14ac:dyDescent="0.45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 x14ac:dyDescent="0.45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 x14ac:dyDescent="0.45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 x14ac:dyDescent="0.45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 x14ac:dyDescent="0.45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 x14ac:dyDescent="0.45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 x14ac:dyDescent="0.45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 x14ac:dyDescent="0.45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 x14ac:dyDescent="0.45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 x14ac:dyDescent="0.45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 x14ac:dyDescent="0.45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 x14ac:dyDescent="0.45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 x14ac:dyDescent="0.45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 x14ac:dyDescent="0.45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 x14ac:dyDescent="0.45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 x14ac:dyDescent="0.45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 x14ac:dyDescent="0.45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 x14ac:dyDescent="0.45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 x14ac:dyDescent="0.45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 x14ac:dyDescent="0.45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 x14ac:dyDescent="0.45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 x14ac:dyDescent="0.45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 x14ac:dyDescent="0.45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 x14ac:dyDescent="0.45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 x14ac:dyDescent="0.45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 x14ac:dyDescent="0.45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 x14ac:dyDescent="0.45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 x14ac:dyDescent="0.45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 x14ac:dyDescent="0.45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 x14ac:dyDescent="0.45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 x14ac:dyDescent="0.45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 x14ac:dyDescent="0.45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 x14ac:dyDescent="0.45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 x14ac:dyDescent="0.45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 x14ac:dyDescent="0.45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 x14ac:dyDescent="0.45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 x14ac:dyDescent="0.45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 x14ac:dyDescent="0.45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 x14ac:dyDescent="0.45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 x14ac:dyDescent="0.45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 x14ac:dyDescent="0.45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 x14ac:dyDescent="0.45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 x14ac:dyDescent="0.45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 x14ac:dyDescent="0.45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 x14ac:dyDescent="0.45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 x14ac:dyDescent="0.45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 x14ac:dyDescent="0.45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 x14ac:dyDescent="0.45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 x14ac:dyDescent="0.45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 x14ac:dyDescent="0.45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 x14ac:dyDescent="0.45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 x14ac:dyDescent="0.45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 x14ac:dyDescent="0.45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 x14ac:dyDescent="0.45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 x14ac:dyDescent="0.45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 x14ac:dyDescent="0.45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 x14ac:dyDescent="0.45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 x14ac:dyDescent="0.45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 x14ac:dyDescent="0.45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 x14ac:dyDescent="0.45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 x14ac:dyDescent="0.45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 x14ac:dyDescent="0.45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 x14ac:dyDescent="0.45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 x14ac:dyDescent="0.45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 x14ac:dyDescent="0.45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 x14ac:dyDescent="0.45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 x14ac:dyDescent="0.45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 x14ac:dyDescent="0.45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 x14ac:dyDescent="0.45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 x14ac:dyDescent="0.45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 x14ac:dyDescent="0.45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 x14ac:dyDescent="0.45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 x14ac:dyDescent="0.45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 x14ac:dyDescent="0.45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 x14ac:dyDescent="0.45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 x14ac:dyDescent="0.45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 x14ac:dyDescent="0.45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 x14ac:dyDescent="0.45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 x14ac:dyDescent="0.45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 x14ac:dyDescent="0.45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 x14ac:dyDescent="0.45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 x14ac:dyDescent="0.45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 x14ac:dyDescent="0.45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 x14ac:dyDescent="0.45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 x14ac:dyDescent="0.45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 x14ac:dyDescent="0.45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 x14ac:dyDescent="0.45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 x14ac:dyDescent="0.45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 x14ac:dyDescent="0.45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 x14ac:dyDescent="0.45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 x14ac:dyDescent="0.45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 x14ac:dyDescent="0.45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 x14ac:dyDescent="0.45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 x14ac:dyDescent="0.45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 x14ac:dyDescent="0.45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 x14ac:dyDescent="0.45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 x14ac:dyDescent="0.45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 x14ac:dyDescent="0.45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 x14ac:dyDescent="0.45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 x14ac:dyDescent="0.45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 x14ac:dyDescent="0.45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 x14ac:dyDescent="0.45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 x14ac:dyDescent="0.45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 x14ac:dyDescent="0.45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 x14ac:dyDescent="0.45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 x14ac:dyDescent="0.45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 x14ac:dyDescent="0.45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 x14ac:dyDescent="0.45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 x14ac:dyDescent="0.45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 x14ac:dyDescent="0.45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 x14ac:dyDescent="0.45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 x14ac:dyDescent="0.45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 x14ac:dyDescent="0.45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 x14ac:dyDescent="0.45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 x14ac:dyDescent="0.45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 x14ac:dyDescent="0.45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 x14ac:dyDescent="0.45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 x14ac:dyDescent="0.45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 x14ac:dyDescent="0.45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 x14ac:dyDescent="0.45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 x14ac:dyDescent="0.45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 x14ac:dyDescent="0.45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 x14ac:dyDescent="0.45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 x14ac:dyDescent="0.45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 x14ac:dyDescent="0.45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 x14ac:dyDescent="0.45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 x14ac:dyDescent="0.45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 x14ac:dyDescent="0.45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 x14ac:dyDescent="0.45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 x14ac:dyDescent="0.45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 x14ac:dyDescent="0.45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 x14ac:dyDescent="0.45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 x14ac:dyDescent="0.45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 x14ac:dyDescent="0.45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 x14ac:dyDescent="0.45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 x14ac:dyDescent="0.45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 x14ac:dyDescent="0.45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 x14ac:dyDescent="0.45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 x14ac:dyDescent="0.45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 x14ac:dyDescent="0.45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 x14ac:dyDescent="0.45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 x14ac:dyDescent="0.45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 x14ac:dyDescent="0.45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 x14ac:dyDescent="0.45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 x14ac:dyDescent="0.45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 x14ac:dyDescent="0.45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 x14ac:dyDescent="0.45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 x14ac:dyDescent="0.45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 x14ac:dyDescent="0.45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 x14ac:dyDescent="0.45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 x14ac:dyDescent="0.45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 x14ac:dyDescent="0.45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 x14ac:dyDescent="0.45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 x14ac:dyDescent="0.45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 x14ac:dyDescent="0.45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 x14ac:dyDescent="0.45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 x14ac:dyDescent="0.45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 x14ac:dyDescent="0.45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 x14ac:dyDescent="0.45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 x14ac:dyDescent="0.45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 x14ac:dyDescent="0.45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 x14ac:dyDescent="0.45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 x14ac:dyDescent="0.45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 x14ac:dyDescent="0.45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 x14ac:dyDescent="0.45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 x14ac:dyDescent="0.45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 x14ac:dyDescent="0.45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 x14ac:dyDescent="0.45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 x14ac:dyDescent="0.45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 x14ac:dyDescent="0.45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 x14ac:dyDescent="0.45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 x14ac:dyDescent="0.45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 x14ac:dyDescent="0.45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 x14ac:dyDescent="0.45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 x14ac:dyDescent="0.45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 x14ac:dyDescent="0.45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 x14ac:dyDescent="0.45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 x14ac:dyDescent="0.45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 x14ac:dyDescent="0.45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 x14ac:dyDescent="0.45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 x14ac:dyDescent="0.45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 x14ac:dyDescent="0.45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 x14ac:dyDescent="0.45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 x14ac:dyDescent="0.45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 x14ac:dyDescent="0.45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 x14ac:dyDescent="0.45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 x14ac:dyDescent="0.45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 x14ac:dyDescent="0.45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 x14ac:dyDescent="0.45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 x14ac:dyDescent="0.45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 x14ac:dyDescent="0.45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 x14ac:dyDescent="0.45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 x14ac:dyDescent="0.45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 x14ac:dyDescent="0.45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 x14ac:dyDescent="0.45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 x14ac:dyDescent="0.45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 x14ac:dyDescent="0.45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 x14ac:dyDescent="0.45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 x14ac:dyDescent="0.45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 x14ac:dyDescent="0.45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 x14ac:dyDescent="0.45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 x14ac:dyDescent="0.45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 x14ac:dyDescent="0.45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 x14ac:dyDescent="0.45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 x14ac:dyDescent="0.45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 x14ac:dyDescent="0.45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 x14ac:dyDescent="0.45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 x14ac:dyDescent="0.45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 x14ac:dyDescent="0.45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 x14ac:dyDescent="0.45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 x14ac:dyDescent="0.45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 x14ac:dyDescent="0.45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 x14ac:dyDescent="0.45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 x14ac:dyDescent="0.45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 x14ac:dyDescent="0.45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 x14ac:dyDescent="0.45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 x14ac:dyDescent="0.45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 x14ac:dyDescent="0.45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 x14ac:dyDescent="0.45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 x14ac:dyDescent="0.45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 x14ac:dyDescent="0.45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 x14ac:dyDescent="0.45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 x14ac:dyDescent="0.45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 x14ac:dyDescent="0.45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 x14ac:dyDescent="0.45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 x14ac:dyDescent="0.45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 x14ac:dyDescent="0.45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 x14ac:dyDescent="0.45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 x14ac:dyDescent="0.45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 x14ac:dyDescent="0.45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 x14ac:dyDescent="0.45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 x14ac:dyDescent="0.45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 x14ac:dyDescent="0.45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 x14ac:dyDescent="0.45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 x14ac:dyDescent="0.45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 x14ac:dyDescent="0.45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 x14ac:dyDescent="0.45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 x14ac:dyDescent="0.45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 x14ac:dyDescent="0.45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 x14ac:dyDescent="0.45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 x14ac:dyDescent="0.45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 x14ac:dyDescent="0.45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 x14ac:dyDescent="0.45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 x14ac:dyDescent="0.45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 x14ac:dyDescent="0.45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 x14ac:dyDescent="0.45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 x14ac:dyDescent="0.45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 x14ac:dyDescent="0.45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 x14ac:dyDescent="0.45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 x14ac:dyDescent="0.45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 x14ac:dyDescent="0.45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 x14ac:dyDescent="0.45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 x14ac:dyDescent="0.45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 x14ac:dyDescent="0.45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 x14ac:dyDescent="0.45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 x14ac:dyDescent="0.45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 x14ac:dyDescent="0.45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 x14ac:dyDescent="0.45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 x14ac:dyDescent="0.45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 x14ac:dyDescent="0.45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 x14ac:dyDescent="0.45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 x14ac:dyDescent="0.45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 x14ac:dyDescent="0.45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 x14ac:dyDescent="0.45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 x14ac:dyDescent="0.45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 x14ac:dyDescent="0.45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 x14ac:dyDescent="0.45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 x14ac:dyDescent="0.45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 x14ac:dyDescent="0.45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 x14ac:dyDescent="0.45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 x14ac:dyDescent="0.45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 x14ac:dyDescent="0.45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 x14ac:dyDescent="0.45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 x14ac:dyDescent="0.45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 x14ac:dyDescent="0.45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 x14ac:dyDescent="0.45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 x14ac:dyDescent="0.45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 x14ac:dyDescent="0.45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 x14ac:dyDescent="0.45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 x14ac:dyDescent="0.45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 x14ac:dyDescent="0.45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 x14ac:dyDescent="0.45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 x14ac:dyDescent="0.45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 x14ac:dyDescent="0.45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 x14ac:dyDescent="0.45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 x14ac:dyDescent="0.45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 x14ac:dyDescent="0.45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 x14ac:dyDescent="0.45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 x14ac:dyDescent="0.45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 x14ac:dyDescent="0.45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 x14ac:dyDescent="0.45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 x14ac:dyDescent="0.45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 x14ac:dyDescent="0.45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 x14ac:dyDescent="0.45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 x14ac:dyDescent="0.45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 x14ac:dyDescent="0.45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 x14ac:dyDescent="0.45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 x14ac:dyDescent="0.45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 x14ac:dyDescent="0.45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 x14ac:dyDescent="0.45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 x14ac:dyDescent="0.45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 x14ac:dyDescent="0.45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 x14ac:dyDescent="0.45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 x14ac:dyDescent="0.45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 x14ac:dyDescent="0.45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 x14ac:dyDescent="0.45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 x14ac:dyDescent="0.45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 x14ac:dyDescent="0.45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 x14ac:dyDescent="0.45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 x14ac:dyDescent="0.45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 x14ac:dyDescent="0.45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 x14ac:dyDescent="0.45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 x14ac:dyDescent="0.45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 x14ac:dyDescent="0.45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 x14ac:dyDescent="0.45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 x14ac:dyDescent="0.45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 x14ac:dyDescent="0.45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 x14ac:dyDescent="0.45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 x14ac:dyDescent="0.45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 x14ac:dyDescent="0.45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 x14ac:dyDescent="0.45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 x14ac:dyDescent="0.45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 x14ac:dyDescent="0.45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 x14ac:dyDescent="0.45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 x14ac:dyDescent="0.45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 x14ac:dyDescent="0.45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 x14ac:dyDescent="0.45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 x14ac:dyDescent="0.45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 x14ac:dyDescent="0.45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 x14ac:dyDescent="0.45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 x14ac:dyDescent="0.45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 x14ac:dyDescent="0.45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 x14ac:dyDescent="0.45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 x14ac:dyDescent="0.45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 x14ac:dyDescent="0.45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 x14ac:dyDescent="0.45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 x14ac:dyDescent="0.45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 x14ac:dyDescent="0.45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 x14ac:dyDescent="0.45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 x14ac:dyDescent="0.45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 x14ac:dyDescent="0.45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 x14ac:dyDescent="0.45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 x14ac:dyDescent="0.45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 x14ac:dyDescent="0.45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 x14ac:dyDescent="0.45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 x14ac:dyDescent="0.45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 x14ac:dyDescent="0.45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 x14ac:dyDescent="0.45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 x14ac:dyDescent="0.45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 x14ac:dyDescent="0.45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 x14ac:dyDescent="0.45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 x14ac:dyDescent="0.45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 x14ac:dyDescent="0.45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 x14ac:dyDescent="0.45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 x14ac:dyDescent="0.45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 x14ac:dyDescent="0.45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 x14ac:dyDescent="0.45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 x14ac:dyDescent="0.45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 x14ac:dyDescent="0.45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 x14ac:dyDescent="0.45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 x14ac:dyDescent="0.45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 x14ac:dyDescent="0.45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 x14ac:dyDescent="0.45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 x14ac:dyDescent="0.45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 x14ac:dyDescent="0.45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 x14ac:dyDescent="0.45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 x14ac:dyDescent="0.45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 x14ac:dyDescent="0.45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 x14ac:dyDescent="0.45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 x14ac:dyDescent="0.45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 x14ac:dyDescent="0.45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 x14ac:dyDescent="0.45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 x14ac:dyDescent="0.45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 x14ac:dyDescent="0.45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 x14ac:dyDescent="0.45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 x14ac:dyDescent="0.45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 x14ac:dyDescent="0.45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 x14ac:dyDescent="0.45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 x14ac:dyDescent="0.45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 x14ac:dyDescent="0.45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 x14ac:dyDescent="0.45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 x14ac:dyDescent="0.45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 x14ac:dyDescent="0.45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 x14ac:dyDescent="0.45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 x14ac:dyDescent="0.45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 x14ac:dyDescent="0.45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 x14ac:dyDescent="0.45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 x14ac:dyDescent="0.45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 x14ac:dyDescent="0.45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 x14ac:dyDescent="0.45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 x14ac:dyDescent="0.45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 x14ac:dyDescent="0.45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 x14ac:dyDescent="0.45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 x14ac:dyDescent="0.45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 x14ac:dyDescent="0.45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 x14ac:dyDescent="0.45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 x14ac:dyDescent="0.45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 x14ac:dyDescent="0.45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 x14ac:dyDescent="0.45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 x14ac:dyDescent="0.45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 x14ac:dyDescent="0.45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 x14ac:dyDescent="0.45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 x14ac:dyDescent="0.45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 x14ac:dyDescent="0.45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 x14ac:dyDescent="0.45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 x14ac:dyDescent="0.45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 x14ac:dyDescent="0.45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 x14ac:dyDescent="0.45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 x14ac:dyDescent="0.45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 x14ac:dyDescent="0.45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 x14ac:dyDescent="0.45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 x14ac:dyDescent="0.45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 x14ac:dyDescent="0.45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 x14ac:dyDescent="0.45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 x14ac:dyDescent="0.45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 x14ac:dyDescent="0.45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 x14ac:dyDescent="0.45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 x14ac:dyDescent="0.45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 x14ac:dyDescent="0.45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 x14ac:dyDescent="0.45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 x14ac:dyDescent="0.45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 x14ac:dyDescent="0.45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 x14ac:dyDescent="0.45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 x14ac:dyDescent="0.45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 x14ac:dyDescent="0.45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 x14ac:dyDescent="0.45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 x14ac:dyDescent="0.45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 x14ac:dyDescent="0.45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 x14ac:dyDescent="0.45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 x14ac:dyDescent="0.45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 x14ac:dyDescent="0.45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 x14ac:dyDescent="0.45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 x14ac:dyDescent="0.45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 x14ac:dyDescent="0.45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 x14ac:dyDescent="0.45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 x14ac:dyDescent="0.45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 x14ac:dyDescent="0.45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 x14ac:dyDescent="0.45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 x14ac:dyDescent="0.45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 x14ac:dyDescent="0.45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 x14ac:dyDescent="0.45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 x14ac:dyDescent="0.45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 x14ac:dyDescent="0.45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 x14ac:dyDescent="0.45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 x14ac:dyDescent="0.45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 x14ac:dyDescent="0.45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 x14ac:dyDescent="0.45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 x14ac:dyDescent="0.45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 x14ac:dyDescent="0.45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 x14ac:dyDescent="0.45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 x14ac:dyDescent="0.45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 x14ac:dyDescent="0.45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 x14ac:dyDescent="0.45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 x14ac:dyDescent="0.45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 x14ac:dyDescent="0.45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 x14ac:dyDescent="0.45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 x14ac:dyDescent="0.45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 x14ac:dyDescent="0.45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 x14ac:dyDescent="0.45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 x14ac:dyDescent="0.45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 x14ac:dyDescent="0.45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 x14ac:dyDescent="0.45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 x14ac:dyDescent="0.45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 x14ac:dyDescent="0.45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 x14ac:dyDescent="0.45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 x14ac:dyDescent="0.45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 x14ac:dyDescent="0.45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 x14ac:dyDescent="0.45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 x14ac:dyDescent="0.45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 x14ac:dyDescent="0.45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 x14ac:dyDescent="0.45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 x14ac:dyDescent="0.45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 x14ac:dyDescent="0.45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 x14ac:dyDescent="0.45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 x14ac:dyDescent="0.45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 x14ac:dyDescent="0.45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 x14ac:dyDescent="0.45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 x14ac:dyDescent="0.45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 x14ac:dyDescent="0.45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 x14ac:dyDescent="0.45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 x14ac:dyDescent="0.45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 x14ac:dyDescent="0.45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 x14ac:dyDescent="0.45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 x14ac:dyDescent="0.45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 x14ac:dyDescent="0.45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 x14ac:dyDescent="0.45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 x14ac:dyDescent="0.45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 x14ac:dyDescent="0.45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 x14ac:dyDescent="0.45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 x14ac:dyDescent="0.45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 x14ac:dyDescent="0.45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 x14ac:dyDescent="0.45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 x14ac:dyDescent="0.45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 x14ac:dyDescent="0.45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 x14ac:dyDescent="0.45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 x14ac:dyDescent="0.45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 x14ac:dyDescent="0.45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 x14ac:dyDescent="0.45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 x14ac:dyDescent="0.45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 x14ac:dyDescent="0.45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 x14ac:dyDescent="0.45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 x14ac:dyDescent="0.45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 x14ac:dyDescent="0.45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 x14ac:dyDescent="0.45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 x14ac:dyDescent="0.45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 x14ac:dyDescent="0.45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 x14ac:dyDescent="0.45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 x14ac:dyDescent="0.45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 x14ac:dyDescent="0.45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 x14ac:dyDescent="0.45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 x14ac:dyDescent="0.45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 x14ac:dyDescent="0.45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 x14ac:dyDescent="0.45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 x14ac:dyDescent="0.45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 x14ac:dyDescent="0.45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 x14ac:dyDescent="0.45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 x14ac:dyDescent="0.45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 x14ac:dyDescent="0.45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 x14ac:dyDescent="0.45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 x14ac:dyDescent="0.45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 x14ac:dyDescent="0.45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 x14ac:dyDescent="0.45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 x14ac:dyDescent="0.45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 x14ac:dyDescent="0.45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 x14ac:dyDescent="0.45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 x14ac:dyDescent="0.45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 x14ac:dyDescent="0.45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 x14ac:dyDescent="0.45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 x14ac:dyDescent="0.45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 x14ac:dyDescent="0.45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 x14ac:dyDescent="0.45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 x14ac:dyDescent="0.45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 x14ac:dyDescent="0.45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 x14ac:dyDescent="0.45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 x14ac:dyDescent="0.45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 x14ac:dyDescent="0.45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 x14ac:dyDescent="0.45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 x14ac:dyDescent="0.45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 x14ac:dyDescent="0.45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 x14ac:dyDescent="0.45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 x14ac:dyDescent="0.45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 x14ac:dyDescent="0.45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 x14ac:dyDescent="0.45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 x14ac:dyDescent="0.45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 x14ac:dyDescent="0.45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 x14ac:dyDescent="0.45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 x14ac:dyDescent="0.45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 x14ac:dyDescent="0.45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 x14ac:dyDescent="0.45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 x14ac:dyDescent="0.45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 x14ac:dyDescent="0.45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 x14ac:dyDescent="0.45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 x14ac:dyDescent="0.45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 x14ac:dyDescent="0.45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 x14ac:dyDescent="0.45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 x14ac:dyDescent="0.45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 x14ac:dyDescent="0.45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 x14ac:dyDescent="0.45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 x14ac:dyDescent="0.45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 x14ac:dyDescent="0.45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 x14ac:dyDescent="0.45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 x14ac:dyDescent="0.45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 x14ac:dyDescent="0.45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 x14ac:dyDescent="0.45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 x14ac:dyDescent="0.45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 x14ac:dyDescent="0.45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 x14ac:dyDescent="0.45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 x14ac:dyDescent="0.45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 x14ac:dyDescent="0.45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 x14ac:dyDescent="0.45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 x14ac:dyDescent="0.45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 x14ac:dyDescent="0.45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 x14ac:dyDescent="0.45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 x14ac:dyDescent="0.45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 x14ac:dyDescent="0.45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 x14ac:dyDescent="0.45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 x14ac:dyDescent="0.45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 x14ac:dyDescent="0.45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 x14ac:dyDescent="0.45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 x14ac:dyDescent="0.45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 x14ac:dyDescent="0.45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 x14ac:dyDescent="0.45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 x14ac:dyDescent="0.45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 x14ac:dyDescent="0.45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 x14ac:dyDescent="0.45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 x14ac:dyDescent="0.45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 x14ac:dyDescent="0.45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 x14ac:dyDescent="0.45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 x14ac:dyDescent="0.45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 x14ac:dyDescent="0.45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 x14ac:dyDescent="0.45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 x14ac:dyDescent="0.45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 x14ac:dyDescent="0.45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 x14ac:dyDescent="0.45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 x14ac:dyDescent="0.45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 x14ac:dyDescent="0.45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 x14ac:dyDescent="0.45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 x14ac:dyDescent="0.45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 x14ac:dyDescent="0.45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 x14ac:dyDescent="0.45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 x14ac:dyDescent="0.45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 x14ac:dyDescent="0.45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 x14ac:dyDescent="0.45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 x14ac:dyDescent="0.45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 x14ac:dyDescent="0.45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 x14ac:dyDescent="0.45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 x14ac:dyDescent="0.45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 x14ac:dyDescent="0.45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 x14ac:dyDescent="0.45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 x14ac:dyDescent="0.45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 x14ac:dyDescent="0.45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 x14ac:dyDescent="0.45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 x14ac:dyDescent="0.45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 x14ac:dyDescent="0.45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 x14ac:dyDescent="0.45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 x14ac:dyDescent="0.45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 x14ac:dyDescent="0.45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 x14ac:dyDescent="0.45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 x14ac:dyDescent="0.45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 x14ac:dyDescent="0.45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 x14ac:dyDescent="0.45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 x14ac:dyDescent="0.45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 x14ac:dyDescent="0.45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 x14ac:dyDescent="0.45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 x14ac:dyDescent="0.45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 x14ac:dyDescent="0.45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 x14ac:dyDescent="0.45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 x14ac:dyDescent="0.45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 x14ac:dyDescent="0.45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 x14ac:dyDescent="0.45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 x14ac:dyDescent="0.45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 x14ac:dyDescent="0.45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 x14ac:dyDescent="0.45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 x14ac:dyDescent="0.45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 x14ac:dyDescent="0.45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 x14ac:dyDescent="0.45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 x14ac:dyDescent="0.45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 x14ac:dyDescent="0.45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 x14ac:dyDescent="0.45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 x14ac:dyDescent="0.45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 x14ac:dyDescent="0.45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 x14ac:dyDescent="0.45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 x14ac:dyDescent="0.45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 x14ac:dyDescent="0.45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 x14ac:dyDescent="0.45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 x14ac:dyDescent="0.45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 x14ac:dyDescent="0.45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 x14ac:dyDescent="0.45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 x14ac:dyDescent="0.45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 x14ac:dyDescent="0.45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 x14ac:dyDescent="0.45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 x14ac:dyDescent="0.45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 x14ac:dyDescent="0.45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 x14ac:dyDescent="0.45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 x14ac:dyDescent="0.45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 x14ac:dyDescent="0.45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 x14ac:dyDescent="0.45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 x14ac:dyDescent="0.45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 x14ac:dyDescent="0.45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 x14ac:dyDescent="0.45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 x14ac:dyDescent="0.45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 x14ac:dyDescent="0.45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 x14ac:dyDescent="0.45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 x14ac:dyDescent="0.45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 x14ac:dyDescent="0.45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 x14ac:dyDescent="0.45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 x14ac:dyDescent="0.45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 x14ac:dyDescent="0.45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 x14ac:dyDescent="0.45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 x14ac:dyDescent="0.45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 x14ac:dyDescent="0.45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 x14ac:dyDescent="0.45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 x14ac:dyDescent="0.45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 x14ac:dyDescent="0.45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 x14ac:dyDescent="0.45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 x14ac:dyDescent="0.45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 x14ac:dyDescent="0.45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 x14ac:dyDescent="0.45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 x14ac:dyDescent="0.45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 x14ac:dyDescent="0.45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 x14ac:dyDescent="0.45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 x14ac:dyDescent="0.45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 x14ac:dyDescent="0.45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 x14ac:dyDescent="0.45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 x14ac:dyDescent="0.45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 x14ac:dyDescent="0.45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 x14ac:dyDescent="0.45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 x14ac:dyDescent="0.45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 x14ac:dyDescent="0.45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 x14ac:dyDescent="0.45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 x14ac:dyDescent="0.45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 x14ac:dyDescent="0.45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 x14ac:dyDescent="0.45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 x14ac:dyDescent="0.45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 x14ac:dyDescent="0.45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 x14ac:dyDescent="0.45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 x14ac:dyDescent="0.45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 x14ac:dyDescent="0.45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 x14ac:dyDescent="0.45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 x14ac:dyDescent="0.45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 x14ac:dyDescent="0.45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 x14ac:dyDescent="0.45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 x14ac:dyDescent="0.45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 x14ac:dyDescent="0.45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 x14ac:dyDescent="0.45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 x14ac:dyDescent="0.45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 x14ac:dyDescent="0.45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 x14ac:dyDescent="0.45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 x14ac:dyDescent="0.45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 x14ac:dyDescent="0.45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 x14ac:dyDescent="0.45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 x14ac:dyDescent="0.45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 x14ac:dyDescent="0.45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 x14ac:dyDescent="0.45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 x14ac:dyDescent="0.45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 x14ac:dyDescent="0.45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 x14ac:dyDescent="0.45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 x14ac:dyDescent="0.45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 x14ac:dyDescent="0.45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 x14ac:dyDescent="0.45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 x14ac:dyDescent="0.45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 x14ac:dyDescent="0.45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 x14ac:dyDescent="0.45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 x14ac:dyDescent="0.45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 x14ac:dyDescent="0.45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 x14ac:dyDescent="0.45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 x14ac:dyDescent="0.45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 x14ac:dyDescent="0.45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 x14ac:dyDescent="0.45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 x14ac:dyDescent="0.45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 x14ac:dyDescent="0.45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 x14ac:dyDescent="0.45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 x14ac:dyDescent="0.45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 x14ac:dyDescent="0.45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 x14ac:dyDescent="0.45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 x14ac:dyDescent="0.45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 x14ac:dyDescent="0.45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 x14ac:dyDescent="0.45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 x14ac:dyDescent="0.45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 x14ac:dyDescent="0.45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 x14ac:dyDescent="0.45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 x14ac:dyDescent="0.45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 x14ac:dyDescent="0.45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 x14ac:dyDescent="0.45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 x14ac:dyDescent="0.45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 x14ac:dyDescent="0.45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 x14ac:dyDescent="0.45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 x14ac:dyDescent="0.45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 x14ac:dyDescent="0.45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 x14ac:dyDescent="0.45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 x14ac:dyDescent="0.45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 x14ac:dyDescent="0.45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 x14ac:dyDescent="0.45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 x14ac:dyDescent="0.45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 x14ac:dyDescent="0.45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 x14ac:dyDescent="0.45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 x14ac:dyDescent="0.45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 x14ac:dyDescent="0.45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 x14ac:dyDescent="0.45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 x14ac:dyDescent="0.45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 x14ac:dyDescent="0.45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 x14ac:dyDescent="0.45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 x14ac:dyDescent="0.45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 x14ac:dyDescent="0.45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 x14ac:dyDescent="0.45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 x14ac:dyDescent="0.45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 x14ac:dyDescent="0.45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 x14ac:dyDescent="0.45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 x14ac:dyDescent="0.45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 x14ac:dyDescent="0.45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 x14ac:dyDescent="0.45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 x14ac:dyDescent="0.45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 x14ac:dyDescent="0.45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 x14ac:dyDescent="0.45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 x14ac:dyDescent="0.45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 x14ac:dyDescent="0.45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 x14ac:dyDescent="0.45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 x14ac:dyDescent="0.45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 x14ac:dyDescent="0.45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 x14ac:dyDescent="0.45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 x14ac:dyDescent="0.45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 x14ac:dyDescent="0.45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 x14ac:dyDescent="0.45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 x14ac:dyDescent="0.45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 x14ac:dyDescent="0.45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 x14ac:dyDescent="0.45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 x14ac:dyDescent="0.45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 x14ac:dyDescent="0.45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 x14ac:dyDescent="0.45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 x14ac:dyDescent="0.45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 x14ac:dyDescent="0.45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 x14ac:dyDescent="0.45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 x14ac:dyDescent="0.45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 x14ac:dyDescent="0.45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 x14ac:dyDescent="0.45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 x14ac:dyDescent="0.45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 x14ac:dyDescent="0.45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 x14ac:dyDescent="0.45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 x14ac:dyDescent="0.45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 x14ac:dyDescent="0.45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 x14ac:dyDescent="0.45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 x14ac:dyDescent="0.45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 x14ac:dyDescent="0.45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 x14ac:dyDescent="0.45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 x14ac:dyDescent="0.45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 x14ac:dyDescent="0.45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 x14ac:dyDescent="0.45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 x14ac:dyDescent="0.45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 x14ac:dyDescent="0.45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 x14ac:dyDescent="0.45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 x14ac:dyDescent="0.45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 x14ac:dyDescent="0.45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 x14ac:dyDescent="0.45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 x14ac:dyDescent="0.45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 x14ac:dyDescent="0.45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 x14ac:dyDescent="0.45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 x14ac:dyDescent="0.45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 x14ac:dyDescent="0.45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 x14ac:dyDescent="0.45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 x14ac:dyDescent="0.45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 x14ac:dyDescent="0.45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 x14ac:dyDescent="0.45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 x14ac:dyDescent="0.45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 x14ac:dyDescent="0.45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 x14ac:dyDescent="0.45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 x14ac:dyDescent="0.45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 x14ac:dyDescent="0.45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 x14ac:dyDescent="0.45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 x14ac:dyDescent="0.45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 x14ac:dyDescent="0.45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 x14ac:dyDescent="0.45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 x14ac:dyDescent="0.45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 x14ac:dyDescent="0.45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 x14ac:dyDescent="0.45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 x14ac:dyDescent="0.45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 x14ac:dyDescent="0.45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 x14ac:dyDescent="0.45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 x14ac:dyDescent="0.45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 x14ac:dyDescent="0.45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 x14ac:dyDescent="0.45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 x14ac:dyDescent="0.45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 x14ac:dyDescent="0.45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 x14ac:dyDescent="0.45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 x14ac:dyDescent="0.45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 x14ac:dyDescent="0.45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 x14ac:dyDescent="0.45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 x14ac:dyDescent="0.45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 x14ac:dyDescent="0.45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 x14ac:dyDescent="0.45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 x14ac:dyDescent="0.45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 x14ac:dyDescent="0.45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 x14ac:dyDescent="0.45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 x14ac:dyDescent="0.45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 x14ac:dyDescent="0.45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 x14ac:dyDescent="0.45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 x14ac:dyDescent="0.45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 x14ac:dyDescent="0.45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 x14ac:dyDescent="0.45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 x14ac:dyDescent="0.45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 x14ac:dyDescent="0.45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 x14ac:dyDescent="0.45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 x14ac:dyDescent="0.45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 x14ac:dyDescent="0.45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 x14ac:dyDescent="0.45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 x14ac:dyDescent="0.45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 x14ac:dyDescent="0.45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 x14ac:dyDescent="0.45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 x14ac:dyDescent="0.45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 x14ac:dyDescent="0.45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 x14ac:dyDescent="0.45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 x14ac:dyDescent="0.45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 x14ac:dyDescent="0.45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 x14ac:dyDescent="0.45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 x14ac:dyDescent="0.45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 x14ac:dyDescent="0.45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 x14ac:dyDescent="0.45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 x14ac:dyDescent="0.45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 x14ac:dyDescent="0.45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 x14ac:dyDescent="0.45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 x14ac:dyDescent="0.45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 x14ac:dyDescent="0.45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 x14ac:dyDescent="0.45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 x14ac:dyDescent="0.45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 x14ac:dyDescent="0.45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 x14ac:dyDescent="0.45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 x14ac:dyDescent="0.45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 x14ac:dyDescent="0.45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 x14ac:dyDescent="0.45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 x14ac:dyDescent="0.45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 x14ac:dyDescent="0.45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 x14ac:dyDescent="0.45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 x14ac:dyDescent="0.45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 x14ac:dyDescent="0.45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 x14ac:dyDescent="0.45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 x14ac:dyDescent="0.45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 x14ac:dyDescent="0.45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 x14ac:dyDescent="0.45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 x14ac:dyDescent="0.45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 x14ac:dyDescent="0.45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 x14ac:dyDescent="0.45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 x14ac:dyDescent="0.45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 x14ac:dyDescent="0.45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 x14ac:dyDescent="0.45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 x14ac:dyDescent="0.45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 x14ac:dyDescent="0.45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 x14ac:dyDescent="0.45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 x14ac:dyDescent="0.45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 x14ac:dyDescent="0.45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 x14ac:dyDescent="0.45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 x14ac:dyDescent="0.45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 x14ac:dyDescent="0.45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 x14ac:dyDescent="0.45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 x14ac:dyDescent="0.45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 x14ac:dyDescent="0.45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 x14ac:dyDescent="0.45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 x14ac:dyDescent="0.45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 x14ac:dyDescent="0.45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 x14ac:dyDescent="0.45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 x14ac:dyDescent="0.45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 x14ac:dyDescent="0.45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 x14ac:dyDescent="0.45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 x14ac:dyDescent="0.45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 x14ac:dyDescent="0.45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 x14ac:dyDescent="0.45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 x14ac:dyDescent="0.45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 x14ac:dyDescent="0.45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 x14ac:dyDescent="0.45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 x14ac:dyDescent="0.45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 x14ac:dyDescent="0.45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 x14ac:dyDescent="0.45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 x14ac:dyDescent="0.45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 x14ac:dyDescent="0.45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 x14ac:dyDescent="0.45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 x14ac:dyDescent="0.45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 x14ac:dyDescent="0.45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 x14ac:dyDescent="0.45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 x14ac:dyDescent="0.45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 x14ac:dyDescent="0.45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 x14ac:dyDescent="0.45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 x14ac:dyDescent="0.45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 x14ac:dyDescent="0.45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 x14ac:dyDescent="0.45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 x14ac:dyDescent="0.45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 x14ac:dyDescent="0.45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 x14ac:dyDescent="0.45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 x14ac:dyDescent="0.45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 x14ac:dyDescent="0.45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 x14ac:dyDescent="0.45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 x14ac:dyDescent="0.45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 x14ac:dyDescent="0.45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 x14ac:dyDescent="0.45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 x14ac:dyDescent="0.45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 x14ac:dyDescent="0.45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 x14ac:dyDescent="0.45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 x14ac:dyDescent="0.45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 x14ac:dyDescent="0.45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 x14ac:dyDescent="0.45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 x14ac:dyDescent="0.45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 x14ac:dyDescent="0.45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 x14ac:dyDescent="0.45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 x14ac:dyDescent="0.45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 x14ac:dyDescent="0.45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 x14ac:dyDescent="0.45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 x14ac:dyDescent="0.45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 x14ac:dyDescent="0.45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 x14ac:dyDescent="0.45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 x14ac:dyDescent="0.45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 x14ac:dyDescent="0.45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 x14ac:dyDescent="0.45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 x14ac:dyDescent="0.45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 x14ac:dyDescent="0.45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 x14ac:dyDescent="0.45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 x14ac:dyDescent="0.45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 x14ac:dyDescent="0.45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 x14ac:dyDescent="0.45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 x14ac:dyDescent="0.45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 x14ac:dyDescent="0.45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 x14ac:dyDescent="0.45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 x14ac:dyDescent="0.45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 x14ac:dyDescent="0.45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 x14ac:dyDescent="0.45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 x14ac:dyDescent="0.45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 x14ac:dyDescent="0.45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 x14ac:dyDescent="0.45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 x14ac:dyDescent="0.45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 x14ac:dyDescent="0.45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 x14ac:dyDescent="0.45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 x14ac:dyDescent="0.45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 x14ac:dyDescent="0.45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 x14ac:dyDescent="0.45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 x14ac:dyDescent="0.45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 x14ac:dyDescent="0.45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 x14ac:dyDescent="0.45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 x14ac:dyDescent="0.45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 x14ac:dyDescent="0.45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 x14ac:dyDescent="0.45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 x14ac:dyDescent="0.45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 x14ac:dyDescent="0.45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 x14ac:dyDescent="0.45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 x14ac:dyDescent="0.45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 x14ac:dyDescent="0.45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 x14ac:dyDescent="0.45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 x14ac:dyDescent="0.45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 x14ac:dyDescent="0.45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 x14ac:dyDescent="0.45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 x14ac:dyDescent="0.45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 x14ac:dyDescent="0.45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 x14ac:dyDescent="0.45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 x14ac:dyDescent="0.45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 x14ac:dyDescent="0.45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 x14ac:dyDescent="0.45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 x14ac:dyDescent="0.45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 x14ac:dyDescent="0.45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 x14ac:dyDescent="0.45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 x14ac:dyDescent="0.45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 x14ac:dyDescent="0.45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 x14ac:dyDescent="0.45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 x14ac:dyDescent="0.45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 x14ac:dyDescent="0.45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 x14ac:dyDescent="0.45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 x14ac:dyDescent="0.45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 x14ac:dyDescent="0.45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 x14ac:dyDescent="0.45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 x14ac:dyDescent="0.45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 x14ac:dyDescent="0.45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 x14ac:dyDescent="0.45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 x14ac:dyDescent="0.45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 x14ac:dyDescent="0.45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 x14ac:dyDescent="0.45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 x14ac:dyDescent="0.45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 x14ac:dyDescent="0.45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 x14ac:dyDescent="0.45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 x14ac:dyDescent="0.45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 x14ac:dyDescent="0.45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 x14ac:dyDescent="0.45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 x14ac:dyDescent="0.45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 x14ac:dyDescent="0.45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 x14ac:dyDescent="0.45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 x14ac:dyDescent="0.45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 x14ac:dyDescent="0.45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 x14ac:dyDescent="0.45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 x14ac:dyDescent="0.45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 x14ac:dyDescent="0.45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 x14ac:dyDescent="0.45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 x14ac:dyDescent="0.45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 x14ac:dyDescent="0.45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 x14ac:dyDescent="0.45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 x14ac:dyDescent="0.45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 x14ac:dyDescent="0.45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 x14ac:dyDescent="0.45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 x14ac:dyDescent="0.45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 x14ac:dyDescent="0.45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 x14ac:dyDescent="0.45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 x14ac:dyDescent="0.45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 x14ac:dyDescent="0.45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 x14ac:dyDescent="0.45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 x14ac:dyDescent="0.45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 x14ac:dyDescent="0.45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 x14ac:dyDescent="0.45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 x14ac:dyDescent="0.45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 x14ac:dyDescent="0.45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 x14ac:dyDescent="0.45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 x14ac:dyDescent="0.45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 x14ac:dyDescent="0.45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 x14ac:dyDescent="0.45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 x14ac:dyDescent="0.45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 x14ac:dyDescent="0.45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 x14ac:dyDescent="0.45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 x14ac:dyDescent="0.45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 x14ac:dyDescent="0.45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 x14ac:dyDescent="0.45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 x14ac:dyDescent="0.45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 x14ac:dyDescent="0.45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 x14ac:dyDescent="0.45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 x14ac:dyDescent="0.45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 x14ac:dyDescent="0.45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 x14ac:dyDescent="0.45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 x14ac:dyDescent="0.45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 x14ac:dyDescent="0.45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 x14ac:dyDescent="0.45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 x14ac:dyDescent="0.45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 x14ac:dyDescent="0.45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 x14ac:dyDescent="0.45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 x14ac:dyDescent="0.45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 x14ac:dyDescent="0.45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 x14ac:dyDescent="0.45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 x14ac:dyDescent="0.45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 x14ac:dyDescent="0.45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 x14ac:dyDescent="0.45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 x14ac:dyDescent="0.45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 x14ac:dyDescent="0.45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 x14ac:dyDescent="0.45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 x14ac:dyDescent="0.45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 x14ac:dyDescent="0.45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 x14ac:dyDescent="0.45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 x14ac:dyDescent="0.45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 x14ac:dyDescent="0.45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 x14ac:dyDescent="0.45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 x14ac:dyDescent="0.45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 x14ac:dyDescent="0.45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 x14ac:dyDescent="0.45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 x14ac:dyDescent="0.45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 x14ac:dyDescent="0.45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 x14ac:dyDescent="0.45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 x14ac:dyDescent="0.45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 x14ac:dyDescent="0.45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 x14ac:dyDescent="0.45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 x14ac:dyDescent="0.45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 x14ac:dyDescent="0.45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 x14ac:dyDescent="0.45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 x14ac:dyDescent="0.45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 x14ac:dyDescent="0.45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 x14ac:dyDescent="0.45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 x14ac:dyDescent="0.45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 x14ac:dyDescent="0.45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 x14ac:dyDescent="0.45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 x14ac:dyDescent="0.45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 x14ac:dyDescent="0.45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 x14ac:dyDescent="0.45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 x14ac:dyDescent="0.45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 x14ac:dyDescent="0.45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 x14ac:dyDescent="0.45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 x14ac:dyDescent="0.45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 x14ac:dyDescent="0.45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 x14ac:dyDescent="0.45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 x14ac:dyDescent="0.45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 x14ac:dyDescent="0.45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 x14ac:dyDescent="0.45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 x14ac:dyDescent="0.45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 x14ac:dyDescent="0.45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 x14ac:dyDescent="0.45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 x14ac:dyDescent="0.45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 x14ac:dyDescent="0.45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 x14ac:dyDescent="0.45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 x14ac:dyDescent="0.45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 x14ac:dyDescent="0.45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 x14ac:dyDescent="0.45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 x14ac:dyDescent="0.45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 x14ac:dyDescent="0.45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 x14ac:dyDescent="0.45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 x14ac:dyDescent="0.45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 x14ac:dyDescent="0.45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 x14ac:dyDescent="0.45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 x14ac:dyDescent="0.45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 x14ac:dyDescent="0.45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 x14ac:dyDescent="0.45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 x14ac:dyDescent="0.45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 x14ac:dyDescent="0.45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 x14ac:dyDescent="0.45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 x14ac:dyDescent="0.45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 x14ac:dyDescent="0.45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 x14ac:dyDescent="0.45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 x14ac:dyDescent="0.45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 x14ac:dyDescent="0.45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 x14ac:dyDescent="0.45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 x14ac:dyDescent="0.45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 x14ac:dyDescent="0.45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 x14ac:dyDescent="0.45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 x14ac:dyDescent="0.45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 x14ac:dyDescent="0.45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 x14ac:dyDescent="0.45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 x14ac:dyDescent="0.45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 x14ac:dyDescent="0.45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 x14ac:dyDescent="0.45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 x14ac:dyDescent="0.45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 x14ac:dyDescent="0.45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 x14ac:dyDescent="0.45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 x14ac:dyDescent="0.45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 x14ac:dyDescent="0.45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 x14ac:dyDescent="0.45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 x14ac:dyDescent="0.45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 x14ac:dyDescent="0.45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 x14ac:dyDescent="0.45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 x14ac:dyDescent="0.45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 x14ac:dyDescent="0.45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 x14ac:dyDescent="0.45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 x14ac:dyDescent="0.45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 x14ac:dyDescent="0.45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 x14ac:dyDescent="0.45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 x14ac:dyDescent="0.45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 x14ac:dyDescent="0.45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 x14ac:dyDescent="0.45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 x14ac:dyDescent="0.45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 x14ac:dyDescent="0.45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 x14ac:dyDescent="0.45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 x14ac:dyDescent="0.45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 x14ac:dyDescent="0.45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 x14ac:dyDescent="0.45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 x14ac:dyDescent="0.45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 x14ac:dyDescent="0.45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 x14ac:dyDescent="0.45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 x14ac:dyDescent="0.45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 x14ac:dyDescent="0.45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 x14ac:dyDescent="0.45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 x14ac:dyDescent="0.45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 x14ac:dyDescent="0.45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 x14ac:dyDescent="0.45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 x14ac:dyDescent="0.45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 x14ac:dyDescent="0.45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 x14ac:dyDescent="0.45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 x14ac:dyDescent="0.45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 x14ac:dyDescent="0.45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 x14ac:dyDescent="0.45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 x14ac:dyDescent="0.45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 x14ac:dyDescent="0.45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 x14ac:dyDescent="0.45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 x14ac:dyDescent="0.45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 x14ac:dyDescent="0.45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 x14ac:dyDescent="0.45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 x14ac:dyDescent="0.45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 x14ac:dyDescent="0.45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 x14ac:dyDescent="0.45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 x14ac:dyDescent="0.45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 x14ac:dyDescent="0.45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 x14ac:dyDescent="0.45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 x14ac:dyDescent="0.45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 x14ac:dyDescent="0.45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 x14ac:dyDescent="0.45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 x14ac:dyDescent="0.45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 x14ac:dyDescent="0.45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 x14ac:dyDescent="0.45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 x14ac:dyDescent="0.45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 x14ac:dyDescent="0.45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 x14ac:dyDescent="0.45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 x14ac:dyDescent="0.45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 x14ac:dyDescent="0.45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 x14ac:dyDescent="0.45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 x14ac:dyDescent="0.45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 x14ac:dyDescent="0.45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 x14ac:dyDescent="0.45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 x14ac:dyDescent="0.45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 x14ac:dyDescent="0.45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 x14ac:dyDescent="0.45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 x14ac:dyDescent="0.45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 x14ac:dyDescent="0.45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 x14ac:dyDescent="0.45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 x14ac:dyDescent="0.45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 x14ac:dyDescent="0.45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 x14ac:dyDescent="0.45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 x14ac:dyDescent="0.45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 x14ac:dyDescent="0.45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 x14ac:dyDescent="0.45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 x14ac:dyDescent="0.45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 x14ac:dyDescent="0.45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 x14ac:dyDescent="0.45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 x14ac:dyDescent="0.45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 x14ac:dyDescent="0.45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 x14ac:dyDescent="0.45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 x14ac:dyDescent="0.45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 x14ac:dyDescent="0.45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 x14ac:dyDescent="0.45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 x14ac:dyDescent="0.45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 x14ac:dyDescent="0.45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 x14ac:dyDescent="0.45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 x14ac:dyDescent="0.45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 x14ac:dyDescent="0.45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 x14ac:dyDescent="0.45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 x14ac:dyDescent="0.45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 x14ac:dyDescent="0.45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 x14ac:dyDescent="0.45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 x14ac:dyDescent="0.45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 x14ac:dyDescent="0.45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 x14ac:dyDescent="0.45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 x14ac:dyDescent="0.45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 x14ac:dyDescent="0.45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 x14ac:dyDescent="0.45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 x14ac:dyDescent="0.45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 x14ac:dyDescent="0.45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 x14ac:dyDescent="0.45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 x14ac:dyDescent="0.45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 x14ac:dyDescent="0.45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 x14ac:dyDescent="0.45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 x14ac:dyDescent="0.45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 x14ac:dyDescent="0.45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 x14ac:dyDescent="0.45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 x14ac:dyDescent="0.45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 x14ac:dyDescent="0.45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 x14ac:dyDescent="0.45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 x14ac:dyDescent="0.45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 x14ac:dyDescent="0.45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 x14ac:dyDescent="0.45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 x14ac:dyDescent="0.45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 x14ac:dyDescent="0.45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 x14ac:dyDescent="0.45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 x14ac:dyDescent="0.45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 x14ac:dyDescent="0.45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 x14ac:dyDescent="0.45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 x14ac:dyDescent="0.45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 x14ac:dyDescent="0.45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 x14ac:dyDescent="0.45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 x14ac:dyDescent="0.45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 x14ac:dyDescent="0.45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 x14ac:dyDescent="0.45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 x14ac:dyDescent="0.45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 x14ac:dyDescent="0.45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 x14ac:dyDescent="0.45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 x14ac:dyDescent="0.45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 x14ac:dyDescent="0.45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 x14ac:dyDescent="0.45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 x14ac:dyDescent="0.45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 x14ac:dyDescent="0.45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 x14ac:dyDescent="0.45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 x14ac:dyDescent="0.45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 x14ac:dyDescent="0.45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 x14ac:dyDescent="0.45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 x14ac:dyDescent="0.45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 x14ac:dyDescent="0.45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 x14ac:dyDescent="0.45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 x14ac:dyDescent="0.45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 x14ac:dyDescent="0.45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 x14ac:dyDescent="0.45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 x14ac:dyDescent="0.45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 x14ac:dyDescent="0.45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 x14ac:dyDescent="0.45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 x14ac:dyDescent="0.45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 x14ac:dyDescent="0.45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 x14ac:dyDescent="0.45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 x14ac:dyDescent="0.45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 x14ac:dyDescent="0.45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 x14ac:dyDescent="0.45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 x14ac:dyDescent="0.45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 x14ac:dyDescent="0.45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 x14ac:dyDescent="0.45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 x14ac:dyDescent="0.45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 x14ac:dyDescent="0.45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 x14ac:dyDescent="0.45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 x14ac:dyDescent="0.45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 x14ac:dyDescent="0.45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 x14ac:dyDescent="0.45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 x14ac:dyDescent="0.45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 x14ac:dyDescent="0.45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 x14ac:dyDescent="0.45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 x14ac:dyDescent="0.45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 x14ac:dyDescent="0.45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 x14ac:dyDescent="0.45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 x14ac:dyDescent="0.45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 x14ac:dyDescent="0.45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 x14ac:dyDescent="0.45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 x14ac:dyDescent="0.45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 x14ac:dyDescent="0.45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 x14ac:dyDescent="0.45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 x14ac:dyDescent="0.45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 x14ac:dyDescent="0.45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 x14ac:dyDescent="0.45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 x14ac:dyDescent="0.45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 x14ac:dyDescent="0.45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 x14ac:dyDescent="0.45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 x14ac:dyDescent="0.45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 x14ac:dyDescent="0.45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 x14ac:dyDescent="0.45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 x14ac:dyDescent="0.45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 x14ac:dyDescent="0.45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 x14ac:dyDescent="0.45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 x14ac:dyDescent="0.45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 x14ac:dyDescent="0.45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 x14ac:dyDescent="0.45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 x14ac:dyDescent="0.45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 x14ac:dyDescent="0.45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 x14ac:dyDescent="0.45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 x14ac:dyDescent="0.45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 x14ac:dyDescent="0.45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 x14ac:dyDescent="0.45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 x14ac:dyDescent="0.45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 x14ac:dyDescent="0.45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 x14ac:dyDescent="0.45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 x14ac:dyDescent="0.45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 x14ac:dyDescent="0.45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 x14ac:dyDescent="0.45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 x14ac:dyDescent="0.45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 x14ac:dyDescent="0.45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 x14ac:dyDescent="0.45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 x14ac:dyDescent="0.45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 x14ac:dyDescent="0.45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 x14ac:dyDescent="0.45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 x14ac:dyDescent="0.45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 x14ac:dyDescent="0.45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 x14ac:dyDescent="0.45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 x14ac:dyDescent="0.45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 x14ac:dyDescent="0.45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 x14ac:dyDescent="0.45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 x14ac:dyDescent="0.45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 x14ac:dyDescent="0.45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 x14ac:dyDescent="0.45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 x14ac:dyDescent="0.45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 x14ac:dyDescent="0.45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 x14ac:dyDescent="0.45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 x14ac:dyDescent="0.45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 x14ac:dyDescent="0.45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 x14ac:dyDescent="0.45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 x14ac:dyDescent="0.45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 x14ac:dyDescent="0.45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 x14ac:dyDescent="0.45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 x14ac:dyDescent="0.45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 x14ac:dyDescent="0.45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 x14ac:dyDescent="0.45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 x14ac:dyDescent="0.45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 x14ac:dyDescent="0.45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 x14ac:dyDescent="0.45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 x14ac:dyDescent="0.45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 x14ac:dyDescent="0.45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 x14ac:dyDescent="0.45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 x14ac:dyDescent="0.45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 x14ac:dyDescent="0.45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 x14ac:dyDescent="0.45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 x14ac:dyDescent="0.45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 x14ac:dyDescent="0.45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 x14ac:dyDescent="0.45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 x14ac:dyDescent="0.45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 x14ac:dyDescent="0.45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 x14ac:dyDescent="0.45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 x14ac:dyDescent="0.45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 x14ac:dyDescent="0.45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 x14ac:dyDescent="0.45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 x14ac:dyDescent="0.45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 x14ac:dyDescent="0.45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 x14ac:dyDescent="0.45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 x14ac:dyDescent="0.45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 x14ac:dyDescent="0.45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 x14ac:dyDescent="0.45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 x14ac:dyDescent="0.45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 x14ac:dyDescent="0.45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 x14ac:dyDescent="0.45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 x14ac:dyDescent="0.45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 x14ac:dyDescent="0.45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 x14ac:dyDescent="0.45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 x14ac:dyDescent="0.45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 x14ac:dyDescent="0.45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 x14ac:dyDescent="0.45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 x14ac:dyDescent="0.45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 x14ac:dyDescent="0.45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 x14ac:dyDescent="0.45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 x14ac:dyDescent="0.45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 x14ac:dyDescent="0.45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 x14ac:dyDescent="0.45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 x14ac:dyDescent="0.45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 x14ac:dyDescent="0.45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 x14ac:dyDescent="0.45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 x14ac:dyDescent="0.45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 x14ac:dyDescent="0.45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 x14ac:dyDescent="0.45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 x14ac:dyDescent="0.45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 x14ac:dyDescent="0.45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 x14ac:dyDescent="0.45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 x14ac:dyDescent="0.45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 x14ac:dyDescent="0.45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 x14ac:dyDescent="0.45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 x14ac:dyDescent="0.45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 x14ac:dyDescent="0.45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 x14ac:dyDescent="0.45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 x14ac:dyDescent="0.45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 x14ac:dyDescent="0.45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 x14ac:dyDescent="0.45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 x14ac:dyDescent="0.45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 x14ac:dyDescent="0.45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 x14ac:dyDescent="0.45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 x14ac:dyDescent="0.45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 x14ac:dyDescent="0.45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 x14ac:dyDescent="0.45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 x14ac:dyDescent="0.45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 x14ac:dyDescent="0.45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 x14ac:dyDescent="0.45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 x14ac:dyDescent="0.45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 x14ac:dyDescent="0.45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 x14ac:dyDescent="0.45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 x14ac:dyDescent="0.45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 x14ac:dyDescent="0.45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 x14ac:dyDescent="0.45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 x14ac:dyDescent="0.45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 x14ac:dyDescent="0.45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 x14ac:dyDescent="0.45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 x14ac:dyDescent="0.45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 x14ac:dyDescent="0.45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 x14ac:dyDescent="0.45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 x14ac:dyDescent="0.45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 x14ac:dyDescent="0.45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 x14ac:dyDescent="0.45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 x14ac:dyDescent="0.45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 x14ac:dyDescent="0.45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 x14ac:dyDescent="0.45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 x14ac:dyDescent="0.45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 x14ac:dyDescent="0.45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 x14ac:dyDescent="0.45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 x14ac:dyDescent="0.45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 x14ac:dyDescent="0.45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 x14ac:dyDescent="0.45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 x14ac:dyDescent="0.45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 x14ac:dyDescent="0.45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 x14ac:dyDescent="0.45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 x14ac:dyDescent="0.45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 x14ac:dyDescent="0.45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 x14ac:dyDescent="0.45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 x14ac:dyDescent="0.45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 x14ac:dyDescent="0.45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 x14ac:dyDescent="0.45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 x14ac:dyDescent="0.45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 x14ac:dyDescent="0.45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 x14ac:dyDescent="0.45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 x14ac:dyDescent="0.45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 x14ac:dyDescent="0.45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 x14ac:dyDescent="0.45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 x14ac:dyDescent="0.45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 x14ac:dyDescent="0.45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 x14ac:dyDescent="0.45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 x14ac:dyDescent="0.45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 x14ac:dyDescent="0.45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 x14ac:dyDescent="0.45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 x14ac:dyDescent="0.45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 x14ac:dyDescent="0.45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 x14ac:dyDescent="0.45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 x14ac:dyDescent="0.45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 x14ac:dyDescent="0.45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 x14ac:dyDescent="0.45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 x14ac:dyDescent="0.45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 x14ac:dyDescent="0.45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 x14ac:dyDescent="0.45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 x14ac:dyDescent="0.45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 x14ac:dyDescent="0.45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 x14ac:dyDescent="0.45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 x14ac:dyDescent="0.45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 x14ac:dyDescent="0.45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 x14ac:dyDescent="0.45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 x14ac:dyDescent="0.45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 x14ac:dyDescent="0.45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 x14ac:dyDescent="0.45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 x14ac:dyDescent="0.45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 x14ac:dyDescent="0.45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 x14ac:dyDescent="0.45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 x14ac:dyDescent="0.45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 x14ac:dyDescent="0.45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 x14ac:dyDescent="0.45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 x14ac:dyDescent="0.45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 x14ac:dyDescent="0.45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 x14ac:dyDescent="0.45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 x14ac:dyDescent="0.45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 x14ac:dyDescent="0.45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 x14ac:dyDescent="0.45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 x14ac:dyDescent="0.45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 x14ac:dyDescent="0.45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 x14ac:dyDescent="0.45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 x14ac:dyDescent="0.45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 x14ac:dyDescent="0.45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 x14ac:dyDescent="0.45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 x14ac:dyDescent="0.45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 x14ac:dyDescent="0.45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 x14ac:dyDescent="0.45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 x14ac:dyDescent="0.45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 x14ac:dyDescent="0.45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 x14ac:dyDescent="0.45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 x14ac:dyDescent="0.45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 x14ac:dyDescent="0.45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 x14ac:dyDescent="0.45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 x14ac:dyDescent="0.45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 x14ac:dyDescent="0.45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 x14ac:dyDescent="0.45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 x14ac:dyDescent="0.45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 x14ac:dyDescent="0.45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 x14ac:dyDescent="0.45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 x14ac:dyDescent="0.45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 x14ac:dyDescent="0.45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 x14ac:dyDescent="0.45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 x14ac:dyDescent="0.45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 x14ac:dyDescent="0.45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 x14ac:dyDescent="0.45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 x14ac:dyDescent="0.45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 x14ac:dyDescent="0.45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 x14ac:dyDescent="0.45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 x14ac:dyDescent="0.45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 x14ac:dyDescent="0.45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 x14ac:dyDescent="0.45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 x14ac:dyDescent="0.45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 x14ac:dyDescent="0.45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 x14ac:dyDescent="0.45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 x14ac:dyDescent="0.45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 x14ac:dyDescent="0.45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 x14ac:dyDescent="0.45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 x14ac:dyDescent="0.45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 x14ac:dyDescent="0.45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 x14ac:dyDescent="0.45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 x14ac:dyDescent="0.45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 x14ac:dyDescent="0.45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 x14ac:dyDescent="0.45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 x14ac:dyDescent="0.45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 x14ac:dyDescent="0.45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 x14ac:dyDescent="0.45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 x14ac:dyDescent="0.45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 x14ac:dyDescent="0.45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 x14ac:dyDescent="0.45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 x14ac:dyDescent="0.45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 x14ac:dyDescent="0.45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 x14ac:dyDescent="0.45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 x14ac:dyDescent="0.45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 x14ac:dyDescent="0.45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 x14ac:dyDescent="0.45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 x14ac:dyDescent="0.45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 x14ac:dyDescent="0.45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 x14ac:dyDescent="0.45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 x14ac:dyDescent="0.45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 x14ac:dyDescent="0.45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 x14ac:dyDescent="0.45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 x14ac:dyDescent="0.45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 x14ac:dyDescent="0.45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 x14ac:dyDescent="0.45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 x14ac:dyDescent="0.45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 x14ac:dyDescent="0.45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 x14ac:dyDescent="0.45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 x14ac:dyDescent="0.45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 x14ac:dyDescent="0.45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 x14ac:dyDescent="0.45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 x14ac:dyDescent="0.45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 x14ac:dyDescent="0.45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 x14ac:dyDescent="0.45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 x14ac:dyDescent="0.45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 x14ac:dyDescent="0.45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 x14ac:dyDescent="0.45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 x14ac:dyDescent="0.45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 x14ac:dyDescent="0.45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 x14ac:dyDescent="0.45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 x14ac:dyDescent="0.45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 x14ac:dyDescent="0.45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 x14ac:dyDescent="0.45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 x14ac:dyDescent="0.45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 x14ac:dyDescent="0.45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 x14ac:dyDescent="0.45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 x14ac:dyDescent="0.45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 x14ac:dyDescent="0.45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 x14ac:dyDescent="0.45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 x14ac:dyDescent="0.45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 x14ac:dyDescent="0.45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 x14ac:dyDescent="0.45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 x14ac:dyDescent="0.45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 x14ac:dyDescent="0.45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 x14ac:dyDescent="0.45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 x14ac:dyDescent="0.45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 x14ac:dyDescent="0.45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 x14ac:dyDescent="0.45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 x14ac:dyDescent="0.45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 x14ac:dyDescent="0.45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 x14ac:dyDescent="0.45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 x14ac:dyDescent="0.45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 x14ac:dyDescent="0.45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 x14ac:dyDescent="0.45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 x14ac:dyDescent="0.45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 x14ac:dyDescent="0.45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 x14ac:dyDescent="0.45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 x14ac:dyDescent="0.45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 x14ac:dyDescent="0.45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 x14ac:dyDescent="0.45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 x14ac:dyDescent="0.45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 x14ac:dyDescent="0.45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 x14ac:dyDescent="0.45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 x14ac:dyDescent="0.45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 x14ac:dyDescent="0.45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 x14ac:dyDescent="0.45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 x14ac:dyDescent="0.45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 x14ac:dyDescent="0.45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 x14ac:dyDescent="0.45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 x14ac:dyDescent="0.45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 x14ac:dyDescent="0.45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 x14ac:dyDescent="0.45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 x14ac:dyDescent="0.45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 x14ac:dyDescent="0.45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 x14ac:dyDescent="0.45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 x14ac:dyDescent="0.45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 x14ac:dyDescent="0.45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 x14ac:dyDescent="0.45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 x14ac:dyDescent="0.45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 x14ac:dyDescent="0.45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 x14ac:dyDescent="0.45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 x14ac:dyDescent="0.45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 x14ac:dyDescent="0.45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 x14ac:dyDescent="0.45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 x14ac:dyDescent="0.45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 x14ac:dyDescent="0.45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 x14ac:dyDescent="0.45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 x14ac:dyDescent="0.45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 x14ac:dyDescent="0.45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 x14ac:dyDescent="0.45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 x14ac:dyDescent="0.45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 x14ac:dyDescent="0.45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 x14ac:dyDescent="0.45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 x14ac:dyDescent="0.45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 x14ac:dyDescent="0.45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 x14ac:dyDescent="0.45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 x14ac:dyDescent="0.45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 x14ac:dyDescent="0.45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 x14ac:dyDescent="0.45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 x14ac:dyDescent="0.45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 x14ac:dyDescent="0.45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 x14ac:dyDescent="0.45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 x14ac:dyDescent="0.45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 x14ac:dyDescent="0.45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 x14ac:dyDescent="0.45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 x14ac:dyDescent="0.45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 x14ac:dyDescent="0.45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 x14ac:dyDescent="0.45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 x14ac:dyDescent="0.45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 x14ac:dyDescent="0.45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 x14ac:dyDescent="0.45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 x14ac:dyDescent="0.45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 x14ac:dyDescent="0.45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 x14ac:dyDescent="0.45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 x14ac:dyDescent="0.45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 x14ac:dyDescent="0.45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 x14ac:dyDescent="0.45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 x14ac:dyDescent="0.45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 x14ac:dyDescent="0.45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 x14ac:dyDescent="0.45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 x14ac:dyDescent="0.45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 x14ac:dyDescent="0.45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 x14ac:dyDescent="0.45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 x14ac:dyDescent="0.45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 x14ac:dyDescent="0.45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 x14ac:dyDescent="0.45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 x14ac:dyDescent="0.45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 x14ac:dyDescent="0.45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 x14ac:dyDescent="0.45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 x14ac:dyDescent="0.45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 x14ac:dyDescent="0.45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 x14ac:dyDescent="0.45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 x14ac:dyDescent="0.45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 x14ac:dyDescent="0.45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 x14ac:dyDescent="0.45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 x14ac:dyDescent="0.45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 x14ac:dyDescent="0.45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 x14ac:dyDescent="0.45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 x14ac:dyDescent="0.45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 x14ac:dyDescent="0.45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 x14ac:dyDescent="0.45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 x14ac:dyDescent="0.45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 x14ac:dyDescent="0.45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 x14ac:dyDescent="0.45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 x14ac:dyDescent="0.45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 x14ac:dyDescent="0.45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 x14ac:dyDescent="0.45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 x14ac:dyDescent="0.45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 x14ac:dyDescent="0.45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 x14ac:dyDescent="0.45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 x14ac:dyDescent="0.45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 x14ac:dyDescent="0.45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 x14ac:dyDescent="0.45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 x14ac:dyDescent="0.45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 x14ac:dyDescent="0.45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 x14ac:dyDescent="0.45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 x14ac:dyDescent="0.45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 x14ac:dyDescent="0.45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 x14ac:dyDescent="0.45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 x14ac:dyDescent="0.45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 x14ac:dyDescent="0.45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 x14ac:dyDescent="0.45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 x14ac:dyDescent="0.45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 x14ac:dyDescent="0.45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 x14ac:dyDescent="0.45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 x14ac:dyDescent="0.45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 x14ac:dyDescent="0.45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 x14ac:dyDescent="0.45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 x14ac:dyDescent="0.45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 x14ac:dyDescent="0.45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 x14ac:dyDescent="0.45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 x14ac:dyDescent="0.45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 x14ac:dyDescent="0.45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 x14ac:dyDescent="0.45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 x14ac:dyDescent="0.45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 x14ac:dyDescent="0.45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 x14ac:dyDescent="0.45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 x14ac:dyDescent="0.45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 x14ac:dyDescent="0.45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 x14ac:dyDescent="0.45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 x14ac:dyDescent="0.45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 x14ac:dyDescent="0.45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 x14ac:dyDescent="0.45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 x14ac:dyDescent="0.45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 x14ac:dyDescent="0.45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 x14ac:dyDescent="0.45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 x14ac:dyDescent="0.45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 x14ac:dyDescent="0.45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 x14ac:dyDescent="0.45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 x14ac:dyDescent="0.45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 x14ac:dyDescent="0.45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 x14ac:dyDescent="0.45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 x14ac:dyDescent="0.45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 x14ac:dyDescent="0.45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 x14ac:dyDescent="0.45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 x14ac:dyDescent="0.45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 x14ac:dyDescent="0.45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 x14ac:dyDescent="0.45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 x14ac:dyDescent="0.45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 x14ac:dyDescent="0.45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 x14ac:dyDescent="0.45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 x14ac:dyDescent="0.45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 x14ac:dyDescent="0.45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 x14ac:dyDescent="0.45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 x14ac:dyDescent="0.45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 x14ac:dyDescent="0.45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 x14ac:dyDescent="0.45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 x14ac:dyDescent="0.45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 x14ac:dyDescent="0.45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 x14ac:dyDescent="0.45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 x14ac:dyDescent="0.45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 x14ac:dyDescent="0.45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 x14ac:dyDescent="0.45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 x14ac:dyDescent="0.45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 x14ac:dyDescent="0.45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 x14ac:dyDescent="0.45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 x14ac:dyDescent="0.45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 x14ac:dyDescent="0.45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 x14ac:dyDescent="0.45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 x14ac:dyDescent="0.45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 x14ac:dyDescent="0.45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 x14ac:dyDescent="0.45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 x14ac:dyDescent="0.45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 x14ac:dyDescent="0.45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 x14ac:dyDescent="0.45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 x14ac:dyDescent="0.45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 x14ac:dyDescent="0.45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 x14ac:dyDescent="0.45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 x14ac:dyDescent="0.45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 x14ac:dyDescent="0.45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 x14ac:dyDescent="0.45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 x14ac:dyDescent="0.45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 x14ac:dyDescent="0.45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 x14ac:dyDescent="0.45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 x14ac:dyDescent="0.45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 x14ac:dyDescent="0.45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 x14ac:dyDescent="0.45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 x14ac:dyDescent="0.45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 x14ac:dyDescent="0.45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 x14ac:dyDescent="0.45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 x14ac:dyDescent="0.45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 x14ac:dyDescent="0.45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 x14ac:dyDescent="0.45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 x14ac:dyDescent="0.45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 x14ac:dyDescent="0.45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 x14ac:dyDescent="0.45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 x14ac:dyDescent="0.45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 x14ac:dyDescent="0.45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 x14ac:dyDescent="0.45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 x14ac:dyDescent="0.45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 x14ac:dyDescent="0.45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 x14ac:dyDescent="0.45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 x14ac:dyDescent="0.45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 x14ac:dyDescent="0.45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 x14ac:dyDescent="0.45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 x14ac:dyDescent="0.45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 x14ac:dyDescent="0.45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 x14ac:dyDescent="0.45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 x14ac:dyDescent="0.45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 x14ac:dyDescent="0.45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 x14ac:dyDescent="0.45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 x14ac:dyDescent="0.45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 x14ac:dyDescent="0.45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 x14ac:dyDescent="0.45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 x14ac:dyDescent="0.45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 x14ac:dyDescent="0.45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 x14ac:dyDescent="0.45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 x14ac:dyDescent="0.45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 x14ac:dyDescent="0.45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 x14ac:dyDescent="0.45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 x14ac:dyDescent="0.45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 x14ac:dyDescent="0.45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 x14ac:dyDescent="0.45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 x14ac:dyDescent="0.45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 x14ac:dyDescent="0.45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 x14ac:dyDescent="0.45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 x14ac:dyDescent="0.45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 x14ac:dyDescent="0.45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 x14ac:dyDescent="0.45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 x14ac:dyDescent="0.45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 x14ac:dyDescent="0.45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 x14ac:dyDescent="0.45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 x14ac:dyDescent="0.45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 x14ac:dyDescent="0.45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 x14ac:dyDescent="0.45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 x14ac:dyDescent="0.45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 x14ac:dyDescent="0.45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 x14ac:dyDescent="0.45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 x14ac:dyDescent="0.45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 x14ac:dyDescent="0.45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 x14ac:dyDescent="0.45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 x14ac:dyDescent="0.45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 x14ac:dyDescent="0.45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 x14ac:dyDescent="0.45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 x14ac:dyDescent="0.45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 x14ac:dyDescent="0.45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 x14ac:dyDescent="0.45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 x14ac:dyDescent="0.45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 x14ac:dyDescent="0.45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 x14ac:dyDescent="0.45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 x14ac:dyDescent="0.45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 x14ac:dyDescent="0.45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 x14ac:dyDescent="0.45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 x14ac:dyDescent="0.45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 x14ac:dyDescent="0.45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 x14ac:dyDescent="0.45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 x14ac:dyDescent="0.45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 x14ac:dyDescent="0.45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 x14ac:dyDescent="0.45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 x14ac:dyDescent="0.45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 x14ac:dyDescent="0.45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 x14ac:dyDescent="0.45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 x14ac:dyDescent="0.45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 x14ac:dyDescent="0.45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 x14ac:dyDescent="0.45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 x14ac:dyDescent="0.45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 x14ac:dyDescent="0.45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 x14ac:dyDescent="0.45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 x14ac:dyDescent="0.45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 x14ac:dyDescent="0.45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 x14ac:dyDescent="0.45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 x14ac:dyDescent="0.45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 x14ac:dyDescent="0.45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 x14ac:dyDescent="0.45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 x14ac:dyDescent="0.45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 x14ac:dyDescent="0.45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 x14ac:dyDescent="0.45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 x14ac:dyDescent="0.45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 x14ac:dyDescent="0.45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 x14ac:dyDescent="0.45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 x14ac:dyDescent="0.45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 x14ac:dyDescent="0.45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 x14ac:dyDescent="0.45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 x14ac:dyDescent="0.45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 x14ac:dyDescent="0.45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 x14ac:dyDescent="0.45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 x14ac:dyDescent="0.45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 x14ac:dyDescent="0.45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 x14ac:dyDescent="0.45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 x14ac:dyDescent="0.45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 x14ac:dyDescent="0.45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 x14ac:dyDescent="0.45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 x14ac:dyDescent="0.45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 x14ac:dyDescent="0.45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 x14ac:dyDescent="0.45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 x14ac:dyDescent="0.45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 x14ac:dyDescent="0.45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 x14ac:dyDescent="0.45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 x14ac:dyDescent="0.45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 x14ac:dyDescent="0.45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 x14ac:dyDescent="0.45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 x14ac:dyDescent="0.45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 x14ac:dyDescent="0.45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 x14ac:dyDescent="0.45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 x14ac:dyDescent="0.45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 x14ac:dyDescent="0.45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 x14ac:dyDescent="0.45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 x14ac:dyDescent="0.45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 x14ac:dyDescent="0.45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 x14ac:dyDescent="0.45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 x14ac:dyDescent="0.45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 x14ac:dyDescent="0.45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 x14ac:dyDescent="0.45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 x14ac:dyDescent="0.45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 x14ac:dyDescent="0.45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 x14ac:dyDescent="0.45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 x14ac:dyDescent="0.45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 x14ac:dyDescent="0.45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 x14ac:dyDescent="0.45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 x14ac:dyDescent="0.45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 x14ac:dyDescent="0.45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 x14ac:dyDescent="0.45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 x14ac:dyDescent="0.45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 x14ac:dyDescent="0.45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 x14ac:dyDescent="0.45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 x14ac:dyDescent="0.45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 x14ac:dyDescent="0.45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 x14ac:dyDescent="0.45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 x14ac:dyDescent="0.45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 x14ac:dyDescent="0.45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 x14ac:dyDescent="0.45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 x14ac:dyDescent="0.45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 x14ac:dyDescent="0.45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 x14ac:dyDescent="0.45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 x14ac:dyDescent="0.45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 x14ac:dyDescent="0.45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 x14ac:dyDescent="0.45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 x14ac:dyDescent="0.45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 x14ac:dyDescent="0.45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 x14ac:dyDescent="0.45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 x14ac:dyDescent="0.45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 x14ac:dyDescent="0.45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 x14ac:dyDescent="0.45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 x14ac:dyDescent="0.45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 x14ac:dyDescent="0.45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 x14ac:dyDescent="0.45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 x14ac:dyDescent="0.45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 x14ac:dyDescent="0.45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 x14ac:dyDescent="0.45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 x14ac:dyDescent="0.45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 x14ac:dyDescent="0.45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 x14ac:dyDescent="0.45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 x14ac:dyDescent="0.45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 x14ac:dyDescent="0.45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 x14ac:dyDescent="0.45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 x14ac:dyDescent="0.45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 x14ac:dyDescent="0.45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 x14ac:dyDescent="0.45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 x14ac:dyDescent="0.45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 x14ac:dyDescent="0.45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 x14ac:dyDescent="0.45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 x14ac:dyDescent="0.45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 x14ac:dyDescent="0.45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 x14ac:dyDescent="0.45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 x14ac:dyDescent="0.45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 x14ac:dyDescent="0.45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 x14ac:dyDescent="0.45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 x14ac:dyDescent="0.45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 x14ac:dyDescent="0.45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 x14ac:dyDescent="0.45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 x14ac:dyDescent="0.45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 x14ac:dyDescent="0.45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 x14ac:dyDescent="0.45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 x14ac:dyDescent="0.45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 x14ac:dyDescent="0.45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 x14ac:dyDescent="0.45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 x14ac:dyDescent="0.45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 x14ac:dyDescent="0.45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 x14ac:dyDescent="0.45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 x14ac:dyDescent="0.45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 x14ac:dyDescent="0.45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 x14ac:dyDescent="0.45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 x14ac:dyDescent="0.45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 x14ac:dyDescent="0.45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 x14ac:dyDescent="0.45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 x14ac:dyDescent="0.45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 x14ac:dyDescent="0.45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 x14ac:dyDescent="0.45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 x14ac:dyDescent="0.45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 x14ac:dyDescent="0.45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 x14ac:dyDescent="0.45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 x14ac:dyDescent="0.45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 x14ac:dyDescent="0.45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 x14ac:dyDescent="0.45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 x14ac:dyDescent="0.45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 x14ac:dyDescent="0.45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 x14ac:dyDescent="0.45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 x14ac:dyDescent="0.45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 x14ac:dyDescent="0.45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 x14ac:dyDescent="0.45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 x14ac:dyDescent="0.45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 x14ac:dyDescent="0.45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 x14ac:dyDescent="0.45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 x14ac:dyDescent="0.45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 x14ac:dyDescent="0.45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 x14ac:dyDescent="0.45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 x14ac:dyDescent="0.45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 x14ac:dyDescent="0.45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 x14ac:dyDescent="0.45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 x14ac:dyDescent="0.45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 x14ac:dyDescent="0.45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 x14ac:dyDescent="0.45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 x14ac:dyDescent="0.45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 x14ac:dyDescent="0.45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 x14ac:dyDescent="0.45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 x14ac:dyDescent="0.45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 x14ac:dyDescent="0.45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 x14ac:dyDescent="0.45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 x14ac:dyDescent="0.45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 x14ac:dyDescent="0.45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 x14ac:dyDescent="0.45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 x14ac:dyDescent="0.45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 x14ac:dyDescent="0.45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 x14ac:dyDescent="0.45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 x14ac:dyDescent="0.45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 x14ac:dyDescent="0.45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 x14ac:dyDescent="0.45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 x14ac:dyDescent="0.45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 x14ac:dyDescent="0.45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 x14ac:dyDescent="0.45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 x14ac:dyDescent="0.45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 x14ac:dyDescent="0.45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 x14ac:dyDescent="0.45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 x14ac:dyDescent="0.45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 x14ac:dyDescent="0.45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 x14ac:dyDescent="0.45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 x14ac:dyDescent="0.45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 x14ac:dyDescent="0.45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 x14ac:dyDescent="0.45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 x14ac:dyDescent="0.45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 x14ac:dyDescent="0.45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 x14ac:dyDescent="0.45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 x14ac:dyDescent="0.45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 x14ac:dyDescent="0.45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 x14ac:dyDescent="0.45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 x14ac:dyDescent="0.45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 x14ac:dyDescent="0.45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 x14ac:dyDescent="0.45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 x14ac:dyDescent="0.45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 x14ac:dyDescent="0.45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 x14ac:dyDescent="0.45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 x14ac:dyDescent="0.45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 x14ac:dyDescent="0.45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 x14ac:dyDescent="0.45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 x14ac:dyDescent="0.45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 x14ac:dyDescent="0.45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 x14ac:dyDescent="0.45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 x14ac:dyDescent="0.45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 x14ac:dyDescent="0.45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 x14ac:dyDescent="0.45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 x14ac:dyDescent="0.45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 x14ac:dyDescent="0.45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 x14ac:dyDescent="0.45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 x14ac:dyDescent="0.45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 x14ac:dyDescent="0.45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 x14ac:dyDescent="0.45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 x14ac:dyDescent="0.45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 x14ac:dyDescent="0.45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 x14ac:dyDescent="0.45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 x14ac:dyDescent="0.45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 x14ac:dyDescent="0.45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 x14ac:dyDescent="0.45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 x14ac:dyDescent="0.45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 x14ac:dyDescent="0.45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 x14ac:dyDescent="0.45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 x14ac:dyDescent="0.45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 x14ac:dyDescent="0.45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 x14ac:dyDescent="0.45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 x14ac:dyDescent="0.45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 x14ac:dyDescent="0.45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 x14ac:dyDescent="0.45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 x14ac:dyDescent="0.45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 x14ac:dyDescent="0.45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 x14ac:dyDescent="0.45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 x14ac:dyDescent="0.45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 x14ac:dyDescent="0.45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 x14ac:dyDescent="0.45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 x14ac:dyDescent="0.45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 x14ac:dyDescent="0.45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 x14ac:dyDescent="0.45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 x14ac:dyDescent="0.45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 x14ac:dyDescent="0.45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 x14ac:dyDescent="0.45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 x14ac:dyDescent="0.45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 x14ac:dyDescent="0.45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 x14ac:dyDescent="0.45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 x14ac:dyDescent="0.45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 x14ac:dyDescent="0.45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 x14ac:dyDescent="0.45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 x14ac:dyDescent="0.45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 x14ac:dyDescent="0.45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 x14ac:dyDescent="0.45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 x14ac:dyDescent="0.45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 x14ac:dyDescent="0.45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 x14ac:dyDescent="0.45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 x14ac:dyDescent="0.45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 x14ac:dyDescent="0.45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 x14ac:dyDescent="0.45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 x14ac:dyDescent="0.45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 x14ac:dyDescent="0.45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 x14ac:dyDescent="0.45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 x14ac:dyDescent="0.45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 x14ac:dyDescent="0.45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 x14ac:dyDescent="0.45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 x14ac:dyDescent="0.45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 x14ac:dyDescent="0.45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 x14ac:dyDescent="0.45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 x14ac:dyDescent="0.45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 x14ac:dyDescent="0.45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 x14ac:dyDescent="0.45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 x14ac:dyDescent="0.45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 x14ac:dyDescent="0.45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 x14ac:dyDescent="0.45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 x14ac:dyDescent="0.45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 x14ac:dyDescent="0.45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 x14ac:dyDescent="0.45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 x14ac:dyDescent="0.45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 x14ac:dyDescent="0.45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 x14ac:dyDescent="0.45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 x14ac:dyDescent="0.45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 x14ac:dyDescent="0.45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 x14ac:dyDescent="0.45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 x14ac:dyDescent="0.45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 x14ac:dyDescent="0.45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 x14ac:dyDescent="0.45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 x14ac:dyDescent="0.45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 x14ac:dyDescent="0.45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 x14ac:dyDescent="0.45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 x14ac:dyDescent="0.45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 x14ac:dyDescent="0.45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 x14ac:dyDescent="0.45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 x14ac:dyDescent="0.45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 x14ac:dyDescent="0.45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 x14ac:dyDescent="0.45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 x14ac:dyDescent="0.45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 x14ac:dyDescent="0.45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 x14ac:dyDescent="0.45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 x14ac:dyDescent="0.45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 x14ac:dyDescent="0.45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 x14ac:dyDescent="0.45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 x14ac:dyDescent="0.45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 x14ac:dyDescent="0.45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 x14ac:dyDescent="0.45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 x14ac:dyDescent="0.45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 x14ac:dyDescent="0.45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 x14ac:dyDescent="0.45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 x14ac:dyDescent="0.45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 x14ac:dyDescent="0.45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 x14ac:dyDescent="0.45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 x14ac:dyDescent="0.45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 x14ac:dyDescent="0.45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 x14ac:dyDescent="0.45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 x14ac:dyDescent="0.45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 x14ac:dyDescent="0.45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 x14ac:dyDescent="0.45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 x14ac:dyDescent="0.45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 x14ac:dyDescent="0.45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 x14ac:dyDescent="0.45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 x14ac:dyDescent="0.45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 x14ac:dyDescent="0.45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 x14ac:dyDescent="0.45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 x14ac:dyDescent="0.45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 x14ac:dyDescent="0.45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 x14ac:dyDescent="0.45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 x14ac:dyDescent="0.45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 x14ac:dyDescent="0.45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 x14ac:dyDescent="0.45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 x14ac:dyDescent="0.45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 x14ac:dyDescent="0.45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 x14ac:dyDescent="0.45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 x14ac:dyDescent="0.45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 x14ac:dyDescent="0.45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 x14ac:dyDescent="0.45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 x14ac:dyDescent="0.45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 x14ac:dyDescent="0.45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 x14ac:dyDescent="0.45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 x14ac:dyDescent="0.45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 x14ac:dyDescent="0.45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 x14ac:dyDescent="0.45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 x14ac:dyDescent="0.45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 x14ac:dyDescent="0.45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 x14ac:dyDescent="0.45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 x14ac:dyDescent="0.45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 x14ac:dyDescent="0.45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 x14ac:dyDescent="0.45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 x14ac:dyDescent="0.45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 x14ac:dyDescent="0.45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 x14ac:dyDescent="0.45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 x14ac:dyDescent="0.45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 x14ac:dyDescent="0.45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 x14ac:dyDescent="0.45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 x14ac:dyDescent="0.45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 x14ac:dyDescent="0.45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 x14ac:dyDescent="0.45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 x14ac:dyDescent="0.45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 x14ac:dyDescent="0.45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 x14ac:dyDescent="0.45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 x14ac:dyDescent="0.45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 x14ac:dyDescent="0.45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 x14ac:dyDescent="0.45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 x14ac:dyDescent="0.45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 x14ac:dyDescent="0.45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 x14ac:dyDescent="0.45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 x14ac:dyDescent="0.45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 x14ac:dyDescent="0.45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 x14ac:dyDescent="0.45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 x14ac:dyDescent="0.45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 x14ac:dyDescent="0.45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 x14ac:dyDescent="0.45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 x14ac:dyDescent="0.45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 x14ac:dyDescent="0.45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 x14ac:dyDescent="0.45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 x14ac:dyDescent="0.45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 x14ac:dyDescent="0.45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 x14ac:dyDescent="0.45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 x14ac:dyDescent="0.45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 x14ac:dyDescent="0.45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 x14ac:dyDescent="0.45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 x14ac:dyDescent="0.45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 x14ac:dyDescent="0.45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 x14ac:dyDescent="0.45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 x14ac:dyDescent="0.45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 x14ac:dyDescent="0.45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 x14ac:dyDescent="0.45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 x14ac:dyDescent="0.45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 x14ac:dyDescent="0.45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 x14ac:dyDescent="0.45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 x14ac:dyDescent="0.45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 x14ac:dyDescent="0.45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 x14ac:dyDescent="0.45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 x14ac:dyDescent="0.45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 x14ac:dyDescent="0.45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 x14ac:dyDescent="0.45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 x14ac:dyDescent="0.45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 x14ac:dyDescent="0.45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 x14ac:dyDescent="0.45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 x14ac:dyDescent="0.45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 x14ac:dyDescent="0.45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 x14ac:dyDescent="0.45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 x14ac:dyDescent="0.45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 x14ac:dyDescent="0.45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 x14ac:dyDescent="0.45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 x14ac:dyDescent="0.45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 x14ac:dyDescent="0.45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 x14ac:dyDescent="0.45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 x14ac:dyDescent="0.45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 x14ac:dyDescent="0.45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 x14ac:dyDescent="0.45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 x14ac:dyDescent="0.45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 x14ac:dyDescent="0.45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 x14ac:dyDescent="0.45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 x14ac:dyDescent="0.45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 x14ac:dyDescent="0.45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 x14ac:dyDescent="0.45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 x14ac:dyDescent="0.45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 x14ac:dyDescent="0.45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 x14ac:dyDescent="0.45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 x14ac:dyDescent="0.45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 x14ac:dyDescent="0.45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 x14ac:dyDescent="0.45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 x14ac:dyDescent="0.45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 x14ac:dyDescent="0.45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 x14ac:dyDescent="0.45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 x14ac:dyDescent="0.45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 x14ac:dyDescent="0.45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 x14ac:dyDescent="0.45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 x14ac:dyDescent="0.45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 x14ac:dyDescent="0.45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 x14ac:dyDescent="0.45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 x14ac:dyDescent="0.45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 x14ac:dyDescent="0.45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 x14ac:dyDescent="0.45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 x14ac:dyDescent="0.45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 x14ac:dyDescent="0.45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 x14ac:dyDescent="0.45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 x14ac:dyDescent="0.45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 x14ac:dyDescent="0.45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 x14ac:dyDescent="0.45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 x14ac:dyDescent="0.45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 x14ac:dyDescent="0.45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 x14ac:dyDescent="0.45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 x14ac:dyDescent="0.45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 x14ac:dyDescent="0.45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 x14ac:dyDescent="0.45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 x14ac:dyDescent="0.45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 x14ac:dyDescent="0.45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 x14ac:dyDescent="0.45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 x14ac:dyDescent="0.45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 x14ac:dyDescent="0.45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 x14ac:dyDescent="0.45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 x14ac:dyDescent="0.45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 x14ac:dyDescent="0.45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 x14ac:dyDescent="0.45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 x14ac:dyDescent="0.45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 x14ac:dyDescent="0.45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 x14ac:dyDescent="0.45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 x14ac:dyDescent="0.45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 x14ac:dyDescent="0.45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 x14ac:dyDescent="0.45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 x14ac:dyDescent="0.45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 x14ac:dyDescent="0.45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 x14ac:dyDescent="0.45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 x14ac:dyDescent="0.45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 x14ac:dyDescent="0.45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 x14ac:dyDescent="0.45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 x14ac:dyDescent="0.45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 x14ac:dyDescent="0.45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 x14ac:dyDescent="0.45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 x14ac:dyDescent="0.45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 x14ac:dyDescent="0.45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 x14ac:dyDescent="0.45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 x14ac:dyDescent="0.45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 x14ac:dyDescent="0.45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 x14ac:dyDescent="0.45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 x14ac:dyDescent="0.45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 x14ac:dyDescent="0.45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 x14ac:dyDescent="0.45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 x14ac:dyDescent="0.45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 x14ac:dyDescent="0.45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 x14ac:dyDescent="0.45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 x14ac:dyDescent="0.45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 x14ac:dyDescent="0.45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 x14ac:dyDescent="0.45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 x14ac:dyDescent="0.45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 x14ac:dyDescent="0.45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 x14ac:dyDescent="0.45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 x14ac:dyDescent="0.45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 x14ac:dyDescent="0.45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 x14ac:dyDescent="0.45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 x14ac:dyDescent="0.45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 x14ac:dyDescent="0.45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 x14ac:dyDescent="0.45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 x14ac:dyDescent="0.45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 x14ac:dyDescent="0.45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 x14ac:dyDescent="0.45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 x14ac:dyDescent="0.45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 x14ac:dyDescent="0.45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 x14ac:dyDescent="0.45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 x14ac:dyDescent="0.45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 x14ac:dyDescent="0.45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 x14ac:dyDescent="0.45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 x14ac:dyDescent="0.45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 x14ac:dyDescent="0.45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 x14ac:dyDescent="0.45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 x14ac:dyDescent="0.45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 x14ac:dyDescent="0.45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 x14ac:dyDescent="0.45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 x14ac:dyDescent="0.45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 x14ac:dyDescent="0.45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 x14ac:dyDescent="0.45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 x14ac:dyDescent="0.45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 x14ac:dyDescent="0.45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 x14ac:dyDescent="0.45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 x14ac:dyDescent="0.45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 x14ac:dyDescent="0.45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 x14ac:dyDescent="0.45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 x14ac:dyDescent="0.45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 x14ac:dyDescent="0.45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 x14ac:dyDescent="0.45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 x14ac:dyDescent="0.45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 x14ac:dyDescent="0.45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 x14ac:dyDescent="0.45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 x14ac:dyDescent="0.45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 x14ac:dyDescent="0.45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 x14ac:dyDescent="0.45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 x14ac:dyDescent="0.45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 x14ac:dyDescent="0.45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 x14ac:dyDescent="0.45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 x14ac:dyDescent="0.45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 x14ac:dyDescent="0.45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 x14ac:dyDescent="0.45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 x14ac:dyDescent="0.45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 x14ac:dyDescent="0.45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 x14ac:dyDescent="0.45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 x14ac:dyDescent="0.45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 x14ac:dyDescent="0.45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 x14ac:dyDescent="0.45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 x14ac:dyDescent="0.45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 x14ac:dyDescent="0.45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 x14ac:dyDescent="0.45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 x14ac:dyDescent="0.45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 x14ac:dyDescent="0.45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 x14ac:dyDescent="0.45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 x14ac:dyDescent="0.45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 x14ac:dyDescent="0.45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 x14ac:dyDescent="0.45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 x14ac:dyDescent="0.45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 x14ac:dyDescent="0.45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 x14ac:dyDescent="0.45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 x14ac:dyDescent="0.45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 x14ac:dyDescent="0.45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 x14ac:dyDescent="0.45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 x14ac:dyDescent="0.45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 x14ac:dyDescent="0.45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 x14ac:dyDescent="0.45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 x14ac:dyDescent="0.45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 x14ac:dyDescent="0.45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 x14ac:dyDescent="0.45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 x14ac:dyDescent="0.45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 x14ac:dyDescent="0.45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 x14ac:dyDescent="0.45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 x14ac:dyDescent="0.45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 x14ac:dyDescent="0.45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 x14ac:dyDescent="0.45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 x14ac:dyDescent="0.45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 x14ac:dyDescent="0.45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 x14ac:dyDescent="0.45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 x14ac:dyDescent="0.45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 x14ac:dyDescent="0.45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 x14ac:dyDescent="0.45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 x14ac:dyDescent="0.45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 x14ac:dyDescent="0.45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 x14ac:dyDescent="0.45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 x14ac:dyDescent="0.45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 x14ac:dyDescent="0.45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 x14ac:dyDescent="0.45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 x14ac:dyDescent="0.45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 x14ac:dyDescent="0.45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 x14ac:dyDescent="0.45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 x14ac:dyDescent="0.45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 x14ac:dyDescent="0.45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 x14ac:dyDescent="0.45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 x14ac:dyDescent="0.45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 x14ac:dyDescent="0.45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 x14ac:dyDescent="0.45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 x14ac:dyDescent="0.45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 x14ac:dyDescent="0.45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 x14ac:dyDescent="0.45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 x14ac:dyDescent="0.45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 x14ac:dyDescent="0.45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 x14ac:dyDescent="0.45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 x14ac:dyDescent="0.45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 x14ac:dyDescent="0.45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 x14ac:dyDescent="0.45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 x14ac:dyDescent="0.45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 x14ac:dyDescent="0.45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 x14ac:dyDescent="0.45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 x14ac:dyDescent="0.45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 x14ac:dyDescent="0.45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 x14ac:dyDescent="0.45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 x14ac:dyDescent="0.45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 x14ac:dyDescent="0.45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 x14ac:dyDescent="0.45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 x14ac:dyDescent="0.45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 x14ac:dyDescent="0.45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 x14ac:dyDescent="0.45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 x14ac:dyDescent="0.45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 x14ac:dyDescent="0.45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 x14ac:dyDescent="0.45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 x14ac:dyDescent="0.45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 x14ac:dyDescent="0.45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 x14ac:dyDescent="0.45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 x14ac:dyDescent="0.45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 x14ac:dyDescent="0.45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 x14ac:dyDescent="0.45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 x14ac:dyDescent="0.45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 x14ac:dyDescent="0.45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 x14ac:dyDescent="0.45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 x14ac:dyDescent="0.45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 x14ac:dyDescent="0.45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 x14ac:dyDescent="0.45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 x14ac:dyDescent="0.45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 x14ac:dyDescent="0.45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 x14ac:dyDescent="0.45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 x14ac:dyDescent="0.45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 x14ac:dyDescent="0.45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 x14ac:dyDescent="0.45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 x14ac:dyDescent="0.45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 x14ac:dyDescent="0.45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 x14ac:dyDescent="0.45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 x14ac:dyDescent="0.45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 x14ac:dyDescent="0.45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 x14ac:dyDescent="0.45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 x14ac:dyDescent="0.45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 x14ac:dyDescent="0.45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 x14ac:dyDescent="0.45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 x14ac:dyDescent="0.45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 x14ac:dyDescent="0.45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 x14ac:dyDescent="0.45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 x14ac:dyDescent="0.45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 x14ac:dyDescent="0.45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 x14ac:dyDescent="0.45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 x14ac:dyDescent="0.45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 x14ac:dyDescent="0.45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 x14ac:dyDescent="0.45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 x14ac:dyDescent="0.45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 x14ac:dyDescent="0.45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 x14ac:dyDescent="0.45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 x14ac:dyDescent="0.45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 x14ac:dyDescent="0.45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 x14ac:dyDescent="0.45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 x14ac:dyDescent="0.45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 x14ac:dyDescent="0.45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 x14ac:dyDescent="0.45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 x14ac:dyDescent="0.45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 x14ac:dyDescent="0.45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 x14ac:dyDescent="0.45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 x14ac:dyDescent="0.45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 x14ac:dyDescent="0.45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 x14ac:dyDescent="0.45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 x14ac:dyDescent="0.45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 x14ac:dyDescent="0.45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 x14ac:dyDescent="0.45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 x14ac:dyDescent="0.45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 x14ac:dyDescent="0.45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 x14ac:dyDescent="0.45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 x14ac:dyDescent="0.45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 x14ac:dyDescent="0.45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 x14ac:dyDescent="0.45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 x14ac:dyDescent="0.45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 x14ac:dyDescent="0.45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 x14ac:dyDescent="0.45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 x14ac:dyDescent="0.45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 x14ac:dyDescent="0.45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 x14ac:dyDescent="0.45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 x14ac:dyDescent="0.45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 x14ac:dyDescent="0.45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 x14ac:dyDescent="0.45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 x14ac:dyDescent="0.45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 x14ac:dyDescent="0.45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 x14ac:dyDescent="0.45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 x14ac:dyDescent="0.45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 x14ac:dyDescent="0.45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 x14ac:dyDescent="0.45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 x14ac:dyDescent="0.45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 x14ac:dyDescent="0.45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 x14ac:dyDescent="0.45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 x14ac:dyDescent="0.45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 x14ac:dyDescent="0.45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 x14ac:dyDescent="0.45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 x14ac:dyDescent="0.45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 x14ac:dyDescent="0.45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 x14ac:dyDescent="0.45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 x14ac:dyDescent="0.45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 x14ac:dyDescent="0.45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 x14ac:dyDescent="0.45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 x14ac:dyDescent="0.45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 x14ac:dyDescent="0.45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 x14ac:dyDescent="0.45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 x14ac:dyDescent="0.45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 x14ac:dyDescent="0.45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 x14ac:dyDescent="0.45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 x14ac:dyDescent="0.45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 x14ac:dyDescent="0.45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 x14ac:dyDescent="0.45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 x14ac:dyDescent="0.45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 x14ac:dyDescent="0.45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 x14ac:dyDescent="0.45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 x14ac:dyDescent="0.45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 x14ac:dyDescent="0.45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 x14ac:dyDescent="0.45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 x14ac:dyDescent="0.45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 x14ac:dyDescent="0.45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 x14ac:dyDescent="0.45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 x14ac:dyDescent="0.45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 x14ac:dyDescent="0.45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 x14ac:dyDescent="0.45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 x14ac:dyDescent="0.45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 x14ac:dyDescent="0.45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 x14ac:dyDescent="0.45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 x14ac:dyDescent="0.45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 x14ac:dyDescent="0.45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 x14ac:dyDescent="0.45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 x14ac:dyDescent="0.45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 x14ac:dyDescent="0.45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 x14ac:dyDescent="0.45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 x14ac:dyDescent="0.45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 x14ac:dyDescent="0.45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 x14ac:dyDescent="0.45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 x14ac:dyDescent="0.45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 x14ac:dyDescent="0.45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 x14ac:dyDescent="0.45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 x14ac:dyDescent="0.45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 x14ac:dyDescent="0.45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 x14ac:dyDescent="0.45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 x14ac:dyDescent="0.45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 x14ac:dyDescent="0.45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 x14ac:dyDescent="0.45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 x14ac:dyDescent="0.45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 x14ac:dyDescent="0.45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 x14ac:dyDescent="0.45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 x14ac:dyDescent="0.45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 x14ac:dyDescent="0.45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 x14ac:dyDescent="0.45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 x14ac:dyDescent="0.45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 x14ac:dyDescent="0.45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 x14ac:dyDescent="0.45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 x14ac:dyDescent="0.45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 x14ac:dyDescent="0.45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 x14ac:dyDescent="0.45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 x14ac:dyDescent="0.45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 x14ac:dyDescent="0.45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 x14ac:dyDescent="0.45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 x14ac:dyDescent="0.45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 x14ac:dyDescent="0.45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 x14ac:dyDescent="0.45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 x14ac:dyDescent="0.45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 x14ac:dyDescent="0.45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 x14ac:dyDescent="0.45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 x14ac:dyDescent="0.45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 x14ac:dyDescent="0.45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 x14ac:dyDescent="0.45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 x14ac:dyDescent="0.45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 x14ac:dyDescent="0.45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 x14ac:dyDescent="0.45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 x14ac:dyDescent="0.45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 x14ac:dyDescent="0.45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 x14ac:dyDescent="0.45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 x14ac:dyDescent="0.45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 x14ac:dyDescent="0.45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 x14ac:dyDescent="0.45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 x14ac:dyDescent="0.45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 x14ac:dyDescent="0.45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 x14ac:dyDescent="0.45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 x14ac:dyDescent="0.45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 x14ac:dyDescent="0.45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 x14ac:dyDescent="0.45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 x14ac:dyDescent="0.45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 x14ac:dyDescent="0.45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 x14ac:dyDescent="0.45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 x14ac:dyDescent="0.45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 x14ac:dyDescent="0.45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 x14ac:dyDescent="0.45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 x14ac:dyDescent="0.45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 x14ac:dyDescent="0.45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 x14ac:dyDescent="0.45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 x14ac:dyDescent="0.45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 x14ac:dyDescent="0.45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 x14ac:dyDescent="0.45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 x14ac:dyDescent="0.45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 x14ac:dyDescent="0.45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 x14ac:dyDescent="0.45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 x14ac:dyDescent="0.45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 x14ac:dyDescent="0.45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 x14ac:dyDescent="0.45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 x14ac:dyDescent="0.45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 x14ac:dyDescent="0.45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 x14ac:dyDescent="0.45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 x14ac:dyDescent="0.45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 x14ac:dyDescent="0.45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 x14ac:dyDescent="0.45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 x14ac:dyDescent="0.45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 x14ac:dyDescent="0.45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 x14ac:dyDescent="0.45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 x14ac:dyDescent="0.45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 x14ac:dyDescent="0.45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 x14ac:dyDescent="0.45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 x14ac:dyDescent="0.45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 x14ac:dyDescent="0.45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 x14ac:dyDescent="0.45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 x14ac:dyDescent="0.45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 x14ac:dyDescent="0.45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 x14ac:dyDescent="0.45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 x14ac:dyDescent="0.45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 x14ac:dyDescent="0.45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 x14ac:dyDescent="0.45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 x14ac:dyDescent="0.45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 x14ac:dyDescent="0.45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 x14ac:dyDescent="0.45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 x14ac:dyDescent="0.45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 x14ac:dyDescent="0.45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 x14ac:dyDescent="0.45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 x14ac:dyDescent="0.45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 x14ac:dyDescent="0.45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 x14ac:dyDescent="0.45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 x14ac:dyDescent="0.45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 x14ac:dyDescent="0.45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 x14ac:dyDescent="0.45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 x14ac:dyDescent="0.45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 x14ac:dyDescent="0.45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 x14ac:dyDescent="0.45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 x14ac:dyDescent="0.45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 x14ac:dyDescent="0.45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 x14ac:dyDescent="0.45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 x14ac:dyDescent="0.45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 x14ac:dyDescent="0.45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 x14ac:dyDescent="0.45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 x14ac:dyDescent="0.45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 x14ac:dyDescent="0.45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 x14ac:dyDescent="0.45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 x14ac:dyDescent="0.45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 x14ac:dyDescent="0.45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 x14ac:dyDescent="0.45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 x14ac:dyDescent="0.45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 x14ac:dyDescent="0.45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 x14ac:dyDescent="0.45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 x14ac:dyDescent="0.45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 x14ac:dyDescent="0.45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 x14ac:dyDescent="0.45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 x14ac:dyDescent="0.45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 x14ac:dyDescent="0.45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 x14ac:dyDescent="0.45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 x14ac:dyDescent="0.45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 x14ac:dyDescent="0.45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 x14ac:dyDescent="0.45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 x14ac:dyDescent="0.45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 x14ac:dyDescent="0.45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 x14ac:dyDescent="0.45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 x14ac:dyDescent="0.45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 x14ac:dyDescent="0.45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 x14ac:dyDescent="0.45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 x14ac:dyDescent="0.45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 x14ac:dyDescent="0.45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 x14ac:dyDescent="0.45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 x14ac:dyDescent="0.45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 x14ac:dyDescent="0.45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 x14ac:dyDescent="0.45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 x14ac:dyDescent="0.45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 x14ac:dyDescent="0.45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 x14ac:dyDescent="0.45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 x14ac:dyDescent="0.45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 x14ac:dyDescent="0.45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 x14ac:dyDescent="0.45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 x14ac:dyDescent="0.45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 x14ac:dyDescent="0.45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 x14ac:dyDescent="0.45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 x14ac:dyDescent="0.45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 x14ac:dyDescent="0.45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 x14ac:dyDescent="0.45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 x14ac:dyDescent="0.45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 x14ac:dyDescent="0.45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 x14ac:dyDescent="0.45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 x14ac:dyDescent="0.45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 x14ac:dyDescent="0.45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 x14ac:dyDescent="0.45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 x14ac:dyDescent="0.45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 x14ac:dyDescent="0.45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 x14ac:dyDescent="0.45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 x14ac:dyDescent="0.45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 x14ac:dyDescent="0.45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 x14ac:dyDescent="0.45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 x14ac:dyDescent="0.45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 x14ac:dyDescent="0.45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 x14ac:dyDescent="0.45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 x14ac:dyDescent="0.45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 x14ac:dyDescent="0.45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 x14ac:dyDescent="0.45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 x14ac:dyDescent="0.45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 x14ac:dyDescent="0.45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 x14ac:dyDescent="0.45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 x14ac:dyDescent="0.45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 x14ac:dyDescent="0.45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 x14ac:dyDescent="0.45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 x14ac:dyDescent="0.45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 x14ac:dyDescent="0.45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 x14ac:dyDescent="0.45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 x14ac:dyDescent="0.45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 x14ac:dyDescent="0.45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 x14ac:dyDescent="0.45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 x14ac:dyDescent="0.45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 x14ac:dyDescent="0.45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 x14ac:dyDescent="0.45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 x14ac:dyDescent="0.45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 x14ac:dyDescent="0.45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 x14ac:dyDescent="0.45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 x14ac:dyDescent="0.45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 x14ac:dyDescent="0.45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 x14ac:dyDescent="0.45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 x14ac:dyDescent="0.45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 x14ac:dyDescent="0.45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 x14ac:dyDescent="0.45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 x14ac:dyDescent="0.45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 x14ac:dyDescent="0.45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 x14ac:dyDescent="0.45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 x14ac:dyDescent="0.45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 x14ac:dyDescent="0.45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 x14ac:dyDescent="0.45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 x14ac:dyDescent="0.45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 x14ac:dyDescent="0.45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 x14ac:dyDescent="0.45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 x14ac:dyDescent="0.45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 x14ac:dyDescent="0.45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 x14ac:dyDescent="0.45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 x14ac:dyDescent="0.45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 x14ac:dyDescent="0.45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 x14ac:dyDescent="0.45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 x14ac:dyDescent="0.45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 x14ac:dyDescent="0.45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 x14ac:dyDescent="0.45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 x14ac:dyDescent="0.45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 x14ac:dyDescent="0.45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 x14ac:dyDescent="0.45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 x14ac:dyDescent="0.45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 x14ac:dyDescent="0.45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 x14ac:dyDescent="0.45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 x14ac:dyDescent="0.45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 x14ac:dyDescent="0.45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 x14ac:dyDescent="0.45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 x14ac:dyDescent="0.45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 x14ac:dyDescent="0.45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 x14ac:dyDescent="0.45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 x14ac:dyDescent="0.45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 x14ac:dyDescent="0.45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 x14ac:dyDescent="0.45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 x14ac:dyDescent="0.45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 x14ac:dyDescent="0.45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 x14ac:dyDescent="0.45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 x14ac:dyDescent="0.45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 x14ac:dyDescent="0.45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 x14ac:dyDescent="0.45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 x14ac:dyDescent="0.45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 x14ac:dyDescent="0.45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 x14ac:dyDescent="0.45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 x14ac:dyDescent="0.45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 x14ac:dyDescent="0.45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 x14ac:dyDescent="0.45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 x14ac:dyDescent="0.45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 x14ac:dyDescent="0.45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 x14ac:dyDescent="0.45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 x14ac:dyDescent="0.45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 x14ac:dyDescent="0.45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 x14ac:dyDescent="0.45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 x14ac:dyDescent="0.45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 x14ac:dyDescent="0.45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 x14ac:dyDescent="0.45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 x14ac:dyDescent="0.45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 x14ac:dyDescent="0.45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 x14ac:dyDescent="0.45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 x14ac:dyDescent="0.45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 x14ac:dyDescent="0.45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 x14ac:dyDescent="0.45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 x14ac:dyDescent="0.45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 x14ac:dyDescent="0.45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 x14ac:dyDescent="0.45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 x14ac:dyDescent="0.45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 x14ac:dyDescent="0.45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 x14ac:dyDescent="0.45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 x14ac:dyDescent="0.45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 x14ac:dyDescent="0.45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 x14ac:dyDescent="0.45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 x14ac:dyDescent="0.45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 x14ac:dyDescent="0.45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 x14ac:dyDescent="0.45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 x14ac:dyDescent="0.45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 x14ac:dyDescent="0.45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 x14ac:dyDescent="0.45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 x14ac:dyDescent="0.45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 x14ac:dyDescent="0.45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 x14ac:dyDescent="0.45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 x14ac:dyDescent="0.45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 x14ac:dyDescent="0.45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 x14ac:dyDescent="0.45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 x14ac:dyDescent="0.45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 x14ac:dyDescent="0.45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 x14ac:dyDescent="0.45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 x14ac:dyDescent="0.45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 x14ac:dyDescent="0.45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 x14ac:dyDescent="0.45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 x14ac:dyDescent="0.45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 x14ac:dyDescent="0.45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 x14ac:dyDescent="0.45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 x14ac:dyDescent="0.45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 x14ac:dyDescent="0.45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 x14ac:dyDescent="0.45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 x14ac:dyDescent="0.45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 x14ac:dyDescent="0.45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 x14ac:dyDescent="0.45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 x14ac:dyDescent="0.45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 x14ac:dyDescent="0.45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 x14ac:dyDescent="0.45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 x14ac:dyDescent="0.45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 x14ac:dyDescent="0.45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 x14ac:dyDescent="0.45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 x14ac:dyDescent="0.45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 x14ac:dyDescent="0.45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 x14ac:dyDescent="0.45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 x14ac:dyDescent="0.45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 x14ac:dyDescent="0.45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 x14ac:dyDescent="0.45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 x14ac:dyDescent="0.45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 x14ac:dyDescent="0.45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 x14ac:dyDescent="0.45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 x14ac:dyDescent="0.45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 x14ac:dyDescent="0.45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 x14ac:dyDescent="0.45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 x14ac:dyDescent="0.45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 x14ac:dyDescent="0.45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 x14ac:dyDescent="0.45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 x14ac:dyDescent="0.45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 x14ac:dyDescent="0.45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 x14ac:dyDescent="0.45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 x14ac:dyDescent="0.45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 x14ac:dyDescent="0.45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 x14ac:dyDescent="0.45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 x14ac:dyDescent="0.45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 x14ac:dyDescent="0.45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 x14ac:dyDescent="0.45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 x14ac:dyDescent="0.45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 x14ac:dyDescent="0.45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 x14ac:dyDescent="0.45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 x14ac:dyDescent="0.45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 x14ac:dyDescent="0.45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 x14ac:dyDescent="0.45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 x14ac:dyDescent="0.45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 x14ac:dyDescent="0.45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 x14ac:dyDescent="0.45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 x14ac:dyDescent="0.45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 x14ac:dyDescent="0.45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 x14ac:dyDescent="0.45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 x14ac:dyDescent="0.45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 x14ac:dyDescent="0.45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 x14ac:dyDescent="0.45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 x14ac:dyDescent="0.45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 x14ac:dyDescent="0.45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 x14ac:dyDescent="0.45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 x14ac:dyDescent="0.45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 x14ac:dyDescent="0.45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 x14ac:dyDescent="0.45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 x14ac:dyDescent="0.45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 x14ac:dyDescent="0.45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 x14ac:dyDescent="0.45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 x14ac:dyDescent="0.45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 x14ac:dyDescent="0.45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 x14ac:dyDescent="0.45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 x14ac:dyDescent="0.45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 x14ac:dyDescent="0.45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 x14ac:dyDescent="0.45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 x14ac:dyDescent="0.45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 x14ac:dyDescent="0.45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 x14ac:dyDescent="0.45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 x14ac:dyDescent="0.45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 x14ac:dyDescent="0.45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 x14ac:dyDescent="0.45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 x14ac:dyDescent="0.45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 x14ac:dyDescent="0.45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 x14ac:dyDescent="0.45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 x14ac:dyDescent="0.45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 x14ac:dyDescent="0.45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 x14ac:dyDescent="0.45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 x14ac:dyDescent="0.45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 x14ac:dyDescent="0.45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 x14ac:dyDescent="0.45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 x14ac:dyDescent="0.45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 x14ac:dyDescent="0.45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 x14ac:dyDescent="0.45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 x14ac:dyDescent="0.45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 x14ac:dyDescent="0.45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 x14ac:dyDescent="0.45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 x14ac:dyDescent="0.45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 x14ac:dyDescent="0.45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 x14ac:dyDescent="0.45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 x14ac:dyDescent="0.45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 x14ac:dyDescent="0.45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 x14ac:dyDescent="0.45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 x14ac:dyDescent="0.45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 x14ac:dyDescent="0.45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 x14ac:dyDescent="0.45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 x14ac:dyDescent="0.45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 x14ac:dyDescent="0.45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 x14ac:dyDescent="0.45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 x14ac:dyDescent="0.45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 x14ac:dyDescent="0.45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 x14ac:dyDescent="0.45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 x14ac:dyDescent="0.45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 x14ac:dyDescent="0.45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 x14ac:dyDescent="0.45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 x14ac:dyDescent="0.45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 x14ac:dyDescent="0.45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 x14ac:dyDescent="0.45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 x14ac:dyDescent="0.45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 x14ac:dyDescent="0.45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 x14ac:dyDescent="0.45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 x14ac:dyDescent="0.45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 x14ac:dyDescent="0.45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 x14ac:dyDescent="0.45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 x14ac:dyDescent="0.45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 x14ac:dyDescent="0.45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 x14ac:dyDescent="0.45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 x14ac:dyDescent="0.45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 x14ac:dyDescent="0.45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 x14ac:dyDescent="0.45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 x14ac:dyDescent="0.45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 x14ac:dyDescent="0.45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 x14ac:dyDescent="0.45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 x14ac:dyDescent="0.45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 x14ac:dyDescent="0.45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 x14ac:dyDescent="0.45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 x14ac:dyDescent="0.45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 x14ac:dyDescent="0.45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 x14ac:dyDescent="0.45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 x14ac:dyDescent="0.45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 x14ac:dyDescent="0.45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 x14ac:dyDescent="0.45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 x14ac:dyDescent="0.45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 x14ac:dyDescent="0.45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 x14ac:dyDescent="0.45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 x14ac:dyDescent="0.45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 x14ac:dyDescent="0.45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 x14ac:dyDescent="0.45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 x14ac:dyDescent="0.45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 x14ac:dyDescent="0.45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 x14ac:dyDescent="0.45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 x14ac:dyDescent="0.45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 x14ac:dyDescent="0.45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 x14ac:dyDescent="0.45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 x14ac:dyDescent="0.45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 x14ac:dyDescent="0.45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 x14ac:dyDescent="0.45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 x14ac:dyDescent="0.45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 x14ac:dyDescent="0.45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 x14ac:dyDescent="0.45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 x14ac:dyDescent="0.45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 x14ac:dyDescent="0.45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 x14ac:dyDescent="0.45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 x14ac:dyDescent="0.45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 x14ac:dyDescent="0.45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 x14ac:dyDescent="0.45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 x14ac:dyDescent="0.45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 x14ac:dyDescent="0.45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 x14ac:dyDescent="0.45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 x14ac:dyDescent="0.45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 x14ac:dyDescent="0.45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 x14ac:dyDescent="0.45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 x14ac:dyDescent="0.45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 x14ac:dyDescent="0.45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 x14ac:dyDescent="0.45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 x14ac:dyDescent="0.45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 x14ac:dyDescent="0.45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 x14ac:dyDescent="0.45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 x14ac:dyDescent="0.45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 x14ac:dyDescent="0.45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 x14ac:dyDescent="0.45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 x14ac:dyDescent="0.45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 x14ac:dyDescent="0.45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 x14ac:dyDescent="0.45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 x14ac:dyDescent="0.45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 x14ac:dyDescent="0.45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 x14ac:dyDescent="0.45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 x14ac:dyDescent="0.45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 x14ac:dyDescent="0.45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 x14ac:dyDescent="0.45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 x14ac:dyDescent="0.45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 x14ac:dyDescent="0.45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 x14ac:dyDescent="0.45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 x14ac:dyDescent="0.45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 x14ac:dyDescent="0.45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 x14ac:dyDescent="0.45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 x14ac:dyDescent="0.45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 x14ac:dyDescent="0.45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 x14ac:dyDescent="0.45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 x14ac:dyDescent="0.45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 x14ac:dyDescent="0.45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 x14ac:dyDescent="0.45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 x14ac:dyDescent="0.45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 x14ac:dyDescent="0.45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 x14ac:dyDescent="0.45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 x14ac:dyDescent="0.45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 x14ac:dyDescent="0.45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 x14ac:dyDescent="0.45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 x14ac:dyDescent="0.45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 x14ac:dyDescent="0.45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 x14ac:dyDescent="0.45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 x14ac:dyDescent="0.45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 x14ac:dyDescent="0.45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 x14ac:dyDescent="0.45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 x14ac:dyDescent="0.45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 x14ac:dyDescent="0.45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 x14ac:dyDescent="0.45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 x14ac:dyDescent="0.45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 x14ac:dyDescent="0.45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 x14ac:dyDescent="0.45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 x14ac:dyDescent="0.45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 x14ac:dyDescent="0.45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 x14ac:dyDescent="0.45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 x14ac:dyDescent="0.45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 x14ac:dyDescent="0.45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 x14ac:dyDescent="0.45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 x14ac:dyDescent="0.45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 x14ac:dyDescent="0.45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 x14ac:dyDescent="0.45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 x14ac:dyDescent="0.45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 x14ac:dyDescent="0.45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 x14ac:dyDescent="0.45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 x14ac:dyDescent="0.45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 x14ac:dyDescent="0.45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 x14ac:dyDescent="0.45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 x14ac:dyDescent="0.45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 x14ac:dyDescent="0.45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 x14ac:dyDescent="0.45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 x14ac:dyDescent="0.45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 x14ac:dyDescent="0.45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 x14ac:dyDescent="0.45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 x14ac:dyDescent="0.45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 x14ac:dyDescent="0.45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 x14ac:dyDescent="0.45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 x14ac:dyDescent="0.45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 x14ac:dyDescent="0.45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 x14ac:dyDescent="0.45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 x14ac:dyDescent="0.45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 x14ac:dyDescent="0.45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 x14ac:dyDescent="0.45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 x14ac:dyDescent="0.45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 x14ac:dyDescent="0.45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 x14ac:dyDescent="0.45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 x14ac:dyDescent="0.45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 x14ac:dyDescent="0.45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 x14ac:dyDescent="0.45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 x14ac:dyDescent="0.45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 x14ac:dyDescent="0.45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 x14ac:dyDescent="0.45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 x14ac:dyDescent="0.45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 x14ac:dyDescent="0.45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 x14ac:dyDescent="0.45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 x14ac:dyDescent="0.45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 x14ac:dyDescent="0.45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 x14ac:dyDescent="0.45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 x14ac:dyDescent="0.45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 x14ac:dyDescent="0.45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 x14ac:dyDescent="0.45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 x14ac:dyDescent="0.45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 x14ac:dyDescent="0.45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 x14ac:dyDescent="0.45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 x14ac:dyDescent="0.45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 x14ac:dyDescent="0.45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 x14ac:dyDescent="0.45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 x14ac:dyDescent="0.45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 x14ac:dyDescent="0.45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 x14ac:dyDescent="0.45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 x14ac:dyDescent="0.45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 x14ac:dyDescent="0.45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 x14ac:dyDescent="0.45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 x14ac:dyDescent="0.45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 x14ac:dyDescent="0.45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 x14ac:dyDescent="0.45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 x14ac:dyDescent="0.45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 x14ac:dyDescent="0.45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 x14ac:dyDescent="0.45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 x14ac:dyDescent="0.45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 x14ac:dyDescent="0.45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 x14ac:dyDescent="0.45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 x14ac:dyDescent="0.45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 x14ac:dyDescent="0.45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 x14ac:dyDescent="0.45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 x14ac:dyDescent="0.45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 x14ac:dyDescent="0.45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 x14ac:dyDescent="0.45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 x14ac:dyDescent="0.45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 x14ac:dyDescent="0.45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 x14ac:dyDescent="0.45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 x14ac:dyDescent="0.45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 x14ac:dyDescent="0.45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 x14ac:dyDescent="0.45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 x14ac:dyDescent="0.45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 x14ac:dyDescent="0.45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 x14ac:dyDescent="0.45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 x14ac:dyDescent="0.45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 x14ac:dyDescent="0.45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 x14ac:dyDescent="0.45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 x14ac:dyDescent="0.45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 x14ac:dyDescent="0.45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 x14ac:dyDescent="0.45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 x14ac:dyDescent="0.45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 x14ac:dyDescent="0.45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 x14ac:dyDescent="0.45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 x14ac:dyDescent="0.45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 x14ac:dyDescent="0.45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 x14ac:dyDescent="0.45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 x14ac:dyDescent="0.45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 x14ac:dyDescent="0.45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 x14ac:dyDescent="0.45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 x14ac:dyDescent="0.45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 x14ac:dyDescent="0.45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 x14ac:dyDescent="0.45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 x14ac:dyDescent="0.45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 x14ac:dyDescent="0.45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 x14ac:dyDescent="0.45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 x14ac:dyDescent="0.45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 x14ac:dyDescent="0.45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 x14ac:dyDescent="0.45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 x14ac:dyDescent="0.45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 x14ac:dyDescent="0.45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 x14ac:dyDescent="0.45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 x14ac:dyDescent="0.45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 x14ac:dyDescent="0.45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 x14ac:dyDescent="0.45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 x14ac:dyDescent="0.45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 x14ac:dyDescent="0.45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 x14ac:dyDescent="0.45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 x14ac:dyDescent="0.45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 x14ac:dyDescent="0.45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 x14ac:dyDescent="0.45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 x14ac:dyDescent="0.45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 x14ac:dyDescent="0.45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 x14ac:dyDescent="0.45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 x14ac:dyDescent="0.45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 x14ac:dyDescent="0.45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 x14ac:dyDescent="0.45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 x14ac:dyDescent="0.45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 x14ac:dyDescent="0.45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 x14ac:dyDescent="0.45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 x14ac:dyDescent="0.45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 x14ac:dyDescent="0.45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 x14ac:dyDescent="0.45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 x14ac:dyDescent="0.45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 x14ac:dyDescent="0.45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 x14ac:dyDescent="0.45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 x14ac:dyDescent="0.45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 x14ac:dyDescent="0.45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 x14ac:dyDescent="0.45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 x14ac:dyDescent="0.45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 x14ac:dyDescent="0.45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 x14ac:dyDescent="0.45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 x14ac:dyDescent="0.45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 x14ac:dyDescent="0.45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 x14ac:dyDescent="0.45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 x14ac:dyDescent="0.45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 x14ac:dyDescent="0.45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 x14ac:dyDescent="0.45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 x14ac:dyDescent="0.45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 x14ac:dyDescent="0.45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 x14ac:dyDescent="0.45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 x14ac:dyDescent="0.45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 x14ac:dyDescent="0.45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 x14ac:dyDescent="0.45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 x14ac:dyDescent="0.45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 x14ac:dyDescent="0.45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 x14ac:dyDescent="0.45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 x14ac:dyDescent="0.45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 x14ac:dyDescent="0.45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 x14ac:dyDescent="0.45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 x14ac:dyDescent="0.45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 x14ac:dyDescent="0.45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 x14ac:dyDescent="0.45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 x14ac:dyDescent="0.45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 x14ac:dyDescent="0.45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 x14ac:dyDescent="0.45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 x14ac:dyDescent="0.45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 x14ac:dyDescent="0.45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 x14ac:dyDescent="0.45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 x14ac:dyDescent="0.45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 x14ac:dyDescent="0.45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 x14ac:dyDescent="0.45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 x14ac:dyDescent="0.45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 x14ac:dyDescent="0.45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 x14ac:dyDescent="0.45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 x14ac:dyDescent="0.45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 x14ac:dyDescent="0.45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 x14ac:dyDescent="0.45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 x14ac:dyDescent="0.45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 x14ac:dyDescent="0.45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 x14ac:dyDescent="0.45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 x14ac:dyDescent="0.45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 x14ac:dyDescent="0.45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 x14ac:dyDescent="0.45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 x14ac:dyDescent="0.45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 x14ac:dyDescent="0.45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 x14ac:dyDescent="0.45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 x14ac:dyDescent="0.45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 x14ac:dyDescent="0.45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 x14ac:dyDescent="0.45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 x14ac:dyDescent="0.45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 x14ac:dyDescent="0.45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 x14ac:dyDescent="0.45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 x14ac:dyDescent="0.45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 x14ac:dyDescent="0.45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 x14ac:dyDescent="0.45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 x14ac:dyDescent="0.45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 x14ac:dyDescent="0.45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 x14ac:dyDescent="0.45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 x14ac:dyDescent="0.45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 x14ac:dyDescent="0.45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 x14ac:dyDescent="0.45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 x14ac:dyDescent="0.45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 x14ac:dyDescent="0.45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 x14ac:dyDescent="0.45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 x14ac:dyDescent="0.45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 x14ac:dyDescent="0.45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 x14ac:dyDescent="0.45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 x14ac:dyDescent="0.45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 x14ac:dyDescent="0.45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 x14ac:dyDescent="0.45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 x14ac:dyDescent="0.45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 x14ac:dyDescent="0.45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 x14ac:dyDescent="0.45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 x14ac:dyDescent="0.45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 x14ac:dyDescent="0.45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 x14ac:dyDescent="0.45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 x14ac:dyDescent="0.45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 x14ac:dyDescent="0.45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 x14ac:dyDescent="0.45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 x14ac:dyDescent="0.45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 x14ac:dyDescent="0.45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 x14ac:dyDescent="0.45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 x14ac:dyDescent="0.45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 x14ac:dyDescent="0.45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 x14ac:dyDescent="0.45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 x14ac:dyDescent="0.45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 x14ac:dyDescent="0.45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 x14ac:dyDescent="0.45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 x14ac:dyDescent="0.45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 x14ac:dyDescent="0.45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 x14ac:dyDescent="0.45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 x14ac:dyDescent="0.45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 x14ac:dyDescent="0.45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 x14ac:dyDescent="0.45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 x14ac:dyDescent="0.45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 x14ac:dyDescent="0.45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 x14ac:dyDescent="0.45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 x14ac:dyDescent="0.45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 x14ac:dyDescent="0.45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 x14ac:dyDescent="0.45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 x14ac:dyDescent="0.45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 x14ac:dyDescent="0.45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 x14ac:dyDescent="0.45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 x14ac:dyDescent="0.45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 x14ac:dyDescent="0.45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 x14ac:dyDescent="0.45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 x14ac:dyDescent="0.45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 x14ac:dyDescent="0.45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 x14ac:dyDescent="0.45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 x14ac:dyDescent="0.45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 x14ac:dyDescent="0.45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 x14ac:dyDescent="0.45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 x14ac:dyDescent="0.45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 x14ac:dyDescent="0.45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 x14ac:dyDescent="0.45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 x14ac:dyDescent="0.45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 x14ac:dyDescent="0.45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 x14ac:dyDescent="0.45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 x14ac:dyDescent="0.45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 x14ac:dyDescent="0.45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 x14ac:dyDescent="0.45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 x14ac:dyDescent="0.45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 x14ac:dyDescent="0.45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 x14ac:dyDescent="0.45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 x14ac:dyDescent="0.45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 x14ac:dyDescent="0.45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 x14ac:dyDescent="0.45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 x14ac:dyDescent="0.45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 x14ac:dyDescent="0.45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 x14ac:dyDescent="0.45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 x14ac:dyDescent="0.45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 x14ac:dyDescent="0.45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 x14ac:dyDescent="0.45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 x14ac:dyDescent="0.45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 x14ac:dyDescent="0.45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 x14ac:dyDescent="0.45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 x14ac:dyDescent="0.45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 x14ac:dyDescent="0.45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 x14ac:dyDescent="0.45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 x14ac:dyDescent="0.45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 x14ac:dyDescent="0.45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 x14ac:dyDescent="0.45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 x14ac:dyDescent="0.45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 x14ac:dyDescent="0.45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 x14ac:dyDescent="0.45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 x14ac:dyDescent="0.45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 x14ac:dyDescent="0.45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 x14ac:dyDescent="0.45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 x14ac:dyDescent="0.45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 x14ac:dyDescent="0.45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 x14ac:dyDescent="0.45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 x14ac:dyDescent="0.45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 x14ac:dyDescent="0.45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 x14ac:dyDescent="0.45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 x14ac:dyDescent="0.45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 x14ac:dyDescent="0.45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 x14ac:dyDescent="0.45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 x14ac:dyDescent="0.45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 x14ac:dyDescent="0.45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 x14ac:dyDescent="0.45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 x14ac:dyDescent="0.45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 x14ac:dyDescent="0.45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 x14ac:dyDescent="0.45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 x14ac:dyDescent="0.45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 x14ac:dyDescent="0.45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 x14ac:dyDescent="0.45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 x14ac:dyDescent="0.45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 x14ac:dyDescent="0.45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 x14ac:dyDescent="0.45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 x14ac:dyDescent="0.45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 x14ac:dyDescent="0.45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 x14ac:dyDescent="0.45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 x14ac:dyDescent="0.45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 x14ac:dyDescent="0.45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 x14ac:dyDescent="0.45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 x14ac:dyDescent="0.45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 x14ac:dyDescent="0.45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 x14ac:dyDescent="0.45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 x14ac:dyDescent="0.45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 x14ac:dyDescent="0.45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 x14ac:dyDescent="0.45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 x14ac:dyDescent="0.45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 x14ac:dyDescent="0.45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 x14ac:dyDescent="0.45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 x14ac:dyDescent="0.45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 x14ac:dyDescent="0.45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 x14ac:dyDescent="0.45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 x14ac:dyDescent="0.45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 x14ac:dyDescent="0.45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 x14ac:dyDescent="0.45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 x14ac:dyDescent="0.45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 x14ac:dyDescent="0.45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 x14ac:dyDescent="0.45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 x14ac:dyDescent="0.45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 x14ac:dyDescent="0.45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 x14ac:dyDescent="0.45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 x14ac:dyDescent="0.45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 x14ac:dyDescent="0.45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 x14ac:dyDescent="0.45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 x14ac:dyDescent="0.45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 x14ac:dyDescent="0.45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 x14ac:dyDescent="0.45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 x14ac:dyDescent="0.45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 x14ac:dyDescent="0.45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 x14ac:dyDescent="0.45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 x14ac:dyDescent="0.45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 x14ac:dyDescent="0.45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 x14ac:dyDescent="0.45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 x14ac:dyDescent="0.45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 x14ac:dyDescent="0.45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 x14ac:dyDescent="0.45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 x14ac:dyDescent="0.45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 x14ac:dyDescent="0.45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 x14ac:dyDescent="0.45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 x14ac:dyDescent="0.45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 x14ac:dyDescent="0.45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 x14ac:dyDescent="0.45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 x14ac:dyDescent="0.45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 x14ac:dyDescent="0.45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 x14ac:dyDescent="0.45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 x14ac:dyDescent="0.45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 x14ac:dyDescent="0.45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 x14ac:dyDescent="0.45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 x14ac:dyDescent="0.45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 x14ac:dyDescent="0.45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 x14ac:dyDescent="0.45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 x14ac:dyDescent="0.45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 x14ac:dyDescent="0.45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 x14ac:dyDescent="0.45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 x14ac:dyDescent="0.45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 x14ac:dyDescent="0.45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 x14ac:dyDescent="0.45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 x14ac:dyDescent="0.45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 x14ac:dyDescent="0.45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 x14ac:dyDescent="0.45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 x14ac:dyDescent="0.45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 x14ac:dyDescent="0.45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 x14ac:dyDescent="0.45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 x14ac:dyDescent="0.45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 x14ac:dyDescent="0.45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 x14ac:dyDescent="0.45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 x14ac:dyDescent="0.45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 x14ac:dyDescent="0.45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 x14ac:dyDescent="0.45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 x14ac:dyDescent="0.45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 x14ac:dyDescent="0.45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 x14ac:dyDescent="0.45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 x14ac:dyDescent="0.45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 x14ac:dyDescent="0.45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 x14ac:dyDescent="0.45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 x14ac:dyDescent="0.45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 x14ac:dyDescent="0.45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 x14ac:dyDescent="0.45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 x14ac:dyDescent="0.45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 x14ac:dyDescent="0.45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 x14ac:dyDescent="0.45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 x14ac:dyDescent="0.45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 x14ac:dyDescent="0.45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 x14ac:dyDescent="0.45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 x14ac:dyDescent="0.45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 x14ac:dyDescent="0.45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 x14ac:dyDescent="0.45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 x14ac:dyDescent="0.45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 x14ac:dyDescent="0.45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 x14ac:dyDescent="0.45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 x14ac:dyDescent="0.45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 x14ac:dyDescent="0.45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 x14ac:dyDescent="0.45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 x14ac:dyDescent="0.45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 x14ac:dyDescent="0.45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 x14ac:dyDescent="0.45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 x14ac:dyDescent="0.45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 x14ac:dyDescent="0.45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 x14ac:dyDescent="0.45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 x14ac:dyDescent="0.45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 x14ac:dyDescent="0.45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 x14ac:dyDescent="0.45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 x14ac:dyDescent="0.45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 x14ac:dyDescent="0.45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 x14ac:dyDescent="0.45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 x14ac:dyDescent="0.45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 x14ac:dyDescent="0.45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 x14ac:dyDescent="0.45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 x14ac:dyDescent="0.45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 x14ac:dyDescent="0.45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 x14ac:dyDescent="0.45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 x14ac:dyDescent="0.45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 x14ac:dyDescent="0.45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 x14ac:dyDescent="0.45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 x14ac:dyDescent="0.45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 x14ac:dyDescent="0.45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 x14ac:dyDescent="0.45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 x14ac:dyDescent="0.45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 x14ac:dyDescent="0.45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 x14ac:dyDescent="0.45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 x14ac:dyDescent="0.45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 x14ac:dyDescent="0.45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 x14ac:dyDescent="0.45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 x14ac:dyDescent="0.45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 x14ac:dyDescent="0.45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 x14ac:dyDescent="0.45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 x14ac:dyDescent="0.45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 x14ac:dyDescent="0.45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 x14ac:dyDescent="0.45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 x14ac:dyDescent="0.45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 x14ac:dyDescent="0.45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 x14ac:dyDescent="0.45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 x14ac:dyDescent="0.45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 x14ac:dyDescent="0.45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 x14ac:dyDescent="0.45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 x14ac:dyDescent="0.45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 x14ac:dyDescent="0.45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 x14ac:dyDescent="0.45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 x14ac:dyDescent="0.45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 x14ac:dyDescent="0.45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 x14ac:dyDescent="0.45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 x14ac:dyDescent="0.45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 x14ac:dyDescent="0.45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 x14ac:dyDescent="0.45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 x14ac:dyDescent="0.45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 x14ac:dyDescent="0.45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 x14ac:dyDescent="0.45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 x14ac:dyDescent="0.45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 x14ac:dyDescent="0.45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 x14ac:dyDescent="0.45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 x14ac:dyDescent="0.45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 x14ac:dyDescent="0.45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 x14ac:dyDescent="0.45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 x14ac:dyDescent="0.45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 x14ac:dyDescent="0.45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 x14ac:dyDescent="0.45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 x14ac:dyDescent="0.45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 x14ac:dyDescent="0.45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 x14ac:dyDescent="0.45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 x14ac:dyDescent="0.45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 x14ac:dyDescent="0.45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 x14ac:dyDescent="0.45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 x14ac:dyDescent="0.45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 x14ac:dyDescent="0.45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 x14ac:dyDescent="0.45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 x14ac:dyDescent="0.45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 x14ac:dyDescent="0.45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 x14ac:dyDescent="0.45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 x14ac:dyDescent="0.45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 x14ac:dyDescent="0.45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 x14ac:dyDescent="0.45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 x14ac:dyDescent="0.45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 x14ac:dyDescent="0.45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 x14ac:dyDescent="0.45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 x14ac:dyDescent="0.45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 x14ac:dyDescent="0.45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 x14ac:dyDescent="0.45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 x14ac:dyDescent="0.45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 x14ac:dyDescent="0.45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 x14ac:dyDescent="0.45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 x14ac:dyDescent="0.45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 x14ac:dyDescent="0.45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 x14ac:dyDescent="0.45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 x14ac:dyDescent="0.45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 x14ac:dyDescent="0.45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 x14ac:dyDescent="0.45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 x14ac:dyDescent="0.45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 x14ac:dyDescent="0.45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 x14ac:dyDescent="0.45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 x14ac:dyDescent="0.45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 x14ac:dyDescent="0.45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 x14ac:dyDescent="0.45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 x14ac:dyDescent="0.45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 x14ac:dyDescent="0.45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 x14ac:dyDescent="0.45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 x14ac:dyDescent="0.45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 x14ac:dyDescent="0.45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 x14ac:dyDescent="0.45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 x14ac:dyDescent="0.45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 x14ac:dyDescent="0.45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 x14ac:dyDescent="0.45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 x14ac:dyDescent="0.45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 x14ac:dyDescent="0.45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 x14ac:dyDescent="0.45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 x14ac:dyDescent="0.45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 x14ac:dyDescent="0.45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 x14ac:dyDescent="0.45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 x14ac:dyDescent="0.45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 x14ac:dyDescent="0.45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 x14ac:dyDescent="0.45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 x14ac:dyDescent="0.45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 x14ac:dyDescent="0.45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 x14ac:dyDescent="0.45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 x14ac:dyDescent="0.45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 x14ac:dyDescent="0.45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 x14ac:dyDescent="0.45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 x14ac:dyDescent="0.45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 x14ac:dyDescent="0.45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 x14ac:dyDescent="0.45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 x14ac:dyDescent="0.45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 x14ac:dyDescent="0.45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 x14ac:dyDescent="0.45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 x14ac:dyDescent="0.45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 x14ac:dyDescent="0.45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 x14ac:dyDescent="0.45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 x14ac:dyDescent="0.45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 x14ac:dyDescent="0.45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 x14ac:dyDescent="0.45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 x14ac:dyDescent="0.45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 x14ac:dyDescent="0.45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 x14ac:dyDescent="0.45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 x14ac:dyDescent="0.45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 x14ac:dyDescent="0.45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 x14ac:dyDescent="0.45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 x14ac:dyDescent="0.45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 x14ac:dyDescent="0.45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 x14ac:dyDescent="0.45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 x14ac:dyDescent="0.45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 x14ac:dyDescent="0.45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 x14ac:dyDescent="0.45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 x14ac:dyDescent="0.45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 x14ac:dyDescent="0.45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 x14ac:dyDescent="0.45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 x14ac:dyDescent="0.45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 x14ac:dyDescent="0.45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 x14ac:dyDescent="0.45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 x14ac:dyDescent="0.45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 x14ac:dyDescent="0.45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 x14ac:dyDescent="0.45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 x14ac:dyDescent="0.45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 x14ac:dyDescent="0.45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 x14ac:dyDescent="0.45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 x14ac:dyDescent="0.45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 x14ac:dyDescent="0.45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 x14ac:dyDescent="0.45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 x14ac:dyDescent="0.45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 x14ac:dyDescent="0.45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 x14ac:dyDescent="0.45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 x14ac:dyDescent="0.45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 x14ac:dyDescent="0.45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 x14ac:dyDescent="0.45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 x14ac:dyDescent="0.45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 x14ac:dyDescent="0.45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 x14ac:dyDescent="0.45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 x14ac:dyDescent="0.45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 x14ac:dyDescent="0.45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 x14ac:dyDescent="0.45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 x14ac:dyDescent="0.45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 x14ac:dyDescent="0.45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 x14ac:dyDescent="0.45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 x14ac:dyDescent="0.45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 x14ac:dyDescent="0.45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 x14ac:dyDescent="0.45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 x14ac:dyDescent="0.45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 x14ac:dyDescent="0.45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 x14ac:dyDescent="0.45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 x14ac:dyDescent="0.45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 x14ac:dyDescent="0.45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 x14ac:dyDescent="0.45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 x14ac:dyDescent="0.45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 x14ac:dyDescent="0.45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 x14ac:dyDescent="0.45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 x14ac:dyDescent="0.45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 x14ac:dyDescent="0.45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 x14ac:dyDescent="0.45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 x14ac:dyDescent="0.45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 x14ac:dyDescent="0.45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 x14ac:dyDescent="0.45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 x14ac:dyDescent="0.45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 x14ac:dyDescent="0.45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 x14ac:dyDescent="0.45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 x14ac:dyDescent="0.45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 x14ac:dyDescent="0.45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 x14ac:dyDescent="0.45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 x14ac:dyDescent="0.45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 x14ac:dyDescent="0.45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 x14ac:dyDescent="0.45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 x14ac:dyDescent="0.45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 x14ac:dyDescent="0.45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 x14ac:dyDescent="0.45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 x14ac:dyDescent="0.45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 x14ac:dyDescent="0.45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 x14ac:dyDescent="0.45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 x14ac:dyDescent="0.45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 x14ac:dyDescent="0.45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 x14ac:dyDescent="0.45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 x14ac:dyDescent="0.45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 x14ac:dyDescent="0.45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 x14ac:dyDescent="0.45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 x14ac:dyDescent="0.45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 x14ac:dyDescent="0.45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 x14ac:dyDescent="0.45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 x14ac:dyDescent="0.45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 x14ac:dyDescent="0.45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 x14ac:dyDescent="0.45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 x14ac:dyDescent="0.45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 x14ac:dyDescent="0.45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 x14ac:dyDescent="0.45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 x14ac:dyDescent="0.45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 x14ac:dyDescent="0.45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 x14ac:dyDescent="0.45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 x14ac:dyDescent="0.45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 x14ac:dyDescent="0.45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 x14ac:dyDescent="0.45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 x14ac:dyDescent="0.45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 x14ac:dyDescent="0.45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 x14ac:dyDescent="0.45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 x14ac:dyDescent="0.45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 x14ac:dyDescent="0.45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 x14ac:dyDescent="0.45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 x14ac:dyDescent="0.45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 x14ac:dyDescent="0.45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 x14ac:dyDescent="0.45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 x14ac:dyDescent="0.45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 x14ac:dyDescent="0.45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 x14ac:dyDescent="0.45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 x14ac:dyDescent="0.45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 x14ac:dyDescent="0.45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 x14ac:dyDescent="0.45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 x14ac:dyDescent="0.45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 x14ac:dyDescent="0.45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 x14ac:dyDescent="0.45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 x14ac:dyDescent="0.45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 x14ac:dyDescent="0.45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 x14ac:dyDescent="0.45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 x14ac:dyDescent="0.45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 x14ac:dyDescent="0.45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 x14ac:dyDescent="0.45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 x14ac:dyDescent="0.45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 x14ac:dyDescent="0.45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 x14ac:dyDescent="0.45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 x14ac:dyDescent="0.45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 x14ac:dyDescent="0.45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 x14ac:dyDescent="0.45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 x14ac:dyDescent="0.45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 x14ac:dyDescent="0.45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 x14ac:dyDescent="0.45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 x14ac:dyDescent="0.45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 x14ac:dyDescent="0.45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 x14ac:dyDescent="0.45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 x14ac:dyDescent="0.45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 x14ac:dyDescent="0.45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 x14ac:dyDescent="0.45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 x14ac:dyDescent="0.45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 x14ac:dyDescent="0.45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 x14ac:dyDescent="0.45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 x14ac:dyDescent="0.45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 x14ac:dyDescent="0.45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 x14ac:dyDescent="0.45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 x14ac:dyDescent="0.45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 x14ac:dyDescent="0.45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 x14ac:dyDescent="0.45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 x14ac:dyDescent="0.45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 x14ac:dyDescent="0.45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 x14ac:dyDescent="0.45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 x14ac:dyDescent="0.45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 x14ac:dyDescent="0.45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 x14ac:dyDescent="0.45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 x14ac:dyDescent="0.45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 x14ac:dyDescent="0.45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 x14ac:dyDescent="0.45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 x14ac:dyDescent="0.45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 x14ac:dyDescent="0.45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 x14ac:dyDescent="0.45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 x14ac:dyDescent="0.45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 x14ac:dyDescent="0.45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 x14ac:dyDescent="0.45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 x14ac:dyDescent="0.45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 x14ac:dyDescent="0.45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 x14ac:dyDescent="0.45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 x14ac:dyDescent="0.45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 x14ac:dyDescent="0.45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 x14ac:dyDescent="0.45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 x14ac:dyDescent="0.45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 x14ac:dyDescent="0.45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 x14ac:dyDescent="0.45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 x14ac:dyDescent="0.45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 x14ac:dyDescent="0.45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 x14ac:dyDescent="0.45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 x14ac:dyDescent="0.45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 x14ac:dyDescent="0.45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 x14ac:dyDescent="0.45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 x14ac:dyDescent="0.45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 x14ac:dyDescent="0.45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 x14ac:dyDescent="0.45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 x14ac:dyDescent="0.45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 x14ac:dyDescent="0.45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 x14ac:dyDescent="0.45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 x14ac:dyDescent="0.45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 x14ac:dyDescent="0.45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 x14ac:dyDescent="0.45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 x14ac:dyDescent="0.45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 x14ac:dyDescent="0.45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 x14ac:dyDescent="0.45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 x14ac:dyDescent="0.45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 x14ac:dyDescent="0.45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 x14ac:dyDescent="0.45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 x14ac:dyDescent="0.45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 x14ac:dyDescent="0.45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 x14ac:dyDescent="0.45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 x14ac:dyDescent="0.45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 x14ac:dyDescent="0.45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 x14ac:dyDescent="0.45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 x14ac:dyDescent="0.45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 x14ac:dyDescent="0.45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 x14ac:dyDescent="0.45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 x14ac:dyDescent="0.45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 x14ac:dyDescent="0.45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 x14ac:dyDescent="0.45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 x14ac:dyDescent="0.45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 x14ac:dyDescent="0.45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 x14ac:dyDescent="0.45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 x14ac:dyDescent="0.45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 x14ac:dyDescent="0.45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 x14ac:dyDescent="0.45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 x14ac:dyDescent="0.45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 x14ac:dyDescent="0.45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 x14ac:dyDescent="0.45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 x14ac:dyDescent="0.45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 x14ac:dyDescent="0.45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 x14ac:dyDescent="0.45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 x14ac:dyDescent="0.45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 x14ac:dyDescent="0.45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 x14ac:dyDescent="0.45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 x14ac:dyDescent="0.45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 x14ac:dyDescent="0.45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 x14ac:dyDescent="0.45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 x14ac:dyDescent="0.45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 x14ac:dyDescent="0.45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 x14ac:dyDescent="0.45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 x14ac:dyDescent="0.45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 x14ac:dyDescent="0.45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 x14ac:dyDescent="0.45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 x14ac:dyDescent="0.45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 x14ac:dyDescent="0.45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 x14ac:dyDescent="0.45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 x14ac:dyDescent="0.45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 x14ac:dyDescent="0.45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 x14ac:dyDescent="0.45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 x14ac:dyDescent="0.45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 x14ac:dyDescent="0.45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 x14ac:dyDescent="0.45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 x14ac:dyDescent="0.45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 x14ac:dyDescent="0.45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 x14ac:dyDescent="0.45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 x14ac:dyDescent="0.45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 x14ac:dyDescent="0.45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 x14ac:dyDescent="0.45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 x14ac:dyDescent="0.45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 x14ac:dyDescent="0.45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 x14ac:dyDescent="0.45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 x14ac:dyDescent="0.45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 x14ac:dyDescent="0.45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 x14ac:dyDescent="0.45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 x14ac:dyDescent="0.45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 x14ac:dyDescent="0.45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 x14ac:dyDescent="0.45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 x14ac:dyDescent="0.45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 x14ac:dyDescent="0.45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 x14ac:dyDescent="0.45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 x14ac:dyDescent="0.45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 x14ac:dyDescent="0.45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 x14ac:dyDescent="0.45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 x14ac:dyDescent="0.45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 x14ac:dyDescent="0.45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 x14ac:dyDescent="0.45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 x14ac:dyDescent="0.45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 x14ac:dyDescent="0.45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 x14ac:dyDescent="0.45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 x14ac:dyDescent="0.45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 x14ac:dyDescent="0.45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 x14ac:dyDescent="0.45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 x14ac:dyDescent="0.45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 x14ac:dyDescent="0.45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 x14ac:dyDescent="0.45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 x14ac:dyDescent="0.45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 x14ac:dyDescent="0.45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 x14ac:dyDescent="0.45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 x14ac:dyDescent="0.45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 x14ac:dyDescent="0.45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 x14ac:dyDescent="0.45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 x14ac:dyDescent="0.45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 x14ac:dyDescent="0.45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 x14ac:dyDescent="0.45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 x14ac:dyDescent="0.45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 x14ac:dyDescent="0.45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 x14ac:dyDescent="0.45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 x14ac:dyDescent="0.45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 x14ac:dyDescent="0.45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 x14ac:dyDescent="0.45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 x14ac:dyDescent="0.45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 x14ac:dyDescent="0.45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 x14ac:dyDescent="0.45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 x14ac:dyDescent="0.45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 x14ac:dyDescent="0.45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 x14ac:dyDescent="0.45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 x14ac:dyDescent="0.45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 x14ac:dyDescent="0.45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 x14ac:dyDescent="0.45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 x14ac:dyDescent="0.45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 x14ac:dyDescent="0.45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 x14ac:dyDescent="0.45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 x14ac:dyDescent="0.45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 x14ac:dyDescent="0.45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 x14ac:dyDescent="0.45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 x14ac:dyDescent="0.45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 x14ac:dyDescent="0.45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 x14ac:dyDescent="0.45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 x14ac:dyDescent="0.45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 x14ac:dyDescent="0.45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 x14ac:dyDescent="0.45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 x14ac:dyDescent="0.45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 x14ac:dyDescent="0.45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 x14ac:dyDescent="0.45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 x14ac:dyDescent="0.45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 x14ac:dyDescent="0.45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 x14ac:dyDescent="0.45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 x14ac:dyDescent="0.45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 x14ac:dyDescent="0.45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 x14ac:dyDescent="0.45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 x14ac:dyDescent="0.45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 x14ac:dyDescent="0.45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 x14ac:dyDescent="0.45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 x14ac:dyDescent="0.45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 x14ac:dyDescent="0.45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 x14ac:dyDescent="0.45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 x14ac:dyDescent="0.45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 x14ac:dyDescent="0.45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 x14ac:dyDescent="0.45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 x14ac:dyDescent="0.45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 x14ac:dyDescent="0.45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 x14ac:dyDescent="0.45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 x14ac:dyDescent="0.45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 x14ac:dyDescent="0.45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 x14ac:dyDescent="0.45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 x14ac:dyDescent="0.45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 x14ac:dyDescent="0.45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 x14ac:dyDescent="0.45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 x14ac:dyDescent="0.45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 x14ac:dyDescent="0.45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 x14ac:dyDescent="0.45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 x14ac:dyDescent="0.45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 x14ac:dyDescent="0.45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 x14ac:dyDescent="0.45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 x14ac:dyDescent="0.45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 x14ac:dyDescent="0.45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 x14ac:dyDescent="0.45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 x14ac:dyDescent="0.45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 x14ac:dyDescent="0.45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 x14ac:dyDescent="0.45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 x14ac:dyDescent="0.45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 x14ac:dyDescent="0.45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 x14ac:dyDescent="0.45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 x14ac:dyDescent="0.45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 x14ac:dyDescent="0.45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 x14ac:dyDescent="0.45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 x14ac:dyDescent="0.45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 x14ac:dyDescent="0.45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 x14ac:dyDescent="0.45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 x14ac:dyDescent="0.45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 x14ac:dyDescent="0.45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 x14ac:dyDescent="0.45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 x14ac:dyDescent="0.45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 x14ac:dyDescent="0.45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 x14ac:dyDescent="0.45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 x14ac:dyDescent="0.45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 x14ac:dyDescent="0.45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 x14ac:dyDescent="0.45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 x14ac:dyDescent="0.45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 x14ac:dyDescent="0.45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 x14ac:dyDescent="0.45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 x14ac:dyDescent="0.45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 x14ac:dyDescent="0.45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 x14ac:dyDescent="0.45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 x14ac:dyDescent="0.45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 x14ac:dyDescent="0.45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 x14ac:dyDescent="0.45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 x14ac:dyDescent="0.45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 x14ac:dyDescent="0.45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 x14ac:dyDescent="0.45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 x14ac:dyDescent="0.45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 x14ac:dyDescent="0.45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 x14ac:dyDescent="0.45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 x14ac:dyDescent="0.45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 x14ac:dyDescent="0.45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 x14ac:dyDescent="0.45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 x14ac:dyDescent="0.45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 x14ac:dyDescent="0.45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 x14ac:dyDescent="0.45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 x14ac:dyDescent="0.45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 x14ac:dyDescent="0.45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 x14ac:dyDescent="0.45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 x14ac:dyDescent="0.45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 x14ac:dyDescent="0.45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 x14ac:dyDescent="0.45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 x14ac:dyDescent="0.45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 x14ac:dyDescent="0.45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 x14ac:dyDescent="0.45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 x14ac:dyDescent="0.45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 x14ac:dyDescent="0.45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 x14ac:dyDescent="0.45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 x14ac:dyDescent="0.45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 x14ac:dyDescent="0.45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 x14ac:dyDescent="0.45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 x14ac:dyDescent="0.45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 x14ac:dyDescent="0.45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 x14ac:dyDescent="0.45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 x14ac:dyDescent="0.45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 x14ac:dyDescent="0.45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 x14ac:dyDescent="0.45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 x14ac:dyDescent="0.45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 x14ac:dyDescent="0.45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 x14ac:dyDescent="0.45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 x14ac:dyDescent="0.45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 x14ac:dyDescent="0.45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 x14ac:dyDescent="0.45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 x14ac:dyDescent="0.45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 x14ac:dyDescent="0.45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 x14ac:dyDescent="0.45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 x14ac:dyDescent="0.45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 x14ac:dyDescent="0.45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 x14ac:dyDescent="0.45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 x14ac:dyDescent="0.45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 x14ac:dyDescent="0.45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 x14ac:dyDescent="0.45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 x14ac:dyDescent="0.45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 x14ac:dyDescent="0.45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 x14ac:dyDescent="0.45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 x14ac:dyDescent="0.45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 x14ac:dyDescent="0.45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 x14ac:dyDescent="0.45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 x14ac:dyDescent="0.45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 x14ac:dyDescent="0.45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 x14ac:dyDescent="0.45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 x14ac:dyDescent="0.45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 x14ac:dyDescent="0.45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 x14ac:dyDescent="0.45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 x14ac:dyDescent="0.45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 x14ac:dyDescent="0.45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 x14ac:dyDescent="0.45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 x14ac:dyDescent="0.45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 x14ac:dyDescent="0.45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 x14ac:dyDescent="0.45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 x14ac:dyDescent="0.45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 x14ac:dyDescent="0.45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 x14ac:dyDescent="0.45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 x14ac:dyDescent="0.45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 x14ac:dyDescent="0.45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 x14ac:dyDescent="0.45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 x14ac:dyDescent="0.45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 x14ac:dyDescent="0.45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 x14ac:dyDescent="0.45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 x14ac:dyDescent="0.45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 x14ac:dyDescent="0.45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 x14ac:dyDescent="0.45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 x14ac:dyDescent="0.45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 x14ac:dyDescent="0.45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 x14ac:dyDescent="0.45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 x14ac:dyDescent="0.45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 x14ac:dyDescent="0.45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 x14ac:dyDescent="0.45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 x14ac:dyDescent="0.45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 x14ac:dyDescent="0.45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 x14ac:dyDescent="0.45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 x14ac:dyDescent="0.45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 x14ac:dyDescent="0.45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 x14ac:dyDescent="0.45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 x14ac:dyDescent="0.45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 x14ac:dyDescent="0.45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 x14ac:dyDescent="0.45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 x14ac:dyDescent="0.45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 x14ac:dyDescent="0.45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 x14ac:dyDescent="0.45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 x14ac:dyDescent="0.45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 x14ac:dyDescent="0.45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 x14ac:dyDescent="0.45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 x14ac:dyDescent="0.45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 x14ac:dyDescent="0.45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 x14ac:dyDescent="0.45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 x14ac:dyDescent="0.45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 x14ac:dyDescent="0.45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 x14ac:dyDescent="0.45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 x14ac:dyDescent="0.45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 x14ac:dyDescent="0.45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 x14ac:dyDescent="0.45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 x14ac:dyDescent="0.45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 x14ac:dyDescent="0.45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 x14ac:dyDescent="0.45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 x14ac:dyDescent="0.45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 x14ac:dyDescent="0.45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 x14ac:dyDescent="0.45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 x14ac:dyDescent="0.45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 x14ac:dyDescent="0.45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 x14ac:dyDescent="0.45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 x14ac:dyDescent="0.45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 x14ac:dyDescent="0.45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 x14ac:dyDescent="0.45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 x14ac:dyDescent="0.45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 x14ac:dyDescent="0.45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 x14ac:dyDescent="0.45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 x14ac:dyDescent="0.45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 x14ac:dyDescent="0.45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 x14ac:dyDescent="0.45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 x14ac:dyDescent="0.45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 x14ac:dyDescent="0.45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 x14ac:dyDescent="0.45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 x14ac:dyDescent="0.45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 x14ac:dyDescent="0.45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 x14ac:dyDescent="0.45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 x14ac:dyDescent="0.45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 x14ac:dyDescent="0.45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 x14ac:dyDescent="0.45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 x14ac:dyDescent="0.45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 x14ac:dyDescent="0.45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 x14ac:dyDescent="0.45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 x14ac:dyDescent="0.45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 x14ac:dyDescent="0.45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 x14ac:dyDescent="0.45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 x14ac:dyDescent="0.45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 x14ac:dyDescent="0.45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 x14ac:dyDescent="0.45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 x14ac:dyDescent="0.45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 x14ac:dyDescent="0.45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 x14ac:dyDescent="0.45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 x14ac:dyDescent="0.45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 x14ac:dyDescent="0.45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 x14ac:dyDescent="0.45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 x14ac:dyDescent="0.45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 x14ac:dyDescent="0.45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 x14ac:dyDescent="0.45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 x14ac:dyDescent="0.45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 x14ac:dyDescent="0.45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 x14ac:dyDescent="0.45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 x14ac:dyDescent="0.45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 x14ac:dyDescent="0.45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 x14ac:dyDescent="0.45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 x14ac:dyDescent="0.45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 x14ac:dyDescent="0.45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 x14ac:dyDescent="0.45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 x14ac:dyDescent="0.45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 x14ac:dyDescent="0.45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 x14ac:dyDescent="0.45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 x14ac:dyDescent="0.45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 x14ac:dyDescent="0.45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 x14ac:dyDescent="0.45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 x14ac:dyDescent="0.45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 x14ac:dyDescent="0.45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 x14ac:dyDescent="0.45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 x14ac:dyDescent="0.45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 x14ac:dyDescent="0.45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 x14ac:dyDescent="0.45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 x14ac:dyDescent="0.45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 x14ac:dyDescent="0.45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 x14ac:dyDescent="0.45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 x14ac:dyDescent="0.45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 x14ac:dyDescent="0.45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 x14ac:dyDescent="0.45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 x14ac:dyDescent="0.45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 x14ac:dyDescent="0.45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 x14ac:dyDescent="0.45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 x14ac:dyDescent="0.45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 x14ac:dyDescent="0.45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 x14ac:dyDescent="0.45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 x14ac:dyDescent="0.45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 x14ac:dyDescent="0.45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 x14ac:dyDescent="0.45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 x14ac:dyDescent="0.45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 x14ac:dyDescent="0.45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 x14ac:dyDescent="0.45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 x14ac:dyDescent="0.45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 x14ac:dyDescent="0.45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 x14ac:dyDescent="0.45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 x14ac:dyDescent="0.45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 x14ac:dyDescent="0.45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 x14ac:dyDescent="0.45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 x14ac:dyDescent="0.45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 x14ac:dyDescent="0.45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 x14ac:dyDescent="0.45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 x14ac:dyDescent="0.45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 x14ac:dyDescent="0.45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 x14ac:dyDescent="0.45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 x14ac:dyDescent="0.45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 x14ac:dyDescent="0.45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 x14ac:dyDescent="0.45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 x14ac:dyDescent="0.45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 x14ac:dyDescent="0.45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 x14ac:dyDescent="0.45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 x14ac:dyDescent="0.45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 x14ac:dyDescent="0.45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 x14ac:dyDescent="0.45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 x14ac:dyDescent="0.45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 x14ac:dyDescent="0.45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 x14ac:dyDescent="0.45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 x14ac:dyDescent="0.45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 x14ac:dyDescent="0.45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 x14ac:dyDescent="0.45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 x14ac:dyDescent="0.45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 x14ac:dyDescent="0.45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 x14ac:dyDescent="0.45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 x14ac:dyDescent="0.45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 x14ac:dyDescent="0.45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 x14ac:dyDescent="0.45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 x14ac:dyDescent="0.45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 x14ac:dyDescent="0.45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 x14ac:dyDescent="0.45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 x14ac:dyDescent="0.45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 x14ac:dyDescent="0.45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 x14ac:dyDescent="0.45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 x14ac:dyDescent="0.45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 x14ac:dyDescent="0.45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 x14ac:dyDescent="0.45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 x14ac:dyDescent="0.45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 x14ac:dyDescent="0.45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 x14ac:dyDescent="0.45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 x14ac:dyDescent="0.45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 x14ac:dyDescent="0.45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 x14ac:dyDescent="0.45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 x14ac:dyDescent="0.45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 x14ac:dyDescent="0.45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 x14ac:dyDescent="0.45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 x14ac:dyDescent="0.45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 x14ac:dyDescent="0.45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 x14ac:dyDescent="0.45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 x14ac:dyDescent="0.45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 x14ac:dyDescent="0.45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 x14ac:dyDescent="0.45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 x14ac:dyDescent="0.45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 x14ac:dyDescent="0.45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 x14ac:dyDescent="0.45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 x14ac:dyDescent="0.45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 x14ac:dyDescent="0.45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 x14ac:dyDescent="0.45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 x14ac:dyDescent="0.45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 x14ac:dyDescent="0.45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 x14ac:dyDescent="0.45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 x14ac:dyDescent="0.45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 x14ac:dyDescent="0.45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 x14ac:dyDescent="0.45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 x14ac:dyDescent="0.45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 x14ac:dyDescent="0.45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 x14ac:dyDescent="0.45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 x14ac:dyDescent="0.45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 x14ac:dyDescent="0.45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 x14ac:dyDescent="0.45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 x14ac:dyDescent="0.45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 x14ac:dyDescent="0.45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 x14ac:dyDescent="0.45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 x14ac:dyDescent="0.45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 x14ac:dyDescent="0.45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 x14ac:dyDescent="0.45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 x14ac:dyDescent="0.45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 x14ac:dyDescent="0.45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 x14ac:dyDescent="0.45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 x14ac:dyDescent="0.45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 x14ac:dyDescent="0.45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 x14ac:dyDescent="0.45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 x14ac:dyDescent="0.45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 x14ac:dyDescent="0.45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 x14ac:dyDescent="0.45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 x14ac:dyDescent="0.45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 x14ac:dyDescent="0.45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 x14ac:dyDescent="0.45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 x14ac:dyDescent="0.45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 x14ac:dyDescent="0.45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 x14ac:dyDescent="0.45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 x14ac:dyDescent="0.45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 x14ac:dyDescent="0.45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 x14ac:dyDescent="0.45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 x14ac:dyDescent="0.45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 x14ac:dyDescent="0.45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 x14ac:dyDescent="0.45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 x14ac:dyDescent="0.45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 x14ac:dyDescent="0.45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 x14ac:dyDescent="0.45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 x14ac:dyDescent="0.45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 x14ac:dyDescent="0.45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 x14ac:dyDescent="0.45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 x14ac:dyDescent="0.45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 x14ac:dyDescent="0.45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 x14ac:dyDescent="0.45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 x14ac:dyDescent="0.45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 x14ac:dyDescent="0.45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 x14ac:dyDescent="0.45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 x14ac:dyDescent="0.45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 x14ac:dyDescent="0.45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 x14ac:dyDescent="0.45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 x14ac:dyDescent="0.45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 x14ac:dyDescent="0.45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 x14ac:dyDescent="0.45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 x14ac:dyDescent="0.45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 x14ac:dyDescent="0.45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 x14ac:dyDescent="0.45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 x14ac:dyDescent="0.45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 x14ac:dyDescent="0.45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 x14ac:dyDescent="0.45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 x14ac:dyDescent="0.45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 x14ac:dyDescent="0.45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 x14ac:dyDescent="0.45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 x14ac:dyDescent="0.45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 x14ac:dyDescent="0.45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 x14ac:dyDescent="0.45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 x14ac:dyDescent="0.45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 x14ac:dyDescent="0.45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 x14ac:dyDescent="0.45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 x14ac:dyDescent="0.45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 x14ac:dyDescent="0.45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 x14ac:dyDescent="0.45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 x14ac:dyDescent="0.45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 x14ac:dyDescent="0.45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 x14ac:dyDescent="0.45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 x14ac:dyDescent="0.45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 x14ac:dyDescent="0.45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 x14ac:dyDescent="0.45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 x14ac:dyDescent="0.45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 x14ac:dyDescent="0.45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 x14ac:dyDescent="0.45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 x14ac:dyDescent="0.45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 x14ac:dyDescent="0.45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 x14ac:dyDescent="0.45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 x14ac:dyDescent="0.45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 x14ac:dyDescent="0.45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 x14ac:dyDescent="0.45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 x14ac:dyDescent="0.45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 x14ac:dyDescent="0.45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 x14ac:dyDescent="0.45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 x14ac:dyDescent="0.45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 x14ac:dyDescent="0.45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 x14ac:dyDescent="0.45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 x14ac:dyDescent="0.45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 x14ac:dyDescent="0.45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 x14ac:dyDescent="0.45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 x14ac:dyDescent="0.45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 x14ac:dyDescent="0.45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 x14ac:dyDescent="0.45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 x14ac:dyDescent="0.45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 x14ac:dyDescent="0.45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 x14ac:dyDescent="0.45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 x14ac:dyDescent="0.45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 x14ac:dyDescent="0.45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 x14ac:dyDescent="0.45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 x14ac:dyDescent="0.45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 x14ac:dyDescent="0.45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 x14ac:dyDescent="0.45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 x14ac:dyDescent="0.45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 x14ac:dyDescent="0.45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 x14ac:dyDescent="0.45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 x14ac:dyDescent="0.45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 x14ac:dyDescent="0.45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 x14ac:dyDescent="0.45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 x14ac:dyDescent="0.45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 x14ac:dyDescent="0.45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 x14ac:dyDescent="0.45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 x14ac:dyDescent="0.45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 x14ac:dyDescent="0.45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 x14ac:dyDescent="0.45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 x14ac:dyDescent="0.45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 x14ac:dyDescent="0.45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 x14ac:dyDescent="0.45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 x14ac:dyDescent="0.45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 x14ac:dyDescent="0.45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 x14ac:dyDescent="0.45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 x14ac:dyDescent="0.45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 x14ac:dyDescent="0.45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 x14ac:dyDescent="0.45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 x14ac:dyDescent="0.45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 x14ac:dyDescent="0.45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 x14ac:dyDescent="0.45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 x14ac:dyDescent="0.45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 x14ac:dyDescent="0.45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 x14ac:dyDescent="0.45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 x14ac:dyDescent="0.45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 x14ac:dyDescent="0.45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 x14ac:dyDescent="0.45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 x14ac:dyDescent="0.45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 x14ac:dyDescent="0.45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 x14ac:dyDescent="0.45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 x14ac:dyDescent="0.45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 x14ac:dyDescent="0.45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 x14ac:dyDescent="0.45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 x14ac:dyDescent="0.45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 x14ac:dyDescent="0.45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 x14ac:dyDescent="0.45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 x14ac:dyDescent="0.45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 x14ac:dyDescent="0.45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 x14ac:dyDescent="0.45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 x14ac:dyDescent="0.45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 x14ac:dyDescent="0.45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 x14ac:dyDescent="0.45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 x14ac:dyDescent="0.45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 x14ac:dyDescent="0.45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 x14ac:dyDescent="0.45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 x14ac:dyDescent="0.45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 x14ac:dyDescent="0.45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 x14ac:dyDescent="0.45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 x14ac:dyDescent="0.45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 x14ac:dyDescent="0.45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 x14ac:dyDescent="0.45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 x14ac:dyDescent="0.45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 x14ac:dyDescent="0.45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 x14ac:dyDescent="0.45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 x14ac:dyDescent="0.45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 x14ac:dyDescent="0.45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 x14ac:dyDescent="0.45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 x14ac:dyDescent="0.45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 x14ac:dyDescent="0.45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 x14ac:dyDescent="0.45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 x14ac:dyDescent="0.45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 x14ac:dyDescent="0.45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 x14ac:dyDescent="0.45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 x14ac:dyDescent="0.45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 x14ac:dyDescent="0.45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 x14ac:dyDescent="0.45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 x14ac:dyDescent="0.45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 x14ac:dyDescent="0.45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 x14ac:dyDescent="0.45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 x14ac:dyDescent="0.45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 x14ac:dyDescent="0.45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 x14ac:dyDescent="0.45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 x14ac:dyDescent="0.45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 x14ac:dyDescent="0.45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 x14ac:dyDescent="0.45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 x14ac:dyDescent="0.45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 x14ac:dyDescent="0.45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 x14ac:dyDescent="0.45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 x14ac:dyDescent="0.45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 x14ac:dyDescent="0.45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 x14ac:dyDescent="0.45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 x14ac:dyDescent="0.45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 x14ac:dyDescent="0.45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 x14ac:dyDescent="0.45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 x14ac:dyDescent="0.45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 x14ac:dyDescent="0.45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 x14ac:dyDescent="0.45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 x14ac:dyDescent="0.45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 x14ac:dyDescent="0.45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 x14ac:dyDescent="0.45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 x14ac:dyDescent="0.45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 x14ac:dyDescent="0.45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 x14ac:dyDescent="0.45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 x14ac:dyDescent="0.45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 x14ac:dyDescent="0.45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 x14ac:dyDescent="0.45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 x14ac:dyDescent="0.45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 x14ac:dyDescent="0.45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 x14ac:dyDescent="0.45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 x14ac:dyDescent="0.45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 x14ac:dyDescent="0.45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 x14ac:dyDescent="0.45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 x14ac:dyDescent="0.45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 x14ac:dyDescent="0.45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 x14ac:dyDescent="0.45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 x14ac:dyDescent="0.45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 x14ac:dyDescent="0.45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 x14ac:dyDescent="0.45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 x14ac:dyDescent="0.45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 x14ac:dyDescent="0.45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 x14ac:dyDescent="0.45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 x14ac:dyDescent="0.45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 x14ac:dyDescent="0.45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 x14ac:dyDescent="0.45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 x14ac:dyDescent="0.45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 x14ac:dyDescent="0.45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 x14ac:dyDescent="0.45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 x14ac:dyDescent="0.45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 x14ac:dyDescent="0.45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 x14ac:dyDescent="0.45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 x14ac:dyDescent="0.45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 x14ac:dyDescent="0.45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 x14ac:dyDescent="0.45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 x14ac:dyDescent="0.45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 x14ac:dyDescent="0.45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 x14ac:dyDescent="0.45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 x14ac:dyDescent="0.45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 x14ac:dyDescent="0.45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 x14ac:dyDescent="0.45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 x14ac:dyDescent="0.45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 x14ac:dyDescent="0.45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 x14ac:dyDescent="0.45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 x14ac:dyDescent="0.45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 x14ac:dyDescent="0.45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 x14ac:dyDescent="0.45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 x14ac:dyDescent="0.45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 x14ac:dyDescent="0.45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 x14ac:dyDescent="0.45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 x14ac:dyDescent="0.45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 x14ac:dyDescent="0.45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 x14ac:dyDescent="0.45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 x14ac:dyDescent="0.45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 x14ac:dyDescent="0.45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 x14ac:dyDescent="0.45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 x14ac:dyDescent="0.45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 x14ac:dyDescent="0.45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 x14ac:dyDescent="0.45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 x14ac:dyDescent="0.45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 x14ac:dyDescent="0.45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 x14ac:dyDescent="0.45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 x14ac:dyDescent="0.45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 x14ac:dyDescent="0.45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 x14ac:dyDescent="0.45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 x14ac:dyDescent="0.45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 x14ac:dyDescent="0.45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 x14ac:dyDescent="0.45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 x14ac:dyDescent="0.45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 x14ac:dyDescent="0.45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 x14ac:dyDescent="0.45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 x14ac:dyDescent="0.45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 x14ac:dyDescent="0.45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 x14ac:dyDescent="0.45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 x14ac:dyDescent="0.45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 x14ac:dyDescent="0.45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 x14ac:dyDescent="0.45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 x14ac:dyDescent="0.45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 x14ac:dyDescent="0.45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 x14ac:dyDescent="0.45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 x14ac:dyDescent="0.45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 x14ac:dyDescent="0.45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 x14ac:dyDescent="0.45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 x14ac:dyDescent="0.45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 x14ac:dyDescent="0.45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 x14ac:dyDescent="0.45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 x14ac:dyDescent="0.45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 x14ac:dyDescent="0.45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 x14ac:dyDescent="0.45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 x14ac:dyDescent="0.45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 x14ac:dyDescent="0.45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 x14ac:dyDescent="0.45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 x14ac:dyDescent="0.45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 x14ac:dyDescent="0.45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 x14ac:dyDescent="0.45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 x14ac:dyDescent="0.45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 x14ac:dyDescent="0.45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 x14ac:dyDescent="0.45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 x14ac:dyDescent="0.45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 x14ac:dyDescent="0.45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 x14ac:dyDescent="0.45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 x14ac:dyDescent="0.45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 x14ac:dyDescent="0.45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 x14ac:dyDescent="0.45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 x14ac:dyDescent="0.45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 x14ac:dyDescent="0.45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 x14ac:dyDescent="0.45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 x14ac:dyDescent="0.45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 x14ac:dyDescent="0.45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 x14ac:dyDescent="0.45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 x14ac:dyDescent="0.45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 x14ac:dyDescent="0.45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 x14ac:dyDescent="0.45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 x14ac:dyDescent="0.45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 x14ac:dyDescent="0.45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 x14ac:dyDescent="0.45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 x14ac:dyDescent="0.45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 x14ac:dyDescent="0.45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 x14ac:dyDescent="0.45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 x14ac:dyDescent="0.45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 x14ac:dyDescent="0.45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 x14ac:dyDescent="0.45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 x14ac:dyDescent="0.45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 x14ac:dyDescent="0.45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 x14ac:dyDescent="0.45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 x14ac:dyDescent="0.45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 x14ac:dyDescent="0.45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 x14ac:dyDescent="0.45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 x14ac:dyDescent="0.45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 x14ac:dyDescent="0.45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 x14ac:dyDescent="0.45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 x14ac:dyDescent="0.45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 x14ac:dyDescent="0.45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 x14ac:dyDescent="0.45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 x14ac:dyDescent="0.45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 x14ac:dyDescent="0.45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 x14ac:dyDescent="0.45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 x14ac:dyDescent="0.45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 x14ac:dyDescent="0.45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 x14ac:dyDescent="0.45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 x14ac:dyDescent="0.45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 x14ac:dyDescent="0.45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 x14ac:dyDescent="0.45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 x14ac:dyDescent="0.45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 x14ac:dyDescent="0.45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 x14ac:dyDescent="0.45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 x14ac:dyDescent="0.45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 x14ac:dyDescent="0.45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 x14ac:dyDescent="0.45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 x14ac:dyDescent="0.45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 x14ac:dyDescent="0.45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 x14ac:dyDescent="0.45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 x14ac:dyDescent="0.45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 x14ac:dyDescent="0.45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 x14ac:dyDescent="0.45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 x14ac:dyDescent="0.45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 x14ac:dyDescent="0.45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 x14ac:dyDescent="0.45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 x14ac:dyDescent="0.45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 x14ac:dyDescent="0.45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 x14ac:dyDescent="0.45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 x14ac:dyDescent="0.45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 x14ac:dyDescent="0.45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 x14ac:dyDescent="0.45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 x14ac:dyDescent="0.45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 x14ac:dyDescent="0.45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 x14ac:dyDescent="0.45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 x14ac:dyDescent="0.45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 x14ac:dyDescent="0.45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 x14ac:dyDescent="0.45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 x14ac:dyDescent="0.45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 x14ac:dyDescent="0.45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 x14ac:dyDescent="0.45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 x14ac:dyDescent="0.45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 x14ac:dyDescent="0.45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 x14ac:dyDescent="0.45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 x14ac:dyDescent="0.45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 x14ac:dyDescent="0.45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 x14ac:dyDescent="0.45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 x14ac:dyDescent="0.45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 x14ac:dyDescent="0.45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 x14ac:dyDescent="0.45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 x14ac:dyDescent="0.45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 x14ac:dyDescent="0.45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 x14ac:dyDescent="0.45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 x14ac:dyDescent="0.45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 x14ac:dyDescent="0.45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 x14ac:dyDescent="0.45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 x14ac:dyDescent="0.45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 x14ac:dyDescent="0.45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 x14ac:dyDescent="0.45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 x14ac:dyDescent="0.45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 x14ac:dyDescent="0.45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 x14ac:dyDescent="0.45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 x14ac:dyDescent="0.45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 x14ac:dyDescent="0.45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 x14ac:dyDescent="0.45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 x14ac:dyDescent="0.45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 x14ac:dyDescent="0.45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 x14ac:dyDescent="0.45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 x14ac:dyDescent="0.45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 x14ac:dyDescent="0.45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 x14ac:dyDescent="0.45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 x14ac:dyDescent="0.45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 x14ac:dyDescent="0.45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 x14ac:dyDescent="0.45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 x14ac:dyDescent="0.45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 x14ac:dyDescent="0.45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 x14ac:dyDescent="0.45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 x14ac:dyDescent="0.45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 x14ac:dyDescent="0.45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 x14ac:dyDescent="0.45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 x14ac:dyDescent="0.45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 x14ac:dyDescent="0.45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 x14ac:dyDescent="0.45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 x14ac:dyDescent="0.45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 x14ac:dyDescent="0.45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 x14ac:dyDescent="0.45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 x14ac:dyDescent="0.45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 x14ac:dyDescent="0.45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 x14ac:dyDescent="0.45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 x14ac:dyDescent="0.45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 x14ac:dyDescent="0.45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 x14ac:dyDescent="0.45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 x14ac:dyDescent="0.45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 x14ac:dyDescent="0.45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 x14ac:dyDescent="0.45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 x14ac:dyDescent="0.45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 x14ac:dyDescent="0.45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 x14ac:dyDescent="0.45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 x14ac:dyDescent="0.45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 x14ac:dyDescent="0.45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 x14ac:dyDescent="0.45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 x14ac:dyDescent="0.45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 x14ac:dyDescent="0.45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 x14ac:dyDescent="0.45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 x14ac:dyDescent="0.45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 x14ac:dyDescent="0.45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 x14ac:dyDescent="0.45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 x14ac:dyDescent="0.45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 x14ac:dyDescent="0.45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 x14ac:dyDescent="0.45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 x14ac:dyDescent="0.45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 x14ac:dyDescent="0.45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 x14ac:dyDescent="0.45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 x14ac:dyDescent="0.45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 x14ac:dyDescent="0.45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 x14ac:dyDescent="0.45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 x14ac:dyDescent="0.45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 x14ac:dyDescent="0.45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 x14ac:dyDescent="0.45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 x14ac:dyDescent="0.45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 x14ac:dyDescent="0.45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 x14ac:dyDescent="0.45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 x14ac:dyDescent="0.45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 x14ac:dyDescent="0.45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 x14ac:dyDescent="0.45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 x14ac:dyDescent="0.45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 x14ac:dyDescent="0.45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 x14ac:dyDescent="0.45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 x14ac:dyDescent="0.45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 x14ac:dyDescent="0.45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 x14ac:dyDescent="0.45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 x14ac:dyDescent="0.45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 x14ac:dyDescent="0.45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 x14ac:dyDescent="0.45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 x14ac:dyDescent="0.45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 x14ac:dyDescent="0.45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 x14ac:dyDescent="0.45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 x14ac:dyDescent="0.45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 x14ac:dyDescent="0.45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 x14ac:dyDescent="0.45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 x14ac:dyDescent="0.45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 x14ac:dyDescent="0.45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 x14ac:dyDescent="0.45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 x14ac:dyDescent="0.45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 x14ac:dyDescent="0.45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 x14ac:dyDescent="0.45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 x14ac:dyDescent="0.45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 x14ac:dyDescent="0.45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 x14ac:dyDescent="0.45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 x14ac:dyDescent="0.45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 x14ac:dyDescent="0.45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 x14ac:dyDescent="0.45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 x14ac:dyDescent="0.45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 x14ac:dyDescent="0.45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 x14ac:dyDescent="0.45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 x14ac:dyDescent="0.45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 x14ac:dyDescent="0.45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 x14ac:dyDescent="0.45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 x14ac:dyDescent="0.45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 x14ac:dyDescent="0.45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 x14ac:dyDescent="0.45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 x14ac:dyDescent="0.45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 x14ac:dyDescent="0.45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 x14ac:dyDescent="0.45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 x14ac:dyDescent="0.45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 x14ac:dyDescent="0.45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 x14ac:dyDescent="0.45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 x14ac:dyDescent="0.45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 x14ac:dyDescent="0.45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 x14ac:dyDescent="0.45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 x14ac:dyDescent="0.45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 x14ac:dyDescent="0.45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 x14ac:dyDescent="0.45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 x14ac:dyDescent="0.45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 x14ac:dyDescent="0.45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 x14ac:dyDescent="0.45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 x14ac:dyDescent="0.45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 x14ac:dyDescent="0.45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 x14ac:dyDescent="0.45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 x14ac:dyDescent="0.45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 x14ac:dyDescent="0.45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 x14ac:dyDescent="0.45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 x14ac:dyDescent="0.45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 x14ac:dyDescent="0.45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 x14ac:dyDescent="0.45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 x14ac:dyDescent="0.45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 x14ac:dyDescent="0.45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 x14ac:dyDescent="0.45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 x14ac:dyDescent="0.45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 x14ac:dyDescent="0.45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 x14ac:dyDescent="0.45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 x14ac:dyDescent="0.45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 x14ac:dyDescent="0.45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 x14ac:dyDescent="0.45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 x14ac:dyDescent="0.45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 x14ac:dyDescent="0.45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 x14ac:dyDescent="0.45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 x14ac:dyDescent="0.45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 x14ac:dyDescent="0.45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 x14ac:dyDescent="0.45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 x14ac:dyDescent="0.45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 x14ac:dyDescent="0.45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 x14ac:dyDescent="0.45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 x14ac:dyDescent="0.45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 x14ac:dyDescent="0.45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 x14ac:dyDescent="0.45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 x14ac:dyDescent="0.45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 x14ac:dyDescent="0.45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 x14ac:dyDescent="0.45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 x14ac:dyDescent="0.45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 x14ac:dyDescent="0.45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 x14ac:dyDescent="0.45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 x14ac:dyDescent="0.45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 x14ac:dyDescent="0.45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 x14ac:dyDescent="0.45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 x14ac:dyDescent="0.45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 x14ac:dyDescent="0.45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 x14ac:dyDescent="0.45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 x14ac:dyDescent="0.45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 x14ac:dyDescent="0.45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 x14ac:dyDescent="0.45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 x14ac:dyDescent="0.45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 x14ac:dyDescent="0.45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 x14ac:dyDescent="0.45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 x14ac:dyDescent="0.45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 x14ac:dyDescent="0.45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 x14ac:dyDescent="0.45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 x14ac:dyDescent="0.45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 x14ac:dyDescent="0.45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 x14ac:dyDescent="0.45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 x14ac:dyDescent="0.45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 x14ac:dyDescent="0.45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 x14ac:dyDescent="0.45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 x14ac:dyDescent="0.45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 x14ac:dyDescent="0.45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 x14ac:dyDescent="0.45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 x14ac:dyDescent="0.45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 x14ac:dyDescent="0.45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 x14ac:dyDescent="0.45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 x14ac:dyDescent="0.45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 x14ac:dyDescent="0.45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 x14ac:dyDescent="0.45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 x14ac:dyDescent="0.45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 x14ac:dyDescent="0.45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 x14ac:dyDescent="0.45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 x14ac:dyDescent="0.45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 x14ac:dyDescent="0.45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 x14ac:dyDescent="0.45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 x14ac:dyDescent="0.45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 x14ac:dyDescent="0.45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 x14ac:dyDescent="0.45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 x14ac:dyDescent="0.45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 x14ac:dyDescent="0.45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 x14ac:dyDescent="0.45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 x14ac:dyDescent="0.45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 x14ac:dyDescent="0.45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 x14ac:dyDescent="0.45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 x14ac:dyDescent="0.45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 x14ac:dyDescent="0.45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 x14ac:dyDescent="0.45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 x14ac:dyDescent="0.45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 x14ac:dyDescent="0.45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 x14ac:dyDescent="0.45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 x14ac:dyDescent="0.45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 x14ac:dyDescent="0.45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 x14ac:dyDescent="0.45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 x14ac:dyDescent="0.45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 x14ac:dyDescent="0.45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 x14ac:dyDescent="0.45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 x14ac:dyDescent="0.45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 x14ac:dyDescent="0.45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 x14ac:dyDescent="0.45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 x14ac:dyDescent="0.45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 x14ac:dyDescent="0.45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 x14ac:dyDescent="0.45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 x14ac:dyDescent="0.45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 x14ac:dyDescent="0.45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 x14ac:dyDescent="0.45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 x14ac:dyDescent="0.45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 x14ac:dyDescent="0.45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 x14ac:dyDescent="0.45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 x14ac:dyDescent="0.45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 x14ac:dyDescent="0.45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 x14ac:dyDescent="0.45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 x14ac:dyDescent="0.45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 x14ac:dyDescent="0.45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 x14ac:dyDescent="0.45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 x14ac:dyDescent="0.45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 x14ac:dyDescent="0.45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 x14ac:dyDescent="0.45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 x14ac:dyDescent="0.45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 x14ac:dyDescent="0.45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 x14ac:dyDescent="0.45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 x14ac:dyDescent="0.45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 x14ac:dyDescent="0.45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 x14ac:dyDescent="0.45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 x14ac:dyDescent="0.45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 x14ac:dyDescent="0.45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 x14ac:dyDescent="0.45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 x14ac:dyDescent="0.45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 x14ac:dyDescent="0.45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 x14ac:dyDescent="0.45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 x14ac:dyDescent="0.45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 x14ac:dyDescent="0.45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 x14ac:dyDescent="0.45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 x14ac:dyDescent="0.45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 x14ac:dyDescent="0.45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 x14ac:dyDescent="0.45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 x14ac:dyDescent="0.45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 x14ac:dyDescent="0.45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 x14ac:dyDescent="0.45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 x14ac:dyDescent="0.45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 x14ac:dyDescent="0.45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 x14ac:dyDescent="0.45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 x14ac:dyDescent="0.45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 x14ac:dyDescent="0.45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 x14ac:dyDescent="0.45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 x14ac:dyDescent="0.45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 x14ac:dyDescent="0.45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 x14ac:dyDescent="0.45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 x14ac:dyDescent="0.45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 x14ac:dyDescent="0.45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 x14ac:dyDescent="0.45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 x14ac:dyDescent="0.45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 x14ac:dyDescent="0.45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 x14ac:dyDescent="0.45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 x14ac:dyDescent="0.45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 x14ac:dyDescent="0.45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 x14ac:dyDescent="0.45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 x14ac:dyDescent="0.45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 x14ac:dyDescent="0.45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 x14ac:dyDescent="0.45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 x14ac:dyDescent="0.45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 x14ac:dyDescent="0.45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 x14ac:dyDescent="0.45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 x14ac:dyDescent="0.45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 x14ac:dyDescent="0.45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 x14ac:dyDescent="0.45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 x14ac:dyDescent="0.45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 x14ac:dyDescent="0.45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 x14ac:dyDescent="0.45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 x14ac:dyDescent="0.45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 x14ac:dyDescent="0.45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 x14ac:dyDescent="0.45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 x14ac:dyDescent="0.45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 x14ac:dyDescent="0.45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 x14ac:dyDescent="0.45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 x14ac:dyDescent="0.45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 x14ac:dyDescent="0.45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 x14ac:dyDescent="0.45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 x14ac:dyDescent="0.45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 x14ac:dyDescent="0.45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 x14ac:dyDescent="0.45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 x14ac:dyDescent="0.45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 x14ac:dyDescent="0.45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 x14ac:dyDescent="0.45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 x14ac:dyDescent="0.45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 x14ac:dyDescent="0.45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 x14ac:dyDescent="0.45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 x14ac:dyDescent="0.45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 x14ac:dyDescent="0.45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 x14ac:dyDescent="0.45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 x14ac:dyDescent="0.45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 x14ac:dyDescent="0.45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 x14ac:dyDescent="0.45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 x14ac:dyDescent="0.45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 x14ac:dyDescent="0.45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 x14ac:dyDescent="0.45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 x14ac:dyDescent="0.45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 x14ac:dyDescent="0.45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 x14ac:dyDescent="0.45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 x14ac:dyDescent="0.45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 x14ac:dyDescent="0.45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 x14ac:dyDescent="0.45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 x14ac:dyDescent="0.45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 x14ac:dyDescent="0.45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 x14ac:dyDescent="0.45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 x14ac:dyDescent="0.45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 x14ac:dyDescent="0.45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 x14ac:dyDescent="0.45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 x14ac:dyDescent="0.45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 x14ac:dyDescent="0.45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 x14ac:dyDescent="0.45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 x14ac:dyDescent="0.45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 x14ac:dyDescent="0.45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 x14ac:dyDescent="0.45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 x14ac:dyDescent="0.45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 x14ac:dyDescent="0.45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 x14ac:dyDescent="0.45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 x14ac:dyDescent="0.45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 x14ac:dyDescent="0.45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 x14ac:dyDescent="0.45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 x14ac:dyDescent="0.45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 x14ac:dyDescent="0.45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 x14ac:dyDescent="0.45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 x14ac:dyDescent="0.45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 x14ac:dyDescent="0.45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 x14ac:dyDescent="0.45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 x14ac:dyDescent="0.45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 x14ac:dyDescent="0.45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 x14ac:dyDescent="0.45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 x14ac:dyDescent="0.45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 x14ac:dyDescent="0.45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 x14ac:dyDescent="0.45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 x14ac:dyDescent="0.45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 x14ac:dyDescent="0.45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 x14ac:dyDescent="0.45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 x14ac:dyDescent="0.45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 x14ac:dyDescent="0.45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 x14ac:dyDescent="0.45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 x14ac:dyDescent="0.45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 x14ac:dyDescent="0.45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 x14ac:dyDescent="0.45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 x14ac:dyDescent="0.45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 x14ac:dyDescent="0.45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 x14ac:dyDescent="0.45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 x14ac:dyDescent="0.45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 x14ac:dyDescent="0.45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 x14ac:dyDescent="0.45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 x14ac:dyDescent="0.45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 x14ac:dyDescent="0.45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 x14ac:dyDescent="0.45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 x14ac:dyDescent="0.45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 x14ac:dyDescent="0.45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 x14ac:dyDescent="0.45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 x14ac:dyDescent="0.45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 x14ac:dyDescent="0.45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 x14ac:dyDescent="0.45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 x14ac:dyDescent="0.45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 x14ac:dyDescent="0.45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 x14ac:dyDescent="0.45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 x14ac:dyDescent="0.45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 x14ac:dyDescent="0.45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 x14ac:dyDescent="0.45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 x14ac:dyDescent="0.45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 x14ac:dyDescent="0.45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 x14ac:dyDescent="0.45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 x14ac:dyDescent="0.45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 x14ac:dyDescent="0.45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 x14ac:dyDescent="0.45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 x14ac:dyDescent="0.45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 x14ac:dyDescent="0.45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 x14ac:dyDescent="0.45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 x14ac:dyDescent="0.45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 x14ac:dyDescent="0.45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 x14ac:dyDescent="0.45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 x14ac:dyDescent="0.45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 x14ac:dyDescent="0.45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 x14ac:dyDescent="0.45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 x14ac:dyDescent="0.45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 x14ac:dyDescent="0.45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 x14ac:dyDescent="0.45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 x14ac:dyDescent="0.45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 x14ac:dyDescent="0.45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 x14ac:dyDescent="0.45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 x14ac:dyDescent="0.45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 x14ac:dyDescent="0.45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 x14ac:dyDescent="0.45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 x14ac:dyDescent="0.45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 x14ac:dyDescent="0.45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 x14ac:dyDescent="0.45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 x14ac:dyDescent="0.45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 x14ac:dyDescent="0.45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 x14ac:dyDescent="0.45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 x14ac:dyDescent="0.45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 x14ac:dyDescent="0.45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 x14ac:dyDescent="0.45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 x14ac:dyDescent="0.45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 x14ac:dyDescent="0.45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 x14ac:dyDescent="0.45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 x14ac:dyDescent="0.45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 x14ac:dyDescent="0.45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 x14ac:dyDescent="0.45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 x14ac:dyDescent="0.45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 x14ac:dyDescent="0.45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 x14ac:dyDescent="0.45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 x14ac:dyDescent="0.45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 x14ac:dyDescent="0.45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 x14ac:dyDescent="0.45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 x14ac:dyDescent="0.45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 x14ac:dyDescent="0.45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 x14ac:dyDescent="0.45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 x14ac:dyDescent="0.45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 x14ac:dyDescent="0.45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 x14ac:dyDescent="0.45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 x14ac:dyDescent="0.45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 x14ac:dyDescent="0.45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 x14ac:dyDescent="0.45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 x14ac:dyDescent="0.45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 x14ac:dyDescent="0.45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 x14ac:dyDescent="0.45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 x14ac:dyDescent="0.45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 x14ac:dyDescent="0.45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 x14ac:dyDescent="0.45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 x14ac:dyDescent="0.45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 x14ac:dyDescent="0.45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 x14ac:dyDescent="0.45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 x14ac:dyDescent="0.45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 x14ac:dyDescent="0.45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 x14ac:dyDescent="0.45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 x14ac:dyDescent="0.45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 x14ac:dyDescent="0.45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 x14ac:dyDescent="0.45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 x14ac:dyDescent="0.45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 x14ac:dyDescent="0.45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 x14ac:dyDescent="0.45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 x14ac:dyDescent="0.45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 x14ac:dyDescent="0.45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 x14ac:dyDescent="0.45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 x14ac:dyDescent="0.45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 x14ac:dyDescent="0.45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 x14ac:dyDescent="0.45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 x14ac:dyDescent="0.45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 x14ac:dyDescent="0.45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 x14ac:dyDescent="0.45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 x14ac:dyDescent="0.45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 x14ac:dyDescent="0.45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 x14ac:dyDescent="0.45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 x14ac:dyDescent="0.45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 x14ac:dyDescent="0.45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 x14ac:dyDescent="0.45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 x14ac:dyDescent="0.45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 x14ac:dyDescent="0.45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 x14ac:dyDescent="0.45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 x14ac:dyDescent="0.45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 x14ac:dyDescent="0.45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 x14ac:dyDescent="0.45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 x14ac:dyDescent="0.45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 x14ac:dyDescent="0.45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 x14ac:dyDescent="0.45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 x14ac:dyDescent="0.45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 x14ac:dyDescent="0.45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 x14ac:dyDescent="0.45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 x14ac:dyDescent="0.45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 x14ac:dyDescent="0.45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 x14ac:dyDescent="0.45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 x14ac:dyDescent="0.45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 x14ac:dyDescent="0.45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 x14ac:dyDescent="0.45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 x14ac:dyDescent="0.45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 x14ac:dyDescent="0.45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 x14ac:dyDescent="0.45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 x14ac:dyDescent="0.45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 x14ac:dyDescent="0.45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 x14ac:dyDescent="0.45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 x14ac:dyDescent="0.45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 x14ac:dyDescent="0.45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 x14ac:dyDescent="0.45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 x14ac:dyDescent="0.45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 x14ac:dyDescent="0.45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 x14ac:dyDescent="0.45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 x14ac:dyDescent="0.45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 x14ac:dyDescent="0.45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 x14ac:dyDescent="0.45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 x14ac:dyDescent="0.45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 x14ac:dyDescent="0.45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 x14ac:dyDescent="0.45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 x14ac:dyDescent="0.45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 x14ac:dyDescent="0.45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 x14ac:dyDescent="0.45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 x14ac:dyDescent="0.45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 x14ac:dyDescent="0.45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 x14ac:dyDescent="0.45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 x14ac:dyDescent="0.45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 x14ac:dyDescent="0.45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 x14ac:dyDescent="0.45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 x14ac:dyDescent="0.45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 x14ac:dyDescent="0.45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 x14ac:dyDescent="0.45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 x14ac:dyDescent="0.45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 x14ac:dyDescent="0.45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 x14ac:dyDescent="0.45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 x14ac:dyDescent="0.45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 x14ac:dyDescent="0.45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 x14ac:dyDescent="0.45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 x14ac:dyDescent="0.45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 x14ac:dyDescent="0.45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 x14ac:dyDescent="0.45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 x14ac:dyDescent="0.45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 x14ac:dyDescent="0.45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 x14ac:dyDescent="0.45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 x14ac:dyDescent="0.45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 x14ac:dyDescent="0.45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 x14ac:dyDescent="0.45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 x14ac:dyDescent="0.45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 x14ac:dyDescent="0.45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 x14ac:dyDescent="0.45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 x14ac:dyDescent="0.45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 x14ac:dyDescent="0.45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 x14ac:dyDescent="0.45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 x14ac:dyDescent="0.45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 x14ac:dyDescent="0.45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 x14ac:dyDescent="0.45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 x14ac:dyDescent="0.45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 x14ac:dyDescent="0.45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 x14ac:dyDescent="0.45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 x14ac:dyDescent="0.45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 x14ac:dyDescent="0.45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 x14ac:dyDescent="0.45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 x14ac:dyDescent="0.45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 x14ac:dyDescent="0.45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 x14ac:dyDescent="0.45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 x14ac:dyDescent="0.45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 x14ac:dyDescent="0.45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 x14ac:dyDescent="0.45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 x14ac:dyDescent="0.45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 x14ac:dyDescent="0.45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 x14ac:dyDescent="0.45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 x14ac:dyDescent="0.45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 x14ac:dyDescent="0.45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 x14ac:dyDescent="0.45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 x14ac:dyDescent="0.45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 x14ac:dyDescent="0.45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 x14ac:dyDescent="0.45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 x14ac:dyDescent="0.45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 x14ac:dyDescent="0.45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 x14ac:dyDescent="0.45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 x14ac:dyDescent="0.45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 x14ac:dyDescent="0.45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 x14ac:dyDescent="0.45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 x14ac:dyDescent="0.45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 x14ac:dyDescent="0.45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 x14ac:dyDescent="0.45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 x14ac:dyDescent="0.45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 x14ac:dyDescent="0.45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 x14ac:dyDescent="0.45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 x14ac:dyDescent="0.45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 x14ac:dyDescent="0.45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 x14ac:dyDescent="0.45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 x14ac:dyDescent="0.45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 x14ac:dyDescent="0.45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 x14ac:dyDescent="0.45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 x14ac:dyDescent="0.45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 x14ac:dyDescent="0.45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 x14ac:dyDescent="0.45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 x14ac:dyDescent="0.45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 x14ac:dyDescent="0.45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 x14ac:dyDescent="0.45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 x14ac:dyDescent="0.45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 x14ac:dyDescent="0.45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 x14ac:dyDescent="0.45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 x14ac:dyDescent="0.45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 x14ac:dyDescent="0.45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 x14ac:dyDescent="0.45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 x14ac:dyDescent="0.45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 x14ac:dyDescent="0.45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 x14ac:dyDescent="0.45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 x14ac:dyDescent="0.45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 x14ac:dyDescent="0.45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 x14ac:dyDescent="0.45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 x14ac:dyDescent="0.45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 x14ac:dyDescent="0.45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 x14ac:dyDescent="0.45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 x14ac:dyDescent="0.45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 x14ac:dyDescent="0.45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 x14ac:dyDescent="0.45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 x14ac:dyDescent="0.45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 x14ac:dyDescent="0.45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 x14ac:dyDescent="0.45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 x14ac:dyDescent="0.45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 x14ac:dyDescent="0.45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 x14ac:dyDescent="0.45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 x14ac:dyDescent="0.45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 x14ac:dyDescent="0.45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 x14ac:dyDescent="0.45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 x14ac:dyDescent="0.45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 x14ac:dyDescent="0.45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 x14ac:dyDescent="0.45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 x14ac:dyDescent="0.45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 x14ac:dyDescent="0.45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 x14ac:dyDescent="0.45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 x14ac:dyDescent="0.45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 x14ac:dyDescent="0.45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 x14ac:dyDescent="0.45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 x14ac:dyDescent="0.45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 x14ac:dyDescent="0.45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 x14ac:dyDescent="0.45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 x14ac:dyDescent="0.45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 x14ac:dyDescent="0.45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 x14ac:dyDescent="0.45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 x14ac:dyDescent="0.45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 x14ac:dyDescent="0.45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 x14ac:dyDescent="0.45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 x14ac:dyDescent="0.45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 x14ac:dyDescent="0.45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 x14ac:dyDescent="0.45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 x14ac:dyDescent="0.45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 x14ac:dyDescent="0.45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 x14ac:dyDescent="0.45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 x14ac:dyDescent="0.45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 x14ac:dyDescent="0.45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 x14ac:dyDescent="0.45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 x14ac:dyDescent="0.45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 x14ac:dyDescent="0.45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 x14ac:dyDescent="0.45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 x14ac:dyDescent="0.45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 x14ac:dyDescent="0.45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 x14ac:dyDescent="0.45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 x14ac:dyDescent="0.45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 x14ac:dyDescent="0.45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 x14ac:dyDescent="0.45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 x14ac:dyDescent="0.45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 x14ac:dyDescent="0.45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 x14ac:dyDescent="0.45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 x14ac:dyDescent="0.45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 x14ac:dyDescent="0.45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 x14ac:dyDescent="0.45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 x14ac:dyDescent="0.45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 x14ac:dyDescent="0.45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 x14ac:dyDescent="0.45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 x14ac:dyDescent="0.45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 x14ac:dyDescent="0.45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 x14ac:dyDescent="0.45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 x14ac:dyDescent="0.45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 x14ac:dyDescent="0.45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 x14ac:dyDescent="0.45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 x14ac:dyDescent="0.45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 x14ac:dyDescent="0.45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 x14ac:dyDescent="0.45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 x14ac:dyDescent="0.45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 x14ac:dyDescent="0.45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 x14ac:dyDescent="0.45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 x14ac:dyDescent="0.45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 x14ac:dyDescent="0.45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 x14ac:dyDescent="0.45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 x14ac:dyDescent="0.45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 x14ac:dyDescent="0.45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 x14ac:dyDescent="0.45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 x14ac:dyDescent="0.45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 x14ac:dyDescent="0.45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 x14ac:dyDescent="0.45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 x14ac:dyDescent="0.45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 x14ac:dyDescent="0.45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 x14ac:dyDescent="0.45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 x14ac:dyDescent="0.45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 x14ac:dyDescent="0.45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 x14ac:dyDescent="0.45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 x14ac:dyDescent="0.45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 x14ac:dyDescent="0.45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 x14ac:dyDescent="0.45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 x14ac:dyDescent="0.45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 x14ac:dyDescent="0.45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 x14ac:dyDescent="0.45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 x14ac:dyDescent="0.45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 x14ac:dyDescent="0.45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 x14ac:dyDescent="0.45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 x14ac:dyDescent="0.45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 x14ac:dyDescent="0.45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 x14ac:dyDescent="0.45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 x14ac:dyDescent="0.45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 x14ac:dyDescent="0.45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 x14ac:dyDescent="0.45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 x14ac:dyDescent="0.45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 x14ac:dyDescent="0.45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 x14ac:dyDescent="0.45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 x14ac:dyDescent="0.45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 x14ac:dyDescent="0.45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 x14ac:dyDescent="0.45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 x14ac:dyDescent="0.45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 x14ac:dyDescent="0.45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 x14ac:dyDescent="0.45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 x14ac:dyDescent="0.45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 x14ac:dyDescent="0.45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 x14ac:dyDescent="0.45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 x14ac:dyDescent="0.45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 x14ac:dyDescent="0.45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 x14ac:dyDescent="0.45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 x14ac:dyDescent="0.45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 x14ac:dyDescent="0.45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 x14ac:dyDescent="0.45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 x14ac:dyDescent="0.45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 x14ac:dyDescent="0.45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 x14ac:dyDescent="0.45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 x14ac:dyDescent="0.45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 x14ac:dyDescent="0.45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 x14ac:dyDescent="0.45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 x14ac:dyDescent="0.45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 x14ac:dyDescent="0.45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 x14ac:dyDescent="0.45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 x14ac:dyDescent="0.45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 x14ac:dyDescent="0.45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 x14ac:dyDescent="0.45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 x14ac:dyDescent="0.45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 x14ac:dyDescent="0.45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 x14ac:dyDescent="0.45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 x14ac:dyDescent="0.45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 x14ac:dyDescent="0.45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 x14ac:dyDescent="0.45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 x14ac:dyDescent="0.45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 x14ac:dyDescent="0.45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 x14ac:dyDescent="0.45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 x14ac:dyDescent="0.45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 x14ac:dyDescent="0.45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 x14ac:dyDescent="0.45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 x14ac:dyDescent="0.45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 x14ac:dyDescent="0.45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 x14ac:dyDescent="0.45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 x14ac:dyDescent="0.45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 x14ac:dyDescent="0.45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 x14ac:dyDescent="0.45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 x14ac:dyDescent="0.45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 x14ac:dyDescent="0.45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 x14ac:dyDescent="0.45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 x14ac:dyDescent="0.45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 x14ac:dyDescent="0.45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 x14ac:dyDescent="0.45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 x14ac:dyDescent="0.45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 x14ac:dyDescent="0.45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 x14ac:dyDescent="0.45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 x14ac:dyDescent="0.45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 x14ac:dyDescent="0.45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 x14ac:dyDescent="0.45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 x14ac:dyDescent="0.45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 x14ac:dyDescent="0.45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 x14ac:dyDescent="0.45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 x14ac:dyDescent="0.45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 x14ac:dyDescent="0.45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 x14ac:dyDescent="0.45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 x14ac:dyDescent="0.45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 x14ac:dyDescent="0.45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 x14ac:dyDescent="0.45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 x14ac:dyDescent="0.45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 x14ac:dyDescent="0.45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 x14ac:dyDescent="0.45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 x14ac:dyDescent="0.45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 x14ac:dyDescent="0.45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 x14ac:dyDescent="0.45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 x14ac:dyDescent="0.45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 x14ac:dyDescent="0.45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 x14ac:dyDescent="0.45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 x14ac:dyDescent="0.45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 x14ac:dyDescent="0.45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 x14ac:dyDescent="0.45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 x14ac:dyDescent="0.45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 x14ac:dyDescent="0.45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 x14ac:dyDescent="0.45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 x14ac:dyDescent="0.45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 x14ac:dyDescent="0.45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 x14ac:dyDescent="0.45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 x14ac:dyDescent="0.45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 x14ac:dyDescent="0.45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 x14ac:dyDescent="0.45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 x14ac:dyDescent="0.45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 x14ac:dyDescent="0.45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 x14ac:dyDescent="0.45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 x14ac:dyDescent="0.45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 x14ac:dyDescent="0.45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 x14ac:dyDescent="0.45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 x14ac:dyDescent="0.45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 x14ac:dyDescent="0.45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 x14ac:dyDescent="0.45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 x14ac:dyDescent="0.45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 x14ac:dyDescent="0.45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 x14ac:dyDescent="0.45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 x14ac:dyDescent="0.45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 x14ac:dyDescent="0.45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 x14ac:dyDescent="0.45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 x14ac:dyDescent="0.45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 x14ac:dyDescent="0.45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 x14ac:dyDescent="0.45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 x14ac:dyDescent="0.45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 x14ac:dyDescent="0.45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 x14ac:dyDescent="0.45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 x14ac:dyDescent="0.45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 x14ac:dyDescent="0.45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 x14ac:dyDescent="0.45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 x14ac:dyDescent="0.45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 x14ac:dyDescent="0.45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 x14ac:dyDescent="0.45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 x14ac:dyDescent="0.45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 x14ac:dyDescent="0.45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 x14ac:dyDescent="0.45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 x14ac:dyDescent="0.45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 x14ac:dyDescent="0.45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 x14ac:dyDescent="0.45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 x14ac:dyDescent="0.45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 x14ac:dyDescent="0.45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 x14ac:dyDescent="0.45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 x14ac:dyDescent="0.45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 x14ac:dyDescent="0.45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 x14ac:dyDescent="0.45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 x14ac:dyDescent="0.45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 x14ac:dyDescent="0.45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 x14ac:dyDescent="0.45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 x14ac:dyDescent="0.45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 x14ac:dyDescent="0.45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 x14ac:dyDescent="0.45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 x14ac:dyDescent="0.45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 x14ac:dyDescent="0.45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 x14ac:dyDescent="0.45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 x14ac:dyDescent="0.45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 x14ac:dyDescent="0.45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 x14ac:dyDescent="0.45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 x14ac:dyDescent="0.45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 x14ac:dyDescent="0.45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 x14ac:dyDescent="0.45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 x14ac:dyDescent="0.45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 x14ac:dyDescent="0.45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 x14ac:dyDescent="0.45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 x14ac:dyDescent="0.45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 x14ac:dyDescent="0.45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 x14ac:dyDescent="0.45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 x14ac:dyDescent="0.45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 x14ac:dyDescent="0.45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 x14ac:dyDescent="0.45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 x14ac:dyDescent="0.45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 x14ac:dyDescent="0.45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 x14ac:dyDescent="0.45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 x14ac:dyDescent="0.45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 x14ac:dyDescent="0.45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 x14ac:dyDescent="0.45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 x14ac:dyDescent="0.45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 x14ac:dyDescent="0.45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 x14ac:dyDescent="0.45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 x14ac:dyDescent="0.45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 x14ac:dyDescent="0.45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 x14ac:dyDescent="0.45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 x14ac:dyDescent="0.45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 x14ac:dyDescent="0.45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 x14ac:dyDescent="0.45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 x14ac:dyDescent="0.45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 x14ac:dyDescent="0.45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 x14ac:dyDescent="0.45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 x14ac:dyDescent="0.45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 x14ac:dyDescent="0.45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 x14ac:dyDescent="0.45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 x14ac:dyDescent="0.45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 x14ac:dyDescent="0.45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 x14ac:dyDescent="0.45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 x14ac:dyDescent="0.45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 x14ac:dyDescent="0.45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 x14ac:dyDescent="0.45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 x14ac:dyDescent="0.45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 x14ac:dyDescent="0.45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 x14ac:dyDescent="0.45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 x14ac:dyDescent="0.45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 x14ac:dyDescent="0.45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 x14ac:dyDescent="0.45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 x14ac:dyDescent="0.45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 x14ac:dyDescent="0.45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 x14ac:dyDescent="0.45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 x14ac:dyDescent="0.45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 x14ac:dyDescent="0.45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 x14ac:dyDescent="0.45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 x14ac:dyDescent="0.45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 x14ac:dyDescent="0.45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 x14ac:dyDescent="0.45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 x14ac:dyDescent="0.45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 x14ac:dyDescent="0.45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 x14ac:dyDescent="0.45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 x14ac:dyDescent="0.45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 x14ac:dyDescent="0.45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 x14ac:dyDescent="0.45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 x14ac:dyDescent="0.45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 x14ac:dyDescent="0.45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 x14ac:dyDescent="0.45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 x14ac:dyDescent="0.45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 x14ac:dyDescent="0.45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 x14ac:dyDescent="0.45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 x14ac:dyDescent="0.45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 x14ac:dyDescent="0.45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 x14ac:dyDescent="0.45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 x14ac:dyDescent="0.45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 x14ac:dyDescent="0.45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 x14ac:dyDescent="0.45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 x14ac:dyDescent="0.45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 x14ac:dyDescent="0.45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 x14ac:dyDescent="0.45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 x14ac:dyDescent="0.45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 x14ac:dyDescent="0.45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 x14ac:dyDescent="0.45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 x14ac:dyDescent="0.45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 x14ac:dyDescent="0.45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 x14ac:dyDescent="0.45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 x14ac:dyDescent="0.45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 x14ac:dyDescent="0.45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 x14ac:dyDescent="0.45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 x14ac:dyDescent="0.45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 x14ac:dyDescent="0.45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 x14ac:dyDescent="0.45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 x14ac:dyDescent="0.45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 x14ac:dyDescent="0.45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 x14ac:dyDescent="0.45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 x14ac:dyDescent="0.45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 x14ac:dyDescent="0.45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 x14ac:dyDescent="0.45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 x14ac:dyDescent="0.45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 x14ac:dyDescent="0.45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 x14ac:dyDescent="0.45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 x14ac:dyDescent="0.45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 x14ac:dyDescent="0.45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 x14ac:dyDescent="0.45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 x14ac:dyDescent="0.45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 x14ac:dyDescent="0.45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 x14ac:dyDescent="0.45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 x14ac:dyDescent="0.45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 x14ac:dyDescent="0.45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 x14ac:dyDescent="0.45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 x14ac:dyDescent="0.45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 x14ac:dyDescent="0.45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 x14ac:dyDescent="0.45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 x14ac:dyDescent="0.45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 x14ac:dyDescent="0.45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 x14ac:dyDescent="0.45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 x14ac:dyDescent="0.45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 x14ac:dyDescent="0.45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 x14ac:dyDescent="0.45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 x14ac:dyDescent="0.45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 x14ac:dyDescent="0.45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 x14ac:dyDescent="0.45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 x14ac:dyDescent="0.45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 x14ac:dyDescent="0.45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 x14ac:dyDescent="0.45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 x14ac:dyDescent="0.45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 x14ac:dyDescent="0.45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 x14ac:dyDescent="0.45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 x14ac:dyDescent="0.45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 x14ac:dyDescent="0.45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 x14ac:dyDescent="0.45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 x14ac:dyDescent="0.45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 x14ac:dyDescent="0.45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 x14ac:dyDescent="0.45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 x14ac:dyDescent="0.45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 x14ac:dyDescent="0.45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 x14ac:dyDescent="0.45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 x14ac:dyDescent="0.45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 x14ac:dyDescent="0.45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 x14ac:dyDescent="0.45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 x14ac:dyDescent="0.45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 x14ac:dyDescent="0.45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 x14ac:dyDescent="0.45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 x14ac:dyDescent="0.45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 x14ac:dyDescent="0.45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 x14ac:dyDescent="0.45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 x14ac:dyDescent="0.45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 x14ac:dyDescent="0.45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 x14ac:dyDescent="0.45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 x14ac:dyDescent="0.45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 x14ac:dyDescent="0.45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 x14ac:dyDescent="0.45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 x14ac:dyDescent="0.45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 x14ac:dyDescent="0.45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 x14ac:dyDescent="0.45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 x14ac:dyDescent="0.45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 x14ac:dyDescent="0.45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 x14ac:dyDescent="0.45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 x14ac:dyDescent="0.45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 x14ac:dyDescent="0.45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 x14ac:dyDescent="0.45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 x14ac:dyDescent="0.45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 x14ac:dyDescent="0.45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 x14ac:dyDescent="0.45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 x14ac:dyDescent="0.45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 x14ac:dyDescent="0.45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 x14ac:dyDescent="0.45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 x14ac:dyDescent="0.45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 x14ac:dyDescent="0.45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 x14ac:dyDescent="0.45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 x14ac:dyDescent="0.45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 x14ac:dyDescent="0.45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 x14ac:dyDescent="0.45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 x14ac:dyDescent="0.45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 x14ac:dyDescent="0.45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 x14ac:dyDescent="0.45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 x14ac:dyDescent="0.45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 x14ac:dyDescent="0.45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 x14ac:dyDescent="0.45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 x14ac:dyDescent="0.45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 x14ac:dyDescent="0.45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 x14ac:dyDescent="0.45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 x14ac:dyDescent="0.45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 x14ac:dyDescent="0.45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 x14ac:dyDescent="0.45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 x14ac:dyDescent="0.45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 x14ac:dyDescent="0.45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 x14ac:dyDescent="0.45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 x14ac:dyDescent="0.45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 x14ac:dyDescent="0.45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 x14ac:dyDescent="0.45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 x14ac:dyDescent="0.45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 x14ac:dyDescent="0.45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 x14ac:dyDescent="0.45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 x14ac:dyDescent="0.45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 x14ac:dyDescent="0.45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 x14ac:dyDescent="0.45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 x14ac:dyDescent="0.45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 x14ac:dyDescent="0.45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 x14ac:dyDescent="0.45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 x14ac:dyDescent="0.45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 x14ac:dyDescent="0.45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 x14ac:dyDescent="0.45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 x14ac:dyDescent="0.45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 x14ac:dyDescent="0.45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 x14ac:dyDescent="0.45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 x14ac:dyDescent="0.45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 x14ac:dyDescent="0.45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 x14ac:dyDescent="0.45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 x14ac:dyDescent="0.45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 x14ac:dyDescent="0.45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 x14ac:dyDescent="0.45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 x14ac:dyDescent="0.45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 x14ac:dyDescent="0.45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 x14ac:dyDescent="0.45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 x14ac:dyDescent="0.45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 x14ac:dyDescent="0.45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 x14ac:dyDescent="0.45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 x14ac:dyDescent="0.45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 x14ac:dyDescent="0.45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 x14ac:dyDescent="0.45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 x14ac:dyDescent="0.45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 x14ac:dyDescent="0.45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 x14ac:dyDescent="0.45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 x14ac:dyDescent="0.45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 x14ac:dyDescent="0.45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 x14ac:dyDescent="0.45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 x14ac:dyDescent="0.45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 x14ac:dyDescent="0.45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 x14ac:dyDescent="0.45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 x14ac:dyDescent="0.45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 x14ac:dyDescent="0.45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 x14ac:dyDescent="0.45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 x14ac:dyDescent="0.45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 x14ac:dyDescent="0.45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 x14ac:dyDescent="0.45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 x14ac:dyDescent="0.45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 x14ac:dyDescent="0.45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 x14ac:dyDescent="0.45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 x14ac:dyDescent="0.45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 x14ac:dyDescent="0.45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 x14ac:dyDescent="0.45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 x14ac:dyDescent="0.45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 x14ac:dyDescent="0.45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 x14ac:dyDescent="0.45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 x14ac:dyDescent="0.45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 x14ac:dyDescent="0.45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 x14ac:dyDescent="0.45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 x14ac:dyDescent="0.45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 x14ac:dyDescent="0.45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 x14ac:dyDescent="0.45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 x14ac:dyDescent="0.45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 x14ac:dyDescent="0.45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 x14ac:dyDescent="0.45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 x14ac:dyDescent="0.45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 x14ac:dyDescent="0.45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 x14ac:dyDescent="0.45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 x14ac:dyDescent="0.45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 x14ac:dyDescent="0.45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 x14ac:dyDescent="0.45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 x14ac:dyDescent="0.45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 x14ac:dyDescent="0.45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 x14ac:dyDescent="0.45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 x14ac:dyDescent="0.45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 x14ac:dyDescent="0.45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 x14ac:dyDescent="0.45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 x14ac:dyDescent="0.45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 x14ac:dyDescent="0.45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 x14ac:dyDescent="0.45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 x14ac:dyDescent="0.45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 x14ac:dyDescent="0.45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 x14ac:dyDescent="0.45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 x14ac:dyDescent="0.45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 x14ac:dyDescent="0.45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 x14ac:dyDescent="0.45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 x14ac:dyDescent="0.45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 x14ac:dyDescent="0.45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 x14ac:dyDescent="0.45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 x14ac:dyDescent="0.45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 x14ac:dyDescent="0.45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 x14ac:dyDescent="0.45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 x14ac:dyDescent="0.45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 x14ac:dyDescent="0.45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 x14ac:dyDescent="0.45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 x14ac:dyDescent="0.45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 x14ac:dyDescent="0.45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 x14ac:dyDescent="0.45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 x14ac:dyDescent="0.45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 x14ac:dyDescent="0.45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 x14ac:dyDescent="0.45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 x14ac:dyDescent="0.45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 x14ac:dyDescent="0.45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 x14ac:dyDescent="0.45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 x14ac:dyDescent="0.45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 x14ac:dyDescent="0.45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 x14ac:dyDescent="0.45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 x14ac:dyDescent="0.45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 x14ac:dyDescent="0.45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 x14ac:dyDescent="0.45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 x14ac:dyDescent="0.45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 x14ac:dyDescent="0.45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 x14ac:dyDescent="0.45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 x14ac:dyDescent="0.45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 x14ac:dyDescent="0.45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 x14ac:dyDescent="0.45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 x14ac:dyDescent="0.45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 x14ac:dyDescent="0.45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 x14ac:dyDescent="0.45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 x14ac:dyDescent="0.45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 x14ac:dyDescent="0.45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 x14ac:dyDescent="0.45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 x14ac:dyDescent="0.45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 x14ac:dyDescent="0.45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 x14ac:dyDescent="0.45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 x14ac:dyDescent="0.45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 x14ac:dyDescent="0.45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 x14ac:dyDescent="0.45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 x14ac:dyDescent="0.45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 x14ac:dyDescent="0.45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 x14ac:dyDescent="0.45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 x14ac:dyDescent="0.45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 x14ac:dyDescent="0.45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 x14ac:dyDescent="0.45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 x14ac:dyDescent="0.45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 x14ac:dyDescent="0.45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 x14ac:dyDescent="0.45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 x14ac:dyDescent="0.45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 x14ac:dyDescent="0.45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 x14ac:dyDescent="0.45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 x14ac:dyDescent="0.45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 x14ac:dyDescent="0.45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 x14ac:dyDescent="0.45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 x14ac:dyDescent="0.45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 x14ac:dyDescent="0.45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 x14ac:dyDescent="0.45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 x14ac:dyDescent="0.45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 x14ac:dyDescent="0.45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 x14ac:dyDescent="0.45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 x14ac:dyDescent="0.45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 x14ac:dyDescent="0.45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 x14ac:dyDescent="0.45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 x14ac:dyDescent="0.45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 x14ac:dyDescent="0.45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 x14ac:dyDescent="0.45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 x14ac:dyDescent="0.45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 x14ac:dyDescent="0.45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 x14ac:dyDescent="0.45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 x14ac:dyDescent="0.45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 x14ac:dyDescent="0.45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 x14ac:dyDescent="0.45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 x14ac:dyDescent="0.45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 x14ac:dyDescent="0.45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 x14ac:dyDescent="0.45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 x14ac:dyDescent="0.45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 x14ac:dyDescent="0.45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 x14ac:dyDescent="0.45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 x14ac:dyDescent="0.45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 x14ac:dyDescent="0.45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 x14ac:dyDescent="0.45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 x14ac:dyDescent="0.45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 x14ac:dyDescent="0.45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 x14ac:dyDescent="0.45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 x14ac:dyDescent="0.45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 x14ac:dyDescent="0.45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 x14ac:dyDescent="0.45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 x14ac:dyDescent="0.45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 x14ac:dyDescent="0.45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 x14ac:dyDescent="0.45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 x14ac:dyDescent="0.45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 x14ac:dyDescent="0.45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 x14ac:dyDescent="0.45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 x14ac:dyDescent="0.45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 x14ac:dyDescent="0.45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 x14ac:dyDescent="0.45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 x14ac:dyDescent="0.45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 x14ac:dyDescent="0.45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 x14ac:dyDescent="0.45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 x14ac:dyDescent="0.45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 x14ac:dyDescent="0.45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 x14ac:dyDescent="0.45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 x14ac:dyDescent="0.45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 x14ac:dyDescent="0.45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 x14ac:dyDescent="0.45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 x14ac:dyDescent="0.45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 x14ac:dyDescent="0.45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 x14ac:dyDescent="0.45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 x14ac:dyDescent="0.45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 x14ac:dyDescent="0.45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 x14ac:dyDescent="0.45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 x14ac:dyDescent="0.45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 x14ac:dyDescent="0.45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 x14ac:dyDescent="0.45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 x14ac:dyDescent="0.45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 x14ac:dyDescent="0.45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 x14ac:dyDescent="0.45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 x14ac:dyDescent="0.45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 x14ac:dyDescent="0.45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 x14ac:dyDescent="0.45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 x14ac:dyDescent="0.45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 x14ac:dyDescent="0.45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 x14ac:dyDescent="0.45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 x14ac:dyDescent="0.45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 x14ac:dyDescent="0.45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 x14ac:dyDescent="0.45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 x14ac:dyDescent="0.45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 x14ac:dyDescent="0.45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 x14ac:dyDescent="0.45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 x14ac:dyDescent="0.45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 x14ac:dyDescent="0.45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 x14ac:dyDescent="0.45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 x14ac:dyDescent="0.45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 x14ac:dyDescent="0.45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 x14ac:dyDescent="0.45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 x14ac:dyDescent="0.45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 x14ac:dyDescent="0.45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 x14ac:dyDescent="0.45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 x14ac:dyDescent="0.45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 x14ac:dyDescent="0.45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 x14ac:dyDescent="0.45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 x14ac:dyDescent="0.45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 x14ac:dyDescent="0.45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 x14ac:dyDescent="0.45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 x14ac:dyDescent="0.45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 x14ac:dyDescent="0.45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 x14ac:dyDescent="0.45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 x14ac:dyDescent="0.45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 x14ac:dyDescent="0.45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 x14ac:dyDescent="0.45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 x14ac:dyDescent="0.45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 x14ac:dyDescent="0.45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 x14ac:dyDescent="0.45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 x14ac:dyDescent="0.45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 x14ac:dyDescent="0.45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 x14ac:dyDescent="0.45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 x14ac:dyDescent="0.45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 x14ac:dyDescent="0.45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 x14ac:dyDescent="0.45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 x14ac:dyDescent="0.45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 x14ac:dyDescent="0.45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 x14ac:dyDescent="0.45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 x14ac:dyDescent="0.45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 x14ac:dyDescent="0.45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 x14ac:dyDescent="0.45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 x14ac:dyDescent="0.45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 x14ac:dyDescent="0.45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 x14ac:dyDescent="0.45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 x14ac:dyDescent="0.45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 x14ac:dyDescent="0.45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 x14ac:dyDescent="0.45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 x14ac:dyDescent="0.45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 x14ac:dyDescent="0.45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 x14ac:dyDescent="0.45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 x14ac:dyDescent="0.45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 x14ac:dyDescent="0.45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 x14ac:dyDescent="0.45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 x14ac:dyDescent="0.45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 x14ac:dyDescent="0.45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 x14ac:dyDescent="0.45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 x14ac:dyDescent="0.45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 x14ac:dyDescent="0.45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 x14ac:dyDescent="0.45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 x14ac:dyDescent="0.45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 x14ac:dyDescent="0.45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 x14ac:dyDescent="0.45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 x14ac:dyDescent="0.45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 x14ac:dyDescent="0.45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 x14ac:dyDescent="0.45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 x14ac:dyDescent="0.45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 x14ac:dyDescent="0.45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 x14ac:dyDescent="0.45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 x14ac:dyDescent="0.45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 x14ac:dyDescent="0.45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 x14ac:dyDescent="0.45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 x14ac:dyDescent="0.45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 x14ac:dyDescent="0.45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 x14ac:dyDescent="0.45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 x14ac:dyDescent="0.45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 x14ac:dyDescent="0.45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 x14ac:dyDescent="0.45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 x14ac:dyDescent="0.45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 x14ac:dyDescent="0.45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 x14ac:dyDescent="0.45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 x14ac:dyDescent="0.45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 x14ac:dyDescent="0.45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 x14ac:dyDescent="0.45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 x14ac:dyDescent="0.45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 x14ac:dyDescent="0.45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 x14ac:dyDescent="0.45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 x14ac:dyDescent="0.45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 x14ac:dyDescent="0.45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 x14ac:dyDescent="0.45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 x14ac:dyDescent="0.45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 x14ac:dyDescent="0.45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 x14ac:dyDescent="0.45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 x14ac:dyDescent="0.45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 x14ac:dyDescent="0.45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 x14ac:dyDescent="0.45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 x14ac:dyDescent="0.45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 x14ac:dyDescent="0.45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 x14ac:dyDescent="0.45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 x14ac:dyDescent="0.45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 x14ac:dyDescent="0.45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 x14ac:dyDescent="0.45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 x14ac:dyDescent="0.45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 x14ac:dyDescent="0.45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 x14ac:dyDescent="0.45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 x14ac:dyDescent="0.45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 x14ac:dyDescent="0.45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 x14ac:dyDescent="0.45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 x14ac:dyDescent="0.45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 x14ac:dyDescent="0.45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 x14ac:dyDescent="0.45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 x14ac:dyDescent="0.45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 x14ac:dyDescent="0.45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 x14ac:dyDescent="0.45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 x14ac:dyDescent="0.45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 x14ac:dyDescent="0.45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 x14ac:dyDescent="0.45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 x14ac:dyDescent="0.45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 x14ac:dyDescent="0.45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 x14ac:dyDescent="0.45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 x14ac:dyDescent="0.45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 x14ac:dyDescent="0.45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 x14ac:dyDescent="0.45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 x14ac:dyDescent="0.45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 x14ac:dyDescent="0.45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 x14ac:dyDescent="0.45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 x14ac:dyDescent="0.45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 x14ac:dyDescent="0.45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 x14ac:dyDescent="0.45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 x14ac:dyDescent="0.45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 x14ac:dyDescent="0.45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 x14ac:dyDescent="0.45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 x14ac:dyDescent="0.45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 x14ac:dyDescent="0.45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 x14ac:dyDescent="0.45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 x14ac:dyDescent="0.45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 x14ac:dyDescent="0.45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 x14ac:dyDescent="0.45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 x14ac:dyDescent="0.45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 x14ac:dyDescent="0.45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 x14ac:dyDescent="0.45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 x14ac:dyDescent="0.45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 x14ac:dyDescent="0.45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 x14ac:dyDescent="0.45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 x14ac:dyDescent="0.45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 x14ac:dyDescent="0.45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 x14ac:dyDescent="0.45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 x14ac:dyDescent="0.45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 x14ac:dyDescent="0.45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 x14ac:dyDescent="0.45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 x14ac:dyDescent="0.45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 x14ac:dyDescent="0.45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 x14ac:dyDescent="0.45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 x14ac:dyDescent="0.45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 x14ac:dyDescent="0.45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 x14ac:dyDescent="0.45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 x14ac:dyDescent="0.45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 x14ac:dyDescent="0.45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 x14ac:dyDescent="0.45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 x14ac:dyDescent="0.45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 x14ac:dyDescent="0.45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 x14ac:dyDescent="0.45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 x14ac:dyDescent="0.45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 x14ac:dyDescent="0.45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 x14ac:dyDescent="0.45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 x14ac:dyDescent="0.45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 x14ac:dyDescent="0.45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 x14ac:dyDescent="0.45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 x14ac:dyDescent="0.45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 x14ac:dyDescent="0.45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 x14ac:dyDescent="0.45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 x14ac:dyDescent="0.45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 x14ac:dyDescent="0.45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 x14ac:dyDescent="0.45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 x14ac:dyDescent="0.45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 x14ac:dyDescent="0.45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 x14ac:dyDescent="0.45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 x14ac:dyDescent="0.45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 x14ac:dyDescent="0.45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 x14ac:dyDescent="0.45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 x14ac:dyDescent="0.45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 x14ac:dyDescent="0.45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 x14ac:dyDescent="0.45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 x14ac:dyDescent="0.45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 x14ac:dyDescent="0.45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 x14ac:dyDescent="0.45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 x14ac:dyDescent="0.45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 x14ac:dyDescent="0.45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 x14ac:dyDescent="0.45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 x14ac:dyDescent="0.45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 x14ac:dyDescent="0.45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 x14ac:dyDescent="0.45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 x14ac:dyDescent="0.45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 x14ac:dyDescent="0.45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 x14ac:dyDescent="0.45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 x14ac:dyDescent="0.45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 x14ac:dyDescent="0.45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 x14ac:dyDescent="0.45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 x14ac:dyDescent="0.45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 x14ac:dyDescent="0.45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 x14ac:dyDescent="0.45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 x14ac:dyDescent="0.45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 x14ac:dyDescent="0.45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 x14ac:dyDescent="0.45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 x14ac:dyDescent="0.45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 x14ac:dyDescent="0.45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 x14ac:dyDescent="0.45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 x14ac:dyDescent="0.45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 x14ac:dyDescent="0.45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 x14ac:dyDescent="0.45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 x14ac:dyDescent="0.45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 x14ac:dyDescent="0.45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 x14ac:dyDescent="0.45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 x14ac:dyDescent="0.45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 x14ac:dyDescent="0.45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 x14ac:dyDescent="0.45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 x14ac:dyDescent="0.45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 x14ac:dyDescent="0.45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 x14ac:dyDescent="0.45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 x14ac:dyDescent="0.45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 x14ac:dyDescent="0.45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 x14ac:dyDescent="0.45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 x14ac:dyDescent="0.45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 x14ac:dyDescent="0.45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 x14ac:dyDescent="0.45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 x14ac:dyDescent="0.45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 x14ac:dyDescent="0.45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 x14ac:dyDescent="0.45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 x14ac:dyDescent="0.45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 x14ac:dyDescent="0.45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 x14ac:dyDescent="0.45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 x14ac:dyDescent="0.45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 x14ac:dyDescent="0.45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 x14ac:dyDescent="0.45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 x14ac:dyDescent="0.45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 x14ac:dyDescent="0.45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 x14ac:dyDescent="0.45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 x14ac:dyDescent="0.45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 x14ac:dyDescent="0.45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 x14ac:dyDescent="0.45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 x14ac:dyDescent="0.45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 x14ac:dyDescent="0.45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 x14ac:dyDescent="0.45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 x14ac:dyDescent="0.45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 x14ac:dyDescent="0.45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 x14ac:dyDescent="0.45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 x14ac:dyDescent="0.45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 x14ac:dyDescent="0.45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 x14ac:dyDescent="0.45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 x14ac:dyDescent="0.45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 x14ac:dyDescent="0.45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 x14ac:dyDescent="0.45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 x14ac:dyDescent="0.45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 x14ac:dyDescent="0.45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 x14ac:dyDescent="0.45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 x14ac:dyDescent="0.45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 x14ac:dyDescent="0.45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 x14ac:dyDescent="0.45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 x14ac:dyDescent="0.45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 x14ac:dyDescent="0.45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 x14ac:dyDescent="0.45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 x14ac:dyDescent="0.45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 x14ac:dyDescent="0.45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 x14ac:dyDescent="0.45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 x14ac:dyDescent="0.45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 x14ac:dyDescent="0.45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 x14ac:dyDescent="0.45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 x14ac:dyDescent="0.45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 x14ac:dyDescent="0.45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 x14ac:dyDescent="0.45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 x14ac:dyDescent="0.45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 x14ac:dyDescent="0.45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 x14ac:dyDescent="0.45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 x14ac:dyDescent="0.45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 x14ac:dyDescent="0.45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 x14ac:dyDescent="0.45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 x14ac:dyDescent="0.45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 x14ac:dyDescent="0.45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 x14ac:dyDescent="0.45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 x14ac:dyDescent="0.45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 x14ac:dyDescent="0.45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 x14ac:dyDescent="0.45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 x14ac:dyDescent="0.45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 x14ac:dyDescent="0.45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 x14ac:dyDescent="0.45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 x14ac:dyDescent="0.45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 x14ac:dyDescent="0.45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 x14ac:dyDescent="0.45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 x14ac:dyDescent="0.45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 x14ac:dyDescent="0.45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 x14ac:dyDescent="0.45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 x14ac:dyDescent="0.45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 x14ac:dyDescent="0.45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 x14ac:dyDescent="0.45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 x14ac:dyDescent="0.45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 x14ac:dyDescent="0.45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 x14ac:dyDescent="0.45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 x14ac:dyDescent="0.45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 x14ac:dyDescent="0.45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 x14ac:dyDescent="0.45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 x14ac:dyDescent="0.45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 x14ac:dyDescent="0.45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 x14ac:dyDescent="0.45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 x14ac:dyDescent="0.45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 x14ac:dyDescent="0.45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 x14ac:dyDescent="0.45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 x14ac:dyDescent="0.45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 x14ac:dyDescent="0.45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 x14ac:dyDescent="0.45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 x14ac:dyDescent="0.45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 x14ac:dyDescent="0.45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 x14ac:dyDescent="0.45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 x14ac:dyDescent="0.45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 x14ac:dyDescent="0.45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 x14ac:dyDescent="0.45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 x14ac:dyDescent="0.45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 x14ac:dyDescent="0.45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 x14ac:dyDescent="0.45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 x14ac:dyDescent="0.45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 x14ac:dyDescent="0.45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 x14ac:dyDescent="0.45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 x14ac:dyDescent="0.45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 x14ac:dyDescent="0.45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 x14ac:dyDescent="0.45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 x14ac:dyDescent="0.45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 x14ac:dyDescent="0.45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 x14ac:dyDescent="0.45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 x14ac:dyDescent="0.45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 x14ac:dyDescent="0.45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 x14ac:dyDescent="0.45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 x14ac:dyDescent="0.45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 x14ac:dyDescent="0.45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 x14ac:dyDescent="0.45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 x14ac:dyDescent="0.45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 x14ac:dyDescent="0.45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 x14ac:dyDescent="0.45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 x14ac:dyDescent="0.45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 x14ac:dyDescent="0.45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 x14ac:dyDescent="0.45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 x14ac:dyDescent="0.45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 x14ac:dyDescent="0.45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 x14ac:dyDescent="0.45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 x14ac:dyDescent="0.45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 x14ac:dyDescent="0.45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 x14ac:dyDescent="0.45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 x14ac:dyDescent="0.45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 x14ac:dyDescent="0.45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 x14ac:dyDescent="0.45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 x14ac:dyDescent="0.45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 x14ac:dyDescent="0.45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 x14ac:dyDescent="0.45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 x14ac:dyDescent="0.45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 x14ac:dyDescent="0.45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 x14ac:dyDescent="0.45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 x14ac:dyDescent="0.45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 x14ac:dyDescent="0.45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 x14ac:dyDescent="0.45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 x14ac:dyDescent="0.45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 x14ac:dyDescent="0.45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 x14ac:dyDescent="0.45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 x14ac:dyDescent="0.45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 x14ac:dyDescent="0.45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 x14ac:dyDescent="0.45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 x14ac:dyDescent="0.45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 x14ac:dyDescent="0.45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 x14ac:dyDescent="0.45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 x14ac:dyDescent="0.45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 x14ac:dyDescent="0.45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 x14ac:dyDescent="0.45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 x14ac:dyDescent="0.45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 x14ac:dyDescent="0.45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 x14ac:dyDescent="0.45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 x14ac:dyDescent="0.45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 x14ac:dyDescent="0.45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 x14ac:dyDescent="0.45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 x14ac:dyDescent="0.45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 x14ac:dyDescent="0.45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 x14ac:dyDescent="0.45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 x14ac:dyDescent="0.45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 x14ac:dyDescent="0.45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 x14ac:dyDescent="0.45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 x14ac:dyDescent="0.45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 x14ac:dyDescent="0.45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 x14ac:dyDescent="0.45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 x14ac:dyDescent="0.45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 x14ac:dyDescent="0.45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 x14ac:dyDescent="0.45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 x14ac:dyDescent="0.45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 x14ac:dyDescent="0.45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 x14ac:dyDescent="0.45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 x14ac:dyDescent="0.45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 x14ac:dyDescent="0.45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 x14ac:dyDescent="0.45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 x14ac:dyDescent="0.45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 x14ac:dyDescent="0.45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 x14ac:dyDescent="0.45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 x14ac:dyDescent="0.45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 x14ac:dyDescent="0.45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 x14ac:dyDescent="0.45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 x14ac:dyDescent="0.45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 x14ac:dyDescent="0.45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 x14ac:dyDescent="0.45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 x14ac:dyDescent="0.45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 x14ac:dyDescent="0.45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 x14ac:dyDescent="0.45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 x14ac:dyDescent="0.45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 x14ac:dyDescent="0.45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 x14ac:dyDescent="0.45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 x14ac:dyDescent="0.45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 x14ac:dyDescent="0.45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 x14ac:dyDescent="0.45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 x14ac:dyDescent="0.45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 x14ac:dyDescent="0.45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 x14ac:dyDescent="0.45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 x14ac:dyDescent="0.45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 x14ac:dyDescent="0.45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 x14ac:dyDescent="0.45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 x14ac:dyDescent="0.45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 x14ac:dyDescent="0.45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 x14ac:dyDescent="0.45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 x14ac:dyDescent="0.45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 x14ac:dyDescent="0.45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 x14ac:dyDescent="0.45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 x14ac:dyDescent="0.45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 x14ac:dyDescent="0.45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 x14ac:dyDescent="0.45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 x14ac:dyDescent="0.45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 x14ac:dyDescent="0.45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 x14ac:dyDescent="0.45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 x14ac:dyDescent="0.45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 x14ac:dyDescent="0.45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 x14ac:dyDescent="0.45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 x14ac:dyDescent="0.45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 x14ac:dyDescent="0.45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 x14ac:dyDescent="0.45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 x14ac:dyDescent="0.45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 x14ac:dyDescent="0.45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 x14ac:dyDescent="0.45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 x14ac:dyDescent="0.45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 x14ac:dyDescent="0.45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 x14ac:dyDescent="0.45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 x14ac:dyDescent="0.45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 x14ac:dyDescent="0.45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 x14ac:dyDescent="0.45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 x14ac:dyDescent="0.45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 x14ac:dyDescent="0.45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 x14ac:dyDescent="0.45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 x14ac:dyDescent="0.45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 x14ac:dyDescent="0.45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 x14ac:dyDescent="0.45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 x14ac:dyDescent="0.45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 x14ac:dyDescent="0.45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 x14ac:dyDescent="0.45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 x14ac:dyDescent="0.45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 x14ac:dyDescent="0.45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 x14ac:dyDescent="0.45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 x14ac:dyDescent="0.45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 x14ac:dyDescent="0.45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 x14ac:dyDescent="0.45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 x14ac:dyDescent="0.45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 x14ac:dyDescent="0.45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 x14ac:dyDescent="0.45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 x14ac:dyDescent="0.45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 x14ac:dyDescent="0.45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 x14ac:dyDescent="0.45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 x14ac:dyDescent="0.45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 x14ac:dyDescent="0.45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 x14ac:dyDescent="0.45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 x14ac:dyDescent="0.45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 x14ac:dyDescent="0.45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 x14ac:dyDescent="0.45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 x14ac:dyDescent="0.45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 x14ac:dyDescent="0.45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 x14ac:dyDescent="0.45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 x14ac:dyDescent="0.45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 x14ac:dyDescent="0.45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 x14ac:dyDescent="0.45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 x14ac:dyDescent="0.45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 x14ac:dyDescent="0.45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 x14ac:dyDescent="0.45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 x14ac:dyDescent="0.45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 x14ac:dyDescent="0.45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 x14ac:dyDescent="0.45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 x14ac:dyDescent="0.45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 x14ac:dyDescent="0.45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 x14ac:dyDescent="0.45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 x14ac:dyDescent="0.45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 x14ac:dyDescent="0.45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 x14ac:dyDescent="0.45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 x14ac:dyDescent="0.45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 x14ac:dyDescent="0.45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 x14ac:dyDescent="0.45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 x14ac:dyDescent="0.45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 x14ac:dyDescent="0.45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 x14ac:dyDescent="0.45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 x14ac:dyDescent="0.45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 x14ac:dyDescent="0.45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 x14ac:dyDescent="0.45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 x14ac:dyDescent="0.45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 x14ac:dyDescent="0.45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 x14ac:dyDescent="0.45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 x14ac:dyDescent="0.45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 x14ac:dyDescent="0.45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 x14ac:dyDescent="0.45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 x14ac:dyDescent="0.45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 x14ac:dyDescent="0.45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 x14ac:dyDescent="0.45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 x14ac:dyDescent="0.45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 x14ac:dyDescent="0.45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 x14ac:dyDescent="0.45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 x14ac:dyDescent="0.45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 x14ac:dyDescent="0.45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 x14ac:dyDescent="0.45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 x14ac:dyDescent="0.45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 x14ac:dyDescent="0.45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 x14ac:dyDescent="0.45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 x14ac:dyDescent="0.45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 x14ac:dyDescent="0.45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 x14ac:dyDescent="0.45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 x14ac:dyDescent="0.45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 x14ac:dyDescent="0.45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 x14ac:dyDescent="0.45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 x14ac:dyDescent="0.45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 x14ac:dyDescent="0.45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 x14ac:dyDescent="0.45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 x14ac:dyDescent="0.45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 x14ac:dyDescent="0.45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 x14ac:dyDescent="0.45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 x14ac:dyDescent="0.45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 x14ac:dyDescent="0.45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 x14ac:dyDescent="0.45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 x14ac:dyDescent="0.45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 x14ac:dyDescent="0.45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 x14ac:dyDescent="0.45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 x14ac:dyDescent="0.45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 x14ac:dyDescent="0.45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 x14ac:dyDescent="0.45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 x14ac:dyDescent="0.45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 x14ac:dyDescent="0.45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 x14ac:dyDescent="0.45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 x14ac:dyDescent="0.45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 x14ac:dyDescent="0.45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 x14ac:dyDescent="0.45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 x14ac:dyDescent="0.45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 x14ac:dyDescent="0.45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 x14ac:dyDescent="0.45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 x14ac:dyDescent="0.45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 x14ac:dyDescent="0.45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 x14ac:dyDescent="0.45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 x14ac:dyDescent="0.45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 x14ac:dyDescent="0.45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 x14ac:dyDescent="0.45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 x14ac:dyDescent="0.45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 x14ac:dyDescent="0.45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 x14ac:dyDescent="0.45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 x14ac:dyDescent="0.45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 x14ac:dyDescent="0.45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 x14ac:dyDescent="0.45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 x14ac:dyDescent="0.45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 x14ac:dyDescent="0.45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 x14ac:dyDescent="0.45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 x14ac:dyDescent="0.45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 x14ac:dyDescent="0.45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 x14ac:dyDescent="0.45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 x14ac:dyDescent="0.45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 x14ac:dyDescent="0.45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 x14ac:dyDescent="0.45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 x14ac:dyDescent="0.45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 x14ac:dyDescent="0.45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 x14ac:dyDescent="0.45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 x14ac:dyDescent="0.45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 x14ac:dyDescent="0.45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 x14ac:dyDescent="0.45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 x14ac:dyDescent="0.45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 x14ac:dyDescent="0.45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 x14ac:dyDescent="0.45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 x14ac:dyDescent="0.45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 x14ac:dyDescent="0.45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 x14ac:dyDescent="0.45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 x14ac:dyDescent="0.45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 x14ac:dyDescent="0.45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 x14ac:dyDescent="0.45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 x14ac:dyDescent="0.45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 x14ac:dyDescent="0.45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 x14ac:dyDescent="0.45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 x14ac:dyDescent="0.45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 x14ac:dyDescent="0.45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 x14ac:dyDescent="0.45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 x14ac:dyDescent="0.45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 x14ac:dyDescent="0.45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 x14ac:dyDescent="0.45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 x14ac:dyDescent="0.45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 x14ac:dyDescent="0.45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 x14ac:dyDescent="0.45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 x14ac:dyDescent="0.45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 x14ac:dyDescent="0.45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 x14ac:dyDescent="0.45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 x14ac:dyDescent="0.45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 x14ac:dyDescent="0.45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 x14ac:dyDescent="0.45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 x14ac:dyDescent="0.45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 x14ac:dyDescent="0.45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 x14ac:dyDescent="0.45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 x14ac:dyDescent="0.45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 x14ac:dyDescent="0.45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 x14ac:dyDescent="0.45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 x14ac:dyDescent="0.45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 x14ac:dyDescent="0.45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 x14ac:dyDescent="0.45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 x14ac:dyDescent="0.45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 x14ac:dyDescent="0.45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 x14ac:dyDescent="0.45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 x14ac:dyDescent="0.45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 x14ac:dyDescent="0.45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 x14ac:dyDescent="0.45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 x14ac:dyDescent="0.45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 x14ac:dyDescent="0.45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 x14ac:dyDescent="0.45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 x14ac:dyDescent="0.45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 x14ac:dyDescent="0.45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 x14ac:dyDescent="0.45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 x14ac:dyDescent="0.45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 x14ac:dyDescent="0.45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 x14ac:dyDescent="0.45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 x14ac:dyDescent="0.45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 x14ac:dyDescent="0.45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 x14ac:dyDescent="0.45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 x14ac:dyDescent="0.45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 x14ac:dyDescent="0.45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 x14ac:dyDescent="0.45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 x14ac:dyDescent="0.45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 x14ac:dyDescent="0.45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 x14ac:dyDescent="0.45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 x14ac:dyDescent="0.45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 x14ac:dyDescent="0.45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 x14ac:dyDescent="0.45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 x14ac:dyDescent="0.45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 x14ac:dyDescent="0.45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 x14ac:dyDescent="0.45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 x14ac:dyDescent="0.45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 x14ac:dyDescent="0.45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 x14ac:dyDescent="0.45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 x14ac:dyDescent="0.45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 x14ac:dyDescent="0.45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 x14ac:dyDescent="0.45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 x14ac:dyDescent="0.45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 x14ac:dyDescent="0.45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 x14ac:dyDescent="0.45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 x14ac:dyDescent="0.45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 x14ac:dyDescent="0.45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 x14ac:dyDescent="0.45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 x14ac:dyDescent="0.45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 x14ac:dyDescent="0.45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 x14ac:dyDescent="0.45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 x14ac:dyDescent="0.45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 x14ac:dyDescent="0.45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 x14ac:dyDescent="0.45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 x14ac:dyDescent="0.45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 x14ac:dyDescent="0.45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 x14ac:dyDescent="0.45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 x14ac:dyDescent="0.45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 x14ac:dyDescent="0.45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 x14ac:dyDescent="0.45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 x14ac:dyDescent="0.45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 x14ac:dyDescent="0.45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 x14ac:dyDescent="0.45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 x14ac:dyDescent="0.45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 x14ac:dyDescent="0.45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 x14ac:dyDescent="0.45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 x14ac:dyDescent="0.45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 x14ac:dyDescent="0.45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 x14ac:dyDescent="0.45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 x14ac:dyDescent="0.45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 x14ac:dyDescent="0.45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 x14ac:dyDescent="0.45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 x14ac:dyDescent="0.45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 x14ac:dyDescent="0.45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 x14ac:dyDescent="0.45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 x14ac:dyDescent="0.45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 x14ac:dyDescent="0.45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 x14ac:dyDescent="0.45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 x14ac:dyDescent="0.45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 x14ac:dyDescent="0.45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 x14ac:dyDescent="0.45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 x14ac:dyDescent="0.45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 x14ac:dyDescent="0.45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 x14ac:dyDescent="0.45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 x14ac:dyDescent="0.45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 x14ac:dyDescent="0.45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 x14ac:dyDescent="0.45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 x14ac:dyDescent="0.45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 x14ac:dyDescent="0.45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 x14ac:dyDescent="0.45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 x14ac:dyDescent="0.45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 x14ac:dyDescent="0.45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 x14ac:dyDescent="0.45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 x14ac:dyDescent="0.45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 x14ac:dyDescent="0.45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 x14ac:dyDescent="0.45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 x14ac:dyDescent="0.45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 x14ac:dyDescent="0.45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 x14ac:dyDescent="0.45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 x14ac:dyDescent="0.45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 x14ac:dyDescent="0.45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 x14ac:dyDescent="0.45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 x14ac:dyDescent="0.45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 x14ac:dyDescent="0.45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 x14ac:dyDescent="0.45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 x14ac:dyDescent="0.45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 x14ac:dyDescent="0.45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 x14ac:dyDescent="0.45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 x14ac:dyDescent="0.45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 x14ac:dyDescent="0.45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 x14ac:dyDescent="0.45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 x14ac:dyDescent="0.45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 x14ac:dyDescent="0.45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 x14ac:dyDescent="0.45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 x14ac:dyDescent="0.45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 x14ac:dyDescent="0.45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 x14ac:dyDescent="0.45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 x14ac:dyDescent="0.45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 x14ac:dyDescent="0.45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 x14ac:dyDescent="0.45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 x14ac:dyDescent="0.45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 x14ac:dyDescent="0.45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 x14ac:dyDescent="0.45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 x14ac:dyDescent="0.45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 x14ac:dyDescent="0.45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 x14ac:dyDescent="0.45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 x14ac:dyDescent="0.45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 x14ac:dyDescent="0.45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 x14ac:dyDescent="0.45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 x14ac:dyDescent="0.45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 x14ac:dyDescent="0.45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 x14ac:dyDescent="0.45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 x14ac:dyDescent="0.45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 x14ac:dyDescent="0.45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 x14ac:dyDescent="0.45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 x14ac:dyDescent="0.45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 x14ac:dyDescent="0.45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 x14ac:dyDescent="0.45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 x14ac:dyDescent="0.45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 x14ac:dyDescent="0.45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 x14ac:dyDescent="0.45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 x14ac:dyDescent="0.45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 x14ac:dyDescent="0.45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 x14ac:dyDescent="0.45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 x14ac:dyDescent="0.45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 x14ac:dyDescent="0.45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 x14ac:dyDescent="0.45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 x14ac:dyDescent="0.45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 x14ac:dyDescent="0.45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 x14ac:dyDescent="0.45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 x14ac:dyDescent="0.45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 x14ac:dyDescent="0.45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 x14ac:dyDescent="0.45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 x14ac:dyDescent="0.45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 x14ac:dyDescent="0.45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 x14ac:dyDescent="0.45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 x14ac:dyDescent="0.45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 x14ac:dyDescent="0.45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 x14ac:dyDescent="0.45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 x14ac:dyDescent="0.45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 x14ac:dyDescent="0.45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 x14ac:dyDescent="0.45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 x14ac:dyDescent="0.45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 x14ac:dyDescent="0.45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 x14ac:dyDescent="0.45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 x14ac:dyDescent="0.45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 x14ac:dyDescent="0.45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 x14ac:dyDescent="0.45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 x14ac:dyDescent="0.45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 x14ac:dyDescent="0.45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 x14ac:dyDescent="0.45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 x14ac:dyDescent="0.45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 x14ac:dyDescent="0.45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 x14ac:dyDescent="0.45">
      <c r="A26839" s="32">
        <v>44479</v>
      </c>
      <c r="B26839" s="1" t="s">
        <v>7</v>
      </c>
      <c r="C26839">
        <v>60421</v>
      </c>
      <c r="D26839">
        <v>1116407</v>
      </c>
      <c r="E26839" s="31">
        <v>58751</v>
      </c>
      <c r="F26839">
        <v>1469</v>
      </c>
      <c r="G26839" s="31">
        <v>206</v>
      </c>
      <c r="H26839" s="31">
        <v>1</v>
      </c>
    </row>
    <row r="26840" spans="1:8" x14ac:dyDescent="0.45">
      <c r="A26840" s="32">
        <v>44479</v>
      </c>
      <c r="B26840" s="1" t="s">
        <v>11</v>
      </c>
      <c r="C26840">
        <v>5774</v>
      </c>
      <c r="D26840">
        <v>89072</v>
      </c>
      <c r="E26840" s="31">
        <v>5615</v>
      </c>
      <c r="F26840">
        <v>38</v>
      </c>
      <c r="G26840" s="31">
        <v>121</v>
      </c>
      <c r="H26840" s="31">
        <v>2</v>
      </c>
    </row>
    <row r="26841" spans="1:8" x14ac:dyDescent="0.45">
      <c r="A26841" s="32">
        <v>44479</v>
      </c>
      <c r="B26841" s="1" t="s">
        <v>12</v>
      </c>
      <c r="C26841">
        <v>3486</v>
      </c>
      <c r="D26841">
        <v>122264</v>
      </c>
      <c r="E26841" s="31">
        <v>3427</v>
      </c>
      <c r="F26841">
        <v>53</v>
      </c>
      <c r="G26841" s="31">
        <v>6</v>
      </c>
      <c r="H26841" s="31">
        <v>0</v>
      </c>
    </row>
    <row r="26842" spans="1:8" x14ac:dyDescent="0.45">
      <c r="A26842" s="32">
        <v>44479</v>
      </c>
      <c r="B26842" s="1" t="s">
        <v>13</v>
      </c>
      <c r="C26842">
        <v>16242</v>
      </c>
      <c r="D26842">
        <v>241321</v>
      </c>
      <c r="E26842" s="31">
        <v>16074</v>
      </c>
      <c r="F26842">
        <v>117</v>
      </c>
      <c r="G26842" s="31">
        <v>50</v>
      </c>
      <c r="H26842" s="31">
        <v>2</v>
      </c>
    </row>
    <row r="26843" spans="1:8" x14ac:dyDescent="0.45">
      <c r="A26843" s="32">
        <v>44479</v>
      </c>
      <c r="B26843" s="1" t="s">
        <v>14</v>
      </c>
      <c r="C26843">
        <v>1893</v>
      </c>
      <c r="D26843">
        <v>26592</v>
      </c>
      <c r="E26843" s="31">
        <v>1843</v>
      </c>
      <c r="F26843">
        <v>27</v>
      </c>
      <c r="G26843" s="31">
        <v>23</v>
      </c>
      <c r="H26843" s="31">
        <v>0</v>
      </c>
    </row>
    <row r="26844" spans="1:8" x14ac:dyDescent="0.45">
      <c r="A26844" s="32">
        <v>44479</v>
      </c>
      <c r="B26844" s="1" t="s">
        <v>15</v>
      </c>
      <c r="C26844">
        <v>3511</v>
      </c>
      <c r="D26844">
        <v>98110</v>
      </c>
      <c r="E26844" s="31">
        <v>3446</v>
      </c>
      <c r="F26844">
        <v>56</v>
      </c>
      <c r="G26844" s="31">
        <v>9</v>
      </c>
      <c r="H26844" s="31">
        <v>0</v>
      </c>
    </row>
    <row r="26845" spans="1:8" x14ac:dyDescent="0.45">
      <c r="A26845" s="32">
        <v>44479</v>
      </c>
      <c r="B26845" s="1" t="s">
        <v>16</v>
      </c>
      <c r="C26845">
        <v>9464</v>
      </c>
      <c r="D26845">
        <v>411382</v>
      </c>
      <c r="E26845" s="31">
        <v>9266</v>
      </c>
      <c r="F26845">
        <v>174</v>
      </c>
      <c r="G26845" s="31">
        <v>24</v>
      </c>
      <c r="H26845" s="31">
        <v>4</v>
      </c>
    </row>
    <row r="26846" spans="1:8" x14ac:dyDescent="0.45">
      <c r="A26846" s="32">
        <v>44479</v>
      </c>
      <c r="B26846" s="1" t="s">
        <v>17</v>
      </c>
      <c r="C26846">
        <v>24312</v>
      </c>
      <c r="D26846">
        <v>40174</v>
      </c>
      <c r="E26846" s="31">
        <v>23948</v>
      </c>
      <c r="F26846">
        <v>217</v>
      </c>
      <c r="G26846" s="31">
        <v>147</v>
      </c>
      <c r="H26846" s="31">
        <v>8</v>
      </c>
    </row>
    <row r="26847" spans="1:8" x14ac:dyDescent="0.45">
      <c r="A26847" s="32">
        <v>44479</v>
      </c>
      <c r="B26847" s="1" t="s">
        <v>18</v>
      </c>
      <c r="C26847">
        <v>15377</v>
      </c>
      <c r="D26847">
        <v>484279</v>
      </c>
      <c r="E26847" s="31">
        <v>15133</v>
      </c>
      <c r="F26847">
        <v>116</v>
      </c>
      <c r="G26847" s="31">
        <v>128</v>
      </c>
      <c r="H26847" s="31">
        <v>3</v>
      </c>
    </row>
    <row r="26848" spans="1:8" x14ac:dyDescent="0.45">
      <c r="A26848" s="32">
        <v>44479</v>
      </c>
      <c r="B26848" s="1" t="s">
        <v>19</v>
      </c>
      <c r="C26848">
        <v>16653</v>
      </c>
      <c r="D26848">
        <v>296186</v>
      </c>
      <c r="E26848" s="31">
        <v>16389</v>
      </c>
      <c r="F26848">
        <v>173</v>
      </c>
      <c r="G26848" s="31">
        <v>91</v>
      </c>
      <c r="H26848" s="31">
        <v>5</v>
      </c>
    </row>
    <row r="26849" spans="1:8" x14ac:dyDescent="0.45">
      <c r="A26849" s="32">
        <v>44479</v>
      </c>
      <c r="B26849" s="1" t="s">
        <v>20</v>
      </c>
      <c r="C26849">
        <v>115241</v>
      </c>
      <c r="D26849">
        <v>1462440</v>
      </c>
      <c r="E26849" s="31">
        <v>113596</v>
      </c>
      <c r="F26849">
        <v>1014</v>
      </c>
      <c r="G26849" s="31">
        <v>631</v>
      </c>
      <c r="H26849" s="31">
        <v>31</v>
      </c>
    </row>
    <row r="26850" spans="1:8" x14ac:dyDescent="0.45">
      <c r="A26850" s="32">
        <v>44479</v>
      </c>
      <c r="B26850" s="1" t="s">
        <v>21</v>
      </c>
      <c r="C26850">
        <v>100039</v>
      </c>
      <c r="D26850">
        <v>1075821</v>
      </c>
      <c r="E26850" s="31">
        <v>98536</v>
      </c>
      <c r="F26850">
        <v>1007</v>
      </c>
      <c r="G26850" s="31">
        <v>462</v>
      </c>
      <c r="H26850" s="31">
        <v>25</v>
      </c>
    </row>
    <row r="26851" spans="1:8" x14ac:dyDescent="0.45">
      <c r="A26851" s="32">
        <v>44479</v>
      </c>
      <c r="B26851" s="1" t="s">
        <v>22</v>
      </c>
      <c r="C26851">
        <v>376776</v>
      </c>
      <c r="D26851">
        <v>3668062</v>
      </c>
      <c r="E26851" s="31">
        <v>372183</v>
      </c>
      <c r="F26851">
        <v>3028</v>
      </c>
      <c r="G26851" s="31">
        <v>1565</v>
      </c>
      <c r="H26851" s="31">
        <v>67</v>
      </c>
    </row>
    <row r="26852" spans="1:8" x14ac:dyDescent="0.45">
      <c r="A26852" s="32">
        <v>44479</v>
      </c>
      <c r="B26852" s="1" t="s">
        <v>23</v>
      </c>
      <c r="C26852">
        <v>168389</v>
      </c>
      <c r="D26852">
        <v>1602615</v>
      </c>
      <c r="E26852" s="31">
        <v>166357</v>
      </c>
      <c r="F26852">
        <v>1287</v>
      </c>
      <c r="G26852" s="31">
        <v>745</v>
      </c>
      <c r="H26852" s="31">
        <v>41</v>
      </c>
    </row>
    <row r="26853" spans="1:8" x14ac:dyDescent="0.45">
      <c r="A26853" s="32">
        <v>44479</v>
      </c>
      <c r="B26853" s="1" t="s">
        <v>24</v>
      </c>
      <c r="C26853">
        <v>7951</v>
      </c>
      <c r="D26853">
        <v>287138</v>
      </c>
      <c r="E26853" s="31">
        <v>7766</v>
      </c>
      <c r="F26853">
        <v>61</v>
      </c>
      <c r="G26853" s="31">
        <v>124</v>
      </c>
      <c r="H26853" s="31">
        <v>1</v>
      </c>
    </row>
    <row r="26854" spans="1:8" x14ac:dyDescent="0.45">
      <c r="A26854" s="32">
        <v>44479</v>
      </c>
      <c r="B26854" s="1" t="s">
        <v>25</v>
      </c>
      <c r="C26854">
        <v>4831</v>
      </c>
      <c r="D26854">
        <v>114600</v>
      </c>
      <c r="E26854" s="31">
        <v>4741</v>
      </c>
      <c r="F26854">
        <v>51</v>
      </c>
      <c r="G26854" s="31">
        <v>39</v>
      </c>
      <c r="H26854" s="31">
        <v>1</v>
      </c>
    </row>
    <row r="26855" spans="1:8" x14ac:dyDescent="0.45">
      <c r="A26855" s="32">
        <v>44479</v>
      </c>
      <c r="B26855" s="1" t="s">
        <v>26</v>
      </c>
      <c r="C26855">
        <v>7916</v>
      </c>
      <c r="D26855">
        <v>195484</v>
      </c>
      <c r="E26855" s="31">
        <v>7696</v>
      </c>
      <c r="F26855">
        <v>125</v>
      </c>
      <c r="G26855" s="31">
        <v>73</v>
      </c>
      <c r="H26855" s="31">
        <v>1</v>
      </c>
    </row>
    <row r="26856" spans="1:8" x14ac:dyDescent="0.45">
      <c r="A26856" s="32">
        <v>44479</v>
      </c>
      <c r="B26856" s="1" t="s">
        <v>27</v>
      </c>
      <c r="C26856">
        <v>3083</v>
      </c>
      <c r="D26856">
        <v>116744</v>
      </c>
      <c r="E26856" s="31">
        <v>3017</v>
      </c>
      <c r="F26856">
        <v>37</v>
      </c>
      <c r="G26856" s="31">
        <v>29</v>
      </c>
      <c r="H26856" s="31">
        <v>1</v>
      </c>
    </row>
    <row r="26857" spans="1:8" x14ac:dyDescent="0.45">
      <c r="A26857" s="32">
        <v>44479</v>
      </c>
      <c r="B26857" s="1" t="s">
        <v>28</v>
      </c>
      <c r="C26857">
        <v>5135</v>
      </c>
      <c r="D26857">
        <v>111974</v>
      </c>
      <c r="E26857" s="31">
        <v>5075</v>
      </c>
      <c r="F26857">
        <v>29</v>
      </c>
      <c r="G26857" s="31">
        <v>31</v>
      </c>
      <c r="H26857" s="31">
        <v>0</v>
      </c>
    </row>
    <row r="26858" spans="1:8" x14ac:dyDescent="0.45">
      <c r="A26858" s="32">
        <v>44479</v>
      </c>
      <c r="B26858" s="1" t="s">
        <v>29</v>
      </c>
      <c r="C26858">
        <v>8804</v>
      </c>
      <c r="D26858">
        <v>316832</v>
      </c>
      <c r="E26858" s="31">
        <v>8700</v>
      </c>
      <c r="F26858">
        <v>96</v>
      </c>
      <c r="G26858" s="31">
        <v>63</v>
      </c>
      <c r="H26858" s="31">
        <v>0</v>
      </c>
    </row>
    <row r="26859" spans="1:8" x14ac:dyDescent="0.45">
      <c r="A26859" s="32">
        <v>44479</v>
      </c>
      <c r="B26859" s="1" t="s">
        <v>30</v>
      </c>
      <c r="C26859">
        <v>18939</v>
      </c>
      <c r="D26859">
        <v>409644</v>
      </c>
      <c r="E26859" s="31">
        <v>18741</v>
      </c>
      <c r="F26859">
        <v>216</v>
      </c>
      <c r="G26859" s="31">
        <v>180</v>
      </c>
      <c r="H26859" s="31">
        <v>4</v>
      </c>
    </row>
    <row r="26860" spans="1:8" x14ac:dyDescent="0.45">
      <c r="A26860" s="32">
        <v>44479</v>
      </c>
      <c r="B26860" s="1" t="s">
        <v>31</v>
      </c>
      <c r="C26860">
        <v>26689</v>
      </c>
      <c r="D26860">
        <v>620530</v>
      </c>
      <c r="E26860" s="31">
        <v>26401</v>
      </c>
      <c r="F26860">
        <v>209</v>
      </c>
      <c r="G26860" s="31">
        <v>59</v>
      </c>
      <c r="H26860" s="31">
        <v>2</v>
      </c>
    </row>
    <row r="26861" spans="1:8" x14ac:dyDescent="0.45">
      <c r="A26861" s="32">
        <v>44479</v>
      </c>
      <c r="B26861" s="1" t="s">
        <v>32</v>
      </c>
      <c r="C26861">
        <v>105844</v>
      </c>
      <c r="D26861">
        <v>1307579</v>
      </c>
      <c r="E26861" s="31">
        <v>104037</v>
      </c>
      <c r="F26861">
        <v>1146</v>
      </c>
      <c r="G26861" s="31">
        <v>661</v>
      </c>
      <c r="H26861" s="31">
        <v>15</v>
      </c>
    </row>
    <row r="26862" spans="1:8" x14ac:dyDescent="0.45">
      <c r="A26862" s="32">
        <v>44479</v>
      </c>
      <c r="B26862" s="1" t="s">
        <v>33</v>
      </c>
      <c r="C26862">
        <v>14708</v>
      </c>
      <c r="D26862">
        <v>263303</v>
      </c>
      <c r="E26862" s="31">
        <v>14735</v>
      </c>
      <c r="F26862">
        <v>163</v>
      </c>
      <c r="G26862" s="31">
        <v>131</v>
      </c>
      <c r="H26862" s="31">
        <v>3</v>
      </c>
    </row>
    <row r="26863" spans="1:8" x14ac:dyDescent="0.45">
      <c r="A26863" s="32">
        <v>44479</v>
      </c>
      <c r="B26863" s="1" t="s">
        <v>34</v>
      </c>
      <c r="C26863">
        <v>12327</v>
      </c>
      <c r="D26863">
        <v>256561</v>
      </c>
      <c r="E26863" s="31">
        <v>12143</v>
      </c>
      <c r="F26863">
        <v>102</v>
      </c>
      <c r="G26863" s="31">
        <v>82</v>
      </c>
      <c r="H26863" s="31">
        <v>1</v>
      </c>
    </row>
    <row r="26864" spans="1:8" x14ac:dyDescent="0.45">
      <c r="A26864" s="32">
        <v>44479</v>
      </c>
      <c r="B26864" s="1" t="s">
        <v>35</v>
      </c>
      <c r="C26864">
        <v>35723</v>
      </c>
      <c r="D26864">
        <v>423064</v>
      </c>
      <c r="E26864" s="31">
        <v>35105</v>
      </c>
      <c r="F26864">
        <v>287</v>
      </c>
      <c r="G26864" s="31">
        <v>307</v>
      </c>
      <c r="H26864" s="31">
        <v>14</v>
      </c>
    </row>
    <row r="26865" spans="1:8" x14ac:dyDescent="0.45">
      <c r="A26865" s="32">
        <v>44479</v>
      </c>
      <c r="B26865" s="1" t="s">
        <v>36</v>
      </c>
      <c r="C26865">
        <v>201155</v>
      </c>
      <c r="D26865">
        <v>3500011</v>
      </c>
      <c r="E26865" s="31">
        <v>194533</v>
      </c>
      <c r="F26865">
        <v>3005</v>
      </c>
      <c r="G26865" s="31">
        <v>1901</v>
      </c>
      <c r="H26865" s="31">
        <v>172</v>
      </c>
    </row>
    <row r="26866" spans="1:8" x14ac:dyDescent="0.45">
      <c r="A26866" s="32">
        <v>44479</v>
      </c>
      <c r="B26866" s="1" t="s">
        <v>37</v>
      </c>
      <c r="C26866">
        <v>77925</v>
      </c>
      <c r="D26866">
        <v>750269</v>
      </c>
      <c r="E26866" s="31">
        <v>75882</v>
      </c>
      <c r="F26866">
        <v>1389</v>
      </c>
      <c r="G26866" s="31">
        <v>654</v>
      </c>
      <c r="H26866" s="31">
        <v>23</v>
      </c>
    </row>
    <row r="26867" spans="1:8" x14ac:dyDescent="0.45">
      <c r="A26867" s="32">
        <v>44479</v>
      </c>
      <c r="B26867" s="1" t="s">
        <v>38</v>
      </c>
      <c r="C26867">
        <v>15757</v>
      </c>
      <c r="D26867">
        <v>249501</v>
      </c>
      <c r="E26867" s="31">
        <v>15495</v>
      </c>
      <c r="F26867">
        <v>149</v>
      </c>
      <c r="G26867" s="31">
        <v>113</v>
      </c>
      <c r="H26867" s="31">
        <v>3</v>
      </c>
    </row>
    <row r="26868" spans="1:8" x14ac:dyDescent="0.45">
      <c r="A26868" s="32">
        <v>44479</v>
      </c>
      <c r="B26868" s="1" t="s">
        <v>39</v>
      </c>
      <c r="C26868">
        <v>5277</v>
      </c>
      <c r="D26868">
        <v>65424</v>
      </c>
      <c r="E26868" s="31">
        <v>5079</v>
      </c>
      <c r="F26868">
        <v>62</v>
      </c>
      <c r="G26868" s="31">
        <v>32</v>
      </c>
      <c r="H26868" s="31">
        <v>3</v>
      </c>
    </row>
    <row r="26869" spans="1:8" x14ac:dyDescent="0.45">
      <c r="A26869" s="32">
        <v>44479</v>
      </c>
      <c r="B26869" s="1" t="s">
        <v>40</v>
      </c>
      <c r="C26869">
        <v>1651</v>
      </c>
      <c r="D26869">
        <v>146939</v>
      </c>
      <c r="E26869" s="31">
        <v>1609</v>
      </c>
      <c r="F26869">
        <v>5</v>
      </c>
      <c r="G26869" s="31">
        <v>14</v>
      </c>
      <c r="H26869" s="31">
        <v>0</v>
      </c>
    </row>
    <row r="26870" spans="1:8" x14ac:dyDescent="0.45">
      <c r="A26870" s="32">
        <v>44479</v>
      </c>
      <c r="B26870" s="1" t="s">
        <v>41</v>
      </c>
      <c r="C26870">
        <v>1632</v>
      </c>
      <c r="D26870">
        <v>55076</v>
      </c>
      <c r="E26870" s="31">
        <v>1605</v>
      </c>
      <c r="F26870">
        <v>4</v>
      </c>
      <c r="G26870" s="31">
        <v>23</v>
      </c>
      <c r="H26870" s="31">
        <v>0</v>
      </c>
    </row>
    <row r="26871" spans="1:8" x14ac:dyDescent="0.45">
      <c r="A26871" s="32">
        <v>44479</v>
      </c>
      <c r="B26871" s="1" t="s">
        <v>42</v>
      </c>
      <c r="C26871">
        <v>15178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 x14ac:dyDescent="0.45">
      <c r="A26872" s="32">
        <v>44479</v>
      </c>
      <c r="B26872" s="1" t="s">
        <v>43</v>
      </c>
      <c r="C26872">
        <v>21804</v>
      </c>
      <c r="D26872">
        <v>889244</v>
      </c>
      <c r="E26872" s="31">
        <v>21435</v>
      </c>
      <c r="F26872">
        <v>199</v>
      </c>
      <c r="G26872" s="31">
        <v>170</v>
      </c>
      <c r="H26872" s="31">
        <v>4</v>
      </c>
    </row>
    <row r="26873" spans="1:8" x14ac:dyDescent="0.45">
      <c r="A26873" s="32">
        <v>44479</v>
      </c>
      <c r="B26873" s="1" t="s">
        <v>44</v>
      </c>
      <c r="C26873">
        <v>5645</v>
      </c>
      <c r="D26873">
        <v>186064</v>
      </c>
      <c r="E26873" s="31">
        <v>5490</v>
      </c>
      <c r="F26873">
        <v>90</v>
      </c>
      <c r="G26873" s="31">
        <v>65</v>
      </c>
      <c r="H26873" s="31">
        <v>0</v>
      </c>
    </row>
    <row r="26874" spans="1:8" x14ac:dyDescent="0.45">
      <c r="A26874" s="32">
        <v>44479</v>
      </c>
      <c r="B26874" s="1" t="s">
        <v>45</v>
      </c>
      <c r="C26874">
        <v>3277</v>
      </c>
      <c r="D26874">
        <v>104090</v>
      </c>
      <c r="E26874" s="31">
        <v>3185</v>
      </c>
      <c r="F26874">
        <v>65</v>
      </c>
      <c r="G26874" s="31">
        <v>27</v>
      </c>
      <c r="H26874" s="31">
        <v>0</v>
      </c>
    </row>
    <row r="26875" spans="1:8" x14ac:dyDescent="0.45">
      <c r="A26875" s="32">
        <v>44479</v>
      </c>
      <c r="B26875" s="1" t="s">
        <v>46</v>
      </c>
      <c r="C26875">
        <v>4692</v>
      </c>
      <c r="D26875">
        <v>129233</v>
      </c>
      <c r="E26875" s="31">
        <v>4640</v>
      </c>
      <c r="F26875">
        <v>38</v>
      </c>
      <c r="G26875" s="31">
        <v>14</v>
      </c>
      <c r="H26875" s="31">
        <v>1</v>
      </c>
    </row>
    <row r="26876" spans="1:8" x14ac:dyDescent="0.45">
      <c r="A26876" s="32">
        <v>44479</v>
      </c>
      <c r="B26876" s="1" t="s">
        <v>47</v>
      </c>
      <c r="C26876">
        <v>5260</v>
      </c>
      <c r="D26876">
        <v>152742</v>
      </c>
      <c r="E26876" s="31">
        <v>5071</v>
      </c>
      <c r="F26876">
        <v>81</v>
      </c>
      <c r="G26876" s="31">
        <v>108</v>
      </c>
      <c r="H26876" s="31">
        <v>2</v>
      </c>
    </row>
    <row r="26877" spans="1:8" x14ac:dyDescent="0.45">
      <c r="A26877" s="32">
        <v>44479</v>
      </c>
      <c r="B26877" s="1" t="s">
        <v>48</v>
      </c>
      <c r="C26877">
        <v>4117</v>
      </c>
      <c r="D26877">
        <v>97230</v>
      </c>
      <c r="E26877" s="31">
        <v>4073</v>
      </c>
      <c r="F26877">
        <v>31</v>
      </c>
      <c r="G26877" s="31">
        <v>13</v>
      </c>
      <c r="H26877" s="31">
        <v>2</v>
      </c>
    </row>
    <row r="26878" spans="1:8" x14ac:dyDescent="0.45">
      <c r="A26878" s="32">
        <v>44479</v>
      </c>
      <c r="B26878" s="1" t="s">
        <v>49</v>
      </c>
      <c r="C26878">
        <v>74179</v>
      </c>
      <c r="D26878">
        <v>1254535</v>
      </c>
      <c r="E26878" s="31">
        <v>73005</v>
      </c>
      <c r="F26878">
        <v>615</v>
      </c>
      <c r="G26878" s="31">
        <v>541</v>
      </c>
      <c r="H26878" s="31">
        <v>18</v>
      </c>
    </row>
    <row r="26879" spans="1:8" x14ac:dyDescent="0.45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 x14ac:dyDescent="0.45">
      <c r="A26880" s="32">
        <v>44479</v>
      </c>
      <c r="B26880" s="1" t="s">
        <v>51</v>
      </c>
      <c r="C26880">
        <v>6043</v>
      </c>
      <c r="D26880">
        <v>179859</v>
      </c>
      <c r="E26880" s="31">
        <v>5913</v>
      </c>
      <c r="F26880">
        <v>72</v>
      </c>
      <c r="G26880" s="31">
        <v>59</v>
      </c>
      <c r="H26880" s="31">
        <v>0</v>
      </c>
    </row>
    <row r="26881" spans="1:8" x14ac:dyDescent="0.45">
      <c r="A26881" s="32">
        <v>44479</v>
      </c>
      <c r="B26881" s="1" t="s">
        <v>52</v>
      </c>
      <c r="C26881">
        <v>14322</v>
      </c>
      <c r="D26881">
        <v>123063</v>
      </c>
      <c r="E26881" s="31">
        <v>14104</v>
      </c>
      <c r="F26881">
        <v>135</v>
      </c>
      <c r="G26881" s="31">
        <v>83</v>
      </c>
      <c r="H26881" s="31">
        <v>3</v>
      </c>
    </row>
    <row r="26882" spans="1:8" x14ac:dyDescent="0.45">
      <c r="A26882" s="32">
        <v>44479</v>
      </c>
      <c r="B26882" s="1" t="s">
        <v>53</v>
      </c>
      <c r="C26882">
        <v>8171</v>
      </c>
      <c r="D26882">
        <v>264771</v>
      </c>
      <c r="E26882" s="31">
        <v>8018</v>
      </c>
      <c r="F26882">
        <v>84</v>
      </c>
      <c r="G26882" s="31">
        <v>69</v>
      </c>
      <c r="H26882" s="31">
        <v>1</v>
      </c>
    </row>
    <row r="26883" spans="1:8" x14ac:dyDescent="0.45">
      <c r="A26883" s="32">
        <v>44479</v>
      </c>
      <c r="B26883" s="1" t="s">
        <v>54</v>
      </c>
      <c r="C26883">
        <v>6142</v>
      </c>
      <c r="D26883">
        <v>72739</v>
      </c>
      <c r="E26883" s="31">
        <v>6066</v>
      </c>
      <c r="F26883">
        <v>41</v>
      </c>
      <c r="G26883" s="31">
        <v>17</v>
      </c>
      <c r="H26883" s="31">
        <v>0</v>
      </c>
    </row>
    <row r="26884" spans="1:8" x14ac:dyDescent="0.45">
      <c r="A26884" s="32">
        <v>44479</v>
      </c>
      <c r="B26884" s="1" t="s">
        <v>55</v>
      </c>
      <c r="C26884">
        <v>9076</v>
      </c>
      <c r="D26884">
        <v>168098</v>
      </c>
      <c r="E26884" s="31">
        <v>9051</v>
      </c>
      <c r="F26884">
        <v>65</v>
      </c>
      <c r="G26884" s="31">
        <v>26</v>
      </c>
      <c r="H26884" s="31">
        <v>0</v>
      </c>
    </row>
    <row r="26885" spans="1:8" x14ac:dyDescent="0.45">
      <c r="A26885" s="32">
        <v>44479</v>
      </c>
      <c r="B26885" s="1" t="s">
        <v>56</v>
      </c>
      <c r="C26885">
        <v>49879</v>
      </c>
      <c r="D26885">
        <v>395225</v>
      </c>
      <c r="E26885" s="31">
        <v>49176</v>
      </c>
      <c r="F26885">
        <v>341</v>
      </c>
      <c r="G26885" s="31">
        <v>314</v>
      </c>
      <c r="H26885" s="31">
        <v>12</v>
      </c>
    </row>
    <row r="26886" spans="1:8" x14ac:dyDescent="0.45">
      <c r="A26886" s="32">
        <v>44479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 x14ac:dyDescent="0.45">
      <c r="A26887" s="32">
        <v>44479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 x14ac:dyDescent="0.45">
      <c r="A26888" s="32">
        <v>44479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 x14ac:dyDescent="0.45">
      <c r="A26889" s="32">
        <v>44479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 x14ac:dyDescent="0.45">
      <c r="A26890" s="32">
        <v>44479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 x14ac:dyDescent="0.45">
      <c r="A26891" s="32">
        <v>44479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 x14ac:dyDescent="0.45">
      <c r="A26892" s="32">
        <v>44479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 x14ac:dyDescent="0.45">
      <c r="A26893" s="32">
        <v>44479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 x14ac:dyDescent="0.45">
      <c r="A26894" s="32">
        <v>44479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 x14ac:dyDescent="0.45">
      <c r="A26895" s="32">
        <v>44479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 x14ac:dyDescent="0.45">
      <c r="A26896" s="32">
        <v>44479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 x14ac:dyDescent="0.45">
      <c r="A26897" s="32">
        <v>44479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 x14ac:dyDescent="0.45">
      <c r="A26898" s="32">
        <v>44479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 x14ac:dyDescent="0.45">
      <c r="A26899" s="32">
        <v>44479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 x14ac:dyDescent="0.45">
      <c r="A26900" s="32">
        <v>44479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 x14ac:dyDescent="0.45">
      <c r="A26901" s="32">
        <v>44479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 x14ac:dyDescent="0.45">
      <c r="A26902" s="32">
        <v>44479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 x14ac:dyDescent="0.45">
      <c r="A26903" s="32">
        <v>44479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 x14ac:dyDescent="0.45">
      <c r="A26904" s="32">
        <v>44479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 x14ac:dyDescent="0.45">
      <c r="A26905" s="32">
        <v>44479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 x14ac:dyDescent="0.45">
      <c r="A26906" s="32">
        <v>44479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 x14ac:dyDescent="0.45">
      <c r="A26907" s="32">
        <v>44479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 x14ac:dyDescent="0.45">
      <c r="A26908" s="32">
        <v>44479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 x14ac:dyDescent="0.45">
      <c r="A26909" s="32">
        <v>44479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 x14ac:dyDescent="0.45">
      <c r="A26910" s="32">
        <v>44479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 x14ac:dyDescent="0.45">
      <c r="A26911" s="32">
        <v>44479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 x14ac:dyDescent="0.45">
      <c r="A26912" s="32">
        <v>44479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 x14ac:dyDescent="0.45">
      <c r="A26913" s="32">
        <v>44479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 x14ac:dyDescent="0.45">
      <c r="A26914" s="32">
        <v>44479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 x14ac:dyDescent="0.45">
      <c r="A26915" s="32">
        <v>44479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 x14ac:dyDescent="0.45">
      <c r="A26916" s="32">
        <v>44479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 x14ac:dyDescent="0.45">
      <c r="A26917" s="32">
        <v>44479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 x14ac:dyDescent="0.45">
      <c r="A26918" s="32">
        <v>44479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 x14ac:dyDescent="0.45">
      <c r="A26919" s="32">
        <v>44479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 x14ac:dyDescent="0.45">
      <c r="A26920" s="32">
        <v>44479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 x14ac:dyDescent="0.45">
      <c r="A26921" s="32">
        <v>44479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 x14ac:dyDescent="0.45">
      <c r="A26922" s="32">
        <v>44479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 x14ac:dyDescent="0.45">
      <c r="A26923" s="32">
        <v>44479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 x14ac:dyDescent="0.45">
      <c r="A26924" s="32">
        <v>44479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 x14ac:dyDescent="0.45">
      <c r="A26925" s="32">
        <v>44479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 x14ac:dyDescent="0.45">
      <c r="A26926" s="32">
        <v>44479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 x14ac:dyDescent="0.45">
      <c r="A26927" s="32">
        <v>44479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 x14ac:dyDescent="0.45">
      <c r="A26928" s="32">
        <v>44479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 x14ac:dyDescent="0.45">
      <c r="A26929" s="32">
        <v>44479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 x14ac:dyDescent="0.45">
      <c r="A26930" s="32">
        <v>44479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 x14ac:dyDescent="0.45">
      <c r="A26931" s="32">
        <v>44479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 x14ac:dyDescent="0.45">
      <c r="A26932" s="32">
        <v>44479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 x14ac:dyDescent="0.45">
      <c r="A26933" s="32">
        <v>44480</v>
      </c>
      <c r="B26933" s="1" t="s">
        <v>7</v>
      </c>
      <c r="C26933">
        <v>60437</v>
      </c>
      <c r="D26933">
        <v>1117238</v>
      </c>
      <c r="E26933" s="31">
        <v>58776</v>
      </c>
      <c r="F26933">
        <v>1469</v>
      </c>
      <c r="G26933" s="31">
        <v>201</v>
      </c>
      <c r="H26933" s="31">
        <v>1</v>
      </c>
    </row>
    <row r="26934" spans="1:8" x14ac:dyDescent="0.45">
      <c r="A26934" s="32">
        <v>44480</v>
      </c>
      <c r="B26934" s="1" t="s">
        <v>11</v>
      </c>
      <c r="C26934">
        <v>5774</v>
      </c>
      <c r="D26934">
        <v>89386</v>
      </c>
      <c r="E26934" s="31">
        <v>5633</v>
      </c>
      <c r="F26934">
        <v>38</v>
      </c>
      <c r="G26934" s="31">
        <v>103</v>
      </c>
      <c r="H26934" s="31">
        <v>2</v>
      </c>
    </row>
    <row r="26935" spans="1:8" x14ac:dyDescent="0.45">
      <c r="A26935" s="32">
        <v>44480</v>
      </c>
      <c r="B26935" s="1" t="s">
        <v>12</v>
      </c>
      <c r="C26935">
        <v>3486</v>
      </c>
      <c r="D26935">
        <v>122287</v>
      </c>
      <c r="E26935" s="31">
        <v>3428</v>
      </c>
      <c r="F26935">
        <v>53</v>
      </c>
      <c r="G26935" s="31">
        <v>5</v>
      </c>
      <c r="H26935" s="31">
        <v>0</v>
      </c>
    </row>
    <row r="26936" spans="1:8" x14ac:dyDescent="0.45">
      <c r="A26936" s="32">
        <v>44480</v>
      </c>
      <c r="B26936" s="1" t="s">
        <v>13</v>
      </c>
      <c r="C26936">
        <v>16242</v>
      </c>
      <c r="D26936">
        <v>241476</v>
      </c>
      <c r="E26936" s="31">
        <v>16076</v>
      </c>
      <c r="F26936">
        <v>117</v>
      </c>
      <c r="G26936" s="31">
        <v>49</v>
      </c>
      <c r="H26936" s="31">
        <v>2</v>
      </c>
    </row>
    <row r="26937" spans="1:8" x14ac:dyDescent="0.45">
      <c r="A26937" s="32">
        <v>44480</v>
      </c>
      <c r="B26937" s="1" t="s">
        <v>14</v>
      </c>
      <c r="C26937">
        <v>1893</v>
      </c>
      <c r="D26937">
        <v>26665</v>
      </c>
      <c r="E26937" s="31">
        <v>1846</v>
      </c>
      <c r="F26937">
        <v>27</v>
      </c>
      <c r="G26937" s="31">
        <v>20</v>
      </c>
      <c r="H26937" s="31">
        <v>0</v>
      </c>
    </row>
    <row r="26938" spans="1:8" x14ac:dyDescent="0.45">
      <c r="A26938" s="32">
        <v>44480</v>
      </c>
      <c r="B26938" s="1" t="s">
        <v>15</v>
      </c>
      <c r="C26938">
        <v>3511</v>
      </c>
      <c r="D26938">
        <v>99335</v>
      </c>
      <c r="E26938" s="31">
        <v>3446</v>
      </c>
      <c r="F26938">
        <v>56</v>
      </c>
      <c r="G26938" s="31">
        <v>9</v>
      </c>
      <c r="H26938" s="31">
        <v>0</v>
      </c>
    </row>
    <row r="26939" spans="1:8" x14ac:dyDescent="0.45">
      <c r="A26939" s="32">
        <v>44480</v>
      </c>
      <c r="B26939" s="1" t="s">
        <v>16</v>
      </c>
      <c r="C26939">
        <v>9465</v>
      </c>
      <c r="D26939">
        <v>412548</v>
      </c>
      <c r="E26939" s="31">
        <v>9269</v>
      </c>
      <c r="F26939">
        <v>174</v>
      </c>
      <c r="G26939" s="31">
        <v>22</v>
      </c>
      <c r="H26939" s="31">
        <v>2</v>
      </c>
    </row>
    <row r="26940" spans="1:8" x14ac:dyDescent="0.45">
      <c r="A26940" s="32">
        <v>44480</v>
      </c>
      <c r="B26940" s="1" t="s">
        <v>17</v>
      </c>
      <c r="C26940">
        <v>24315</v>
      </c>
      <c r="D26940">
        <v>40366</v>
      </c>
      <c r="E26940" s="31">
        <v>23968</v>
      </c>
      <c r="F26940">
        <v>217</v>
      </c>
      <c r="G26940" s="31">
        <v>130</v>
      </c>
      <c r="H26940" s="31">
        <v>8</v>
      </c>
    </row>
    <row r="26941" spans="1:8" x14ac:dyDescent="0.45">
      <c r="A26941" s="32">
        <v>44480</v>
      </c>
      <c r="B26941" s="1" t="s">
        <v>18</v>
      </c>
      <c r="C26941">
        <v>15379</v>
      </c>
      <c r="D26941">
        <v>484500</v>
      </c>
      <c r="E26941" s="31">
        <v>15150</v>
      </c>
      <c r="F26941">
        <v>116</v>
      </c>
      <c r="G26941" s="31">
        <v>113</v>
      </c>
      <c r="H26941" s="31">
        <v>3</v>
      </c>
    </row>
    <row r="26942" spans="1:8" x14ac:dyDescent="0.45">
      <c r="A26942" s="32">
        <v>44480</v>
      </c>
      <c r="B26942" s="1" t="s">
        <v>19</v>
      </c>
      <c r="C26942">
        <v>16660</v>
      </c>
      <c r="D26942">
        <v>297850</v>
      </c>
      <c r="E26942" s="31">
        <v>16404</v>
      </c>
      <c r="F26942">
        <v>173</v>
      </c>
      <c r="G26942" s="31">
        <v>83</v>
      </c>
      <c r="H26942" s="31">
        <v>4</v>
      </c>
    </row>
    <row r="26943" spans="1:8" x14ac:dyDescent="0.45">
      <c r="A26943" s="32">
        <v>44480</v>
      </c>
      <c r="B26943" s="1" t="s">
        <v>20</v>
      </c>
      <c r="C26943">
        <v>115261</v>
      </c>
      <c r="D26943">
        <v>1464049</v>
      </c>
      <c r="E26943" s="31">
        <v>113686</v>
      </c>
      <c r="F26943">
        <v>1014</v>
      </c>
      <c r="G26943" s="31">
        <v>561</v>
      </c>
      <c r="H26943" s="31">
        <v>30</v>
      </c>
    </row>
    <row r="26944" spans="1:8" x14ac:dyDescent="0.45">
      <c r="A26944" s="32">
        <v>44480</v>
      </c>
      <c r="B26944" s="1" t="s">
        <v>21</v>
      </c>
      <c r="C26944">
        <v>100060</v>
      </c>
      <c r="D26944">
        <v>1078047</v>
      </c>
      <c r="E26944" s="31">
        <v>98584</v>
      </c>
      <c r="F26944">
        <v>1007</v>
      </c>
      <c r="G26944" s="31">
        <v>444</v>
      </c>
      <c r="H26944" s="31">
        <v>19</v>
      </c>
    </row>
    <row r="26945" spans="1:8" x14ac:dyDescent="0.45">
      <c r="A26945" s="32">
        <v>44480</v>
      </c>
      <c r="B26945" s="1" t="s">
        <v>22</v>
      </c>
      <c r="C26945">
        <v>376825</v>
      </c>
      <c r="D26945">
        <v>3680048</v>
      </c>
      <c r="E26945" s="31">
        <v>372391</v>
      </c>
      <c r="F26945">
        <v>3034</v>
      </c>
      <c r="G26945" s="31">
        <v>1400</v>
      </c>
      <c r="H26945" s="31">
        <v>62</v>
      </c>
    </row>
    <row r="26946" spans="1:8" x14ac:dyDescent="0.45">
      <c r="A26946" s="32">
        <v>44480</v>
      </c>
      <c r="B26946" s="1" t="s">
        <v>23</v>
      </c>
      <c r="C26946">
        <v>168438</v>
      </c>
      <c r="D26946">
        <v>1608346</v>
      </c>
      <c r="E26946" s="31">
        <v>166460</v>
      </c>
      <c r="F26946">
        <v>1287</v>
      </c>
      <c r="G26946" s="31">
        <v>691</v>
      </c>
      <c r="H26946" s="31">
        <v>30</v>
      </c>
    </row>
    <row r="26947" spans="1:8" x14ac:dyDescent="0.45">
      <c r="A26947" s="32">
        <v>44480</v>
      </c>
      <c r="B26947" s="1" t="s">
        <v>24</v>
      </c>
      <c r="C26947">
        <v>7953</v>
      </c>
      <c r="D26947">
        <v>287705</v>
      </c>
      <c r="E26947" s="31">
        <v>7800</v>
      </c>
      <c r="F26947">
        <v>61</v>
      </c>
      <c r="G26947" s="31">
        <v>92</v>
      </c>
      <c r="H26947" s="31">
        <v>2</v>
      </c>
    </row>
    <row r="26948" spans="1:8" x14ac:dyDescent="0.45">
      <c r="A26948" s="32">
        <v>44480</v>
      </c>
      <c r="B26948" s="1" t="s">
        <v>25</v>
      </c>
      <c r="C26948">
        <v>4834</v>
      </c>
      <c r="D26948">
        <v>115089</v>
      </c>
      <c r="E26948" s="31">
        <v>4743</v>
      </c>
      <c r="F26948">
        <v>51</v>
      </c>
      <c r="G26948" s="31">
        <v>40</v>
      </c>
      <c r="H26948" s="31">
        <v>1</v>
      </c>
    </row>
    <row r="26949" spans="1:8" x14ac:dyDescent="0.45">
      <c r="A26949" s="32">
        <v>44480</v>
      </c>
      <c r="B26949" s="1" t="s">
        <v>26</v>
      </c>
      <c r="C26949">
        <v>7918</v>
      </c>
      <c r="D26949">
        <v>195519</v>
      </c>
      <c r="E26949" s="31">
        <v>7711</v>
      </c>
      <c r="F26949">
        <v>127</v>
      </c>
      <c r="G26949" s="31">
        <v>58</v>
      </c>
      <c r="H26949" s="31">
        <v>1</v>
      </c>
    </row>
    <row r="26950" spans="1:8" x14ac:dyDescent="0.45">
      <c r="A26950" s="32">
        <v>44480</v>
      </c>
      <c r="B26950" s="1" t="s">
        <v>27</v>
      </c>
      <c r="C26950">
        <v>3084</v>
      </c>
      <c r="D26950">
        <v>116776</v>
      </c>
      <c r="E26950" s="31">
        <v>3023</v>
      </c>
      <c r="F26950">
        <v>37</v>
      </c>
      <c r="G26950" s="31">
        <v>24</v>
      </c>
      <c r="H26950" s="31">
        <v>1</v>
      </c>
    </row>
    <row r="26951" spans="1:8" x14ac:dyDescent="0.45">
      <c r="A26951" s="32">
        <v>44480</v>
      </c>
      <c r="B26951" s="1" t="s">
        <v>28</v>
      </c>
      <c r="C26951">
        <v>5141</v>
      </c>
      <c r="D26951">
        <v>111974</v>
      </c>
      <c r="E26951" s="31">
        <v>5094</v>
      </c>
      <c r="F26951">
        <v>29</v>
      </c>
      <c r="G26951" s="31">
        <v>18</v>
      </c>
      <c r="H26951" s="31">
        <v>0</v>
      </c>
    </row>
    <row r="26952" spans="1:8" x14ac:dyDescent="0.45">
      <c r="A26952" s="32">
        <v>44480</v>
      </c>
      <c r="B26952" s="1" t="s">
        <v>29</v>
      </c>
      <c r="C26952">
        <v>8806</v>
      </c>
      <c r="D26952">
        <v>318196</v>
      </c>
      <c r="E26952" s="31">
        <v>8705</v>
      </c>
      <c r="F26952">
        <v>96</v>
      </c>
      <c r="G26952" s="31">
        <v>60</v>
      </c>
      <c r="H26952" s="31">
        <v>0</v>
      </c>
    </row>
    <row r="26953" spans="1:8" x14ac:dyDescent="0.45">
      <c r="A26953" s="32">
        <v>44480</v>
      </c>
      <c r="B26953" s="1" t="s">
        <v>30</v>
      </c>
      <c r="C26953">
        <v>18959</v>
      </c>
      <c r="D26953">
        <v>409705</v>
      </c>
      <c r="E26953" s="31">
        <v>18761</v>
      </c>
      <c r="F26953">
        <v>216</v>
      </c>
      <c r="G26953" s="31">
        <v>178</v>
      </c>
      <c r="H26953" s="31">
        <v>4</v>
      </c>
    </row>
    <row r="26954" spans="1:8" x14ac:dyDescent="0.45">
      <c r="A26954" s="32">
        <v>44480</v>
      </c>
      <c r="B26954" s="1" t="s">
        <v>31</v>
      </c>
      <c r="C26954">
        <v>26690</v>
      </c>
      <c r="D26954">
        <v>623263</v>
      </c>
      <c r="E26954" s="31">
        <v>26401</v>
      </c>
      <c r="F26954">
        <v>209</v>
      </c>
      <c r="G26954" s="31">
        <v>62</v>
      </c>
      <c r="H26954" s="31">
        <v>1</v>
      </c>
    </row>
    <row r="26955" spans="1:8" x14ac:dyDescent="0.45">
      <c r="A26955" s="32">
        <v>44480</v>
      </c>
      <c r="B26955" s="1" t="s">
        <v>32</v>
      </c>
      <c r="C26955">
        <v>105878</v>
      </c>
      <c r="D26955">
        <v>1315841</v>
      </c>
      <c r="E26955" s="31">
        <v>104108</v>
      </c>
      <c r="F26955">
        <v>1146</v>
      </c>
      <c r="G26955" s="31">
        <v>624</v>
      </c>
      <c r="H26955" s="31">
        <v>16</v>
      </c>
    </row>
    <row r="26956" spans="1:8" x14ac:dyDescent="0.45">
      <c r="A26956" s="32">
        <v>44480</v>
      </c>
      <c r="B26956" s="1" t="s">
        <v>33</v>
      </c>
      <c r="C26956">
        <v>14712</v>
      </c>
      <c r="D26956">
        <v>263303</v>
      </c>
      <c r="E26956" s="31">
        <v>14741</v>
      </c>
      <c r="F26956">
        <v>163</v>
      </c>
      <c r="G26956" s="31">
        <v>129</v>
      </c>
      <c r="H26956" s="31">
        <v>3</v>
      </c>
    </row>
    <row r="26957" spans="1:8" x14ac:dyDescent="0.45">
      <c r="A26957" s="32">
        <v>44480</v>
      </c>
      <c r="B26957" s="1" t="s">
        <v>34</v>
      </c>
      <c r="C26957">
        <v>12328</v>
      </c>
      <c r="D26957">
        <v>256896</v>
      </c>
      <c r="E26957" s="31">
        <v>12154</v>
      </c>
      <c r="F26957">
        <v>102</v>
      </c>
      <c r="G26957" s="31">
        <v>72</v>
      </c>
      <c r="H26957" s="31">
        <v>1</v>
      </c>
    </row>
    <row r="26958" spans="1:8" x14ac:dyDescent="0.45">
      <c r="A26958" s="32">
        <v>44480</v>
      </c>
      <c r="B26958" s="1" t="s">
        <v>35</v>
      </c>
      <c r="C26958">
        <v>35730</v>
      </c>
      <c r="D26958">
        <v>423194</v>
      </c>
      <c r="E26958" s="31">
        <v>35134</v>
      </c>
      <c r="F26958">
        <v>287</v>
      </c>
      <c r="G26958" s="31">
        <v>301</v>
      </c>
      <c r="H26958" s="31">
        <v>14</v>
      </c>
    </row>
    <row r="26959" spans="1:8" x14ac:dyDescent="0.45">
      <c r="A26959" s="32">
        <v>44480</v>
      </c>
      <c r="B26959" s="1" t="s">
        <v>36</v>
      </c>
      <c r="C26959">
        <v>201204</v>
      </c>
      <c r="D26959">
        <v>3509941</v>
      </c>
      <c r="E26959" s="31">
        <v>194674</v>
      </c>
      <c r="F26959">
        <v>3005</v>
      </c>
      <c r="G26959" s="31">
        <v>1820</v>
      </c>
      <c r="H26959" s="31">
        <v>169</v>
      </c>
    </row>
    <row r="26960" spans="1:8" x14ac:dyDescent="0.45">
      <c r="A26960" s="32">
        <v>44480</v>
      </c>
      <c r="B26960" s="1" t="s">
        <v>37</v>
      </c>
      <c r="C26960">
        <v>77952</v>
      </c>
      <c r="D26960">
        <v>751447</v>
      </c>
      <c r="E26960" s="31">
        <v>75956</v>
      </c>
      <c r="F26960">
        <v>1391</v>
      </c>
      <c r="G26960" s="31">
        <v>607</v>
      </c>
      <c r="H26960" s="31">
        <v>22</v>
      </c>
    </row>
    <row r="26961" spans="1:8" x14ac:dyDescent="0.45">
      <c r="A26961" s="32">
        <v>44480</v>
      </c>
      <c r="B26961" s="1" t="s">
        <v>38</v>
      </c>
      <c r="C26961">
        <v>15762</v>
      </c>
      <c r="D26961">
        <v>250724</v>
      </c>
      <c r="E26961" s="31">
        <v>15502</v>
      </c>
      <c r="F26961">
        <v>149</v>
      </c>
      <c r="G26961" s="31">
        <v>111</v>
      </c>
      <c r="H26961" s="31">
        <v>3</v>
      </c>
    </row>
    <row r="26962" spans="1:8" x14ac:dyDescent="0.45">
      <c r="A26962" s="32">
        <v>44480</v>
      </c>
      <c r="B26962" s="1" t="s">
        <v>39</v>
      </c>
      <c r="C26962">
        <v>5278</v>
      </c>
      <c r="D26962">
        <v>65426</v>
      </c>
      <c r="E26962" s="31">
        <v>5087</v>
      </c>
      <c r="F26962">
        <v>62</v>
      </c>
      <c r="G26962" s="31">
        <v>25</v>
      </c>
      <c r="H26962" s="31">
        <v>2</v>
      </c>
    </row>
    <row r="26963" spans="1:8" x14ac:dyDescent="0.45">
      <c r="A26963" s="32">
        <v>44480</v>
      </c>
      <c r="B26963" s="1" t="s">
        <v>40</v>
      </c>
      <c r="C26963">
        <v>1651</v>
      </c>
      <c r="D26963">
        <v>146940</v>
      </c>
      <c r="E26963" s="31">
        <v>1612</v>
      </c>
      <c r="F26963">
        <v>5</v>
      </c>
      <c r="G26963" s="31">
        <v>11</v>
      </c>
      <c r="H26963" s="31">
        <v>0</v>
      </c>
    </row>
    <row r="26964" spans="1:8" x14ac:dyDescent="0.45">
      <c r="A26964" s="32">
        <v>44480</v>
      </c>
      <c r="B26964" s="1" t="s">
        <v>41</v>
      </c>
      <c r="C26964">
        <v>1632</v>
      </c>
      <c r="D26964">
        <v>55076</v>
      </c>
      <c r="E26964" s="31">
        <v>1614</v>
      </c>
      <c r="F26964">
        <v>4</v>
      </c>
      <c r="G26964" s="31">
        <v>14</v>
      </c>
      <c r="H26964" s="31">
        <v>0</v>
      </c>
    </row>
    <row r="26965" spans="1:8" x14ac:dyDescent="0.45">
      <c r="A26965" s="32">
        <v>44480</v>
      </c>
      <c r="B26965" s="1" t="s">
        <v>42</v>
      </c>
      <c r="C26965">
        <v>15184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 x14ac:dyDescent="0.45">
      <c r="A26966" s="32">
        <v>44480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 x14ac:dyDescent="0.45">
      <c r="A26967" s="32">
        <v>44480</v>
      </c>
      <c r="B26967" s="1" t="s">
        <v>44</v>
      </c>
      <c r="C26967">
        <v>5646</v>
      </c>
      <c r="D26967">
        <v>186064</v>
      </c>
      <c r="E26967" s="31">
        <v>5493</v>
      </c>
      <c r="F26967">
        <v>91</v>
      </c>
      <c r="G26967" s="31">
        <v>62</v>
      </c>
      <c r="H26967" s="31">
        <v>0</v>
      </c>
    </row>
    <row r="26968" spans="1:8" x14ac:dyDescent="0.45">
      <c r="A26968" s="32">
        <v>44480</v>
      </c>
      <c r="B26968" s="1" t="s">
        <v>45</v>
      </c>
      <c r="C26968">
        <v>3278</v>
      </c>
      <c r="D26968">
        <v>104120</v>
      </c>
      <c r="E26968" s="31">
        <v>3191</v>
      </c>
      <c r="F26968">
        <v>65</v>
      </c>
      <c r="G26968" s="31">
        <v>22</v>
      </c>
      <c r="H26968" s="31">
        <v>0</v>
      </c>
    </row>
    <row r="26969" spans="1:8" x14ac:dyDescent="0.45">
      <c r="A26969" s="32">
        <v>44480</v>
      </c>
      <c r="B26969" s="1" t="s">
        <v>46</v>
      </c>
      <c r="C26969">
        <v>4693</v>
      </c>
      <c r="D26969">
        <v>129239</v>
      </c>
      <c r="E26969" s="31">
        <v>4640</v>
      </c>
      <c r="F26969">
        <v>38</v>
      </c>
      <c r="G26969" s="31">
        <v>15</v>
      </c>
      <c r="H26969" s="31">
        <v>1</v>
      </c>
    </row>
    <row r="26970" spans="1:8" x14ac:dyDescent="0.45">
      <c r="A26970" s="32">
        <v>44480</v>
      </c>
      <c r="B26970" s="1" t="s">
        <v>47</v>
      </c>
      <c r="C26970">
        <v>5270</v>
      </c>
      <c r="D26970">
        <v>152806</v>
      </c>
      <c r="E26970" s="31">
        <v>5078</v>
      </c>
      <c r="F26970">
        <v>82</v>
      </c>
      <c r="G26970" s="31">
        <v>110</v>
      </c>
      <c r="H26970" s="31">
        <v>1</v>
      </c>
    </row>
    <row r="26971" spans="1:8" x14ac:dyDescent="0.45">
      <c r="A26971" s="32">
        <v>44480</v>
      </c>
      <c r="B26971" s="1" t="s">
        <v>48</v>
      </c>
      <c r="C26971">
        <v>4118</v>
      </c>
      <c r="D26971">
        <v>99084</v>
      </c>
      <c r="E26971" s="31">
        <v>4074</v>
      </c>
      <c r="F26971">
        <v>31</v>
      </c>
      <c r="G26971" s="31">
        <v>13</v>
      </c>
      <c r="H26971" s="31">
        <v>2</v>
      </c>
    </row>
    <row r="26972" spans="1:8" x14ac:dyDescent="0.45">
      <c r="A26972" s="32">
        <v>44480</v>
      </c>
      <c r="B26972" s="1" t="s">
        <v>49</v>
      </c>
      <c r="C26972">
        <v>74195</v>
      </c>
      <c r="D26972">
        <v>1256139</v>
      </c>
      <c r="E26972" s="31">
        <v>73046</v>
      </c>
      <c r="F26972">
        <v>616</v>
      </c>
      <c r="G26972" s="31">
        <v>518</v>
      </c>
      <c r="H26972" s="31">
        <v>18</v>
      </c>
    </row>
    <row r="26973" spans="1:8" x14ac:dyDescent="0.45">
      <c r="A26973" s="32">
        <v>44480</v>
      </c>
      <c r="B26973" s="1" t="s">
        <v>50</v>
      </c>
      <c r="C26973">
        <v>5797</v>
      </c>
      <c r="D26973">
        <v>103884</v>
      </c>
      <c r="E26973" s="31">
        <v>5773</v>
      </c>
      <c r="F26973">
        <v>29</v>
      </c>
      <c r="G26973" s="31">
        <v>42</v>
      </c>
      <c r="H26973" s="31">
        <v>1</v>
      </c>
    </row>
    <row r="26974" spans="1:8" x14ac:dyDescent="0.45">
      <c r="A26974" s="32">
        <v>44480</v>
      </c>
      <c r="B26974" s="1" t="s">
        <v>51</v>
      </c>
      <c r="C26974">
        <v>6046</v>
      </c>
      <c r="D26974">
        <v>180005</v>
      </c>
      <c r="E26974" s="31">
        <v>5923</v>
      </c>
      <c r="F26974">
        <v>73</v>
      </c>
      <c r="G26974" s="31">
        <v>51</v>
      </c>
      <c r="H26974" s="31">
        <v>0</v>
      </c>
    </row>
    <row r="26975" spans="1:8" x14ac:dyDescent="0.45">
      <c r="A26975" s="32">
        <v>44480</v>
      </c>
      <c r="B26975" s="1" t="s">
        <v>52</v>
      </c>
      <c r="C26975">
        <v>14330</v>
      </c>
      <c r="D26975">
        <v>123090</v>
      </c>
      <c r="E26975" s="31">
        <v>14137</v>
      </c>
      <c r="F26975">
        <v>135</v>
      </c>
      <c r="G26975" s="31">
        <v>58</v>
      </c>
      <c r="H26975" s="31">
        <v>4</v>
      </c>
    </row>
    <row r="26976" spans="1:8" x14ac:dyDescent="0.45">
      <c r="A26976" s="32">
        <v>44480</v>
      </c>
      <c r="B26976" s="1" t="s">
        <v>53</v>
      </c>
      <c r="C26976">
        <v>8172</v>
      </c>
      <c r="D26976">
        <v>264781</v>
      </c>
      <c r="E26976" s="31">
        <v>8029</v>
      </c>
      <c r="F26976">
        <v>84</v>
      </c>
      <c r="G26976" s="31">
        <v>59</v>
      </c>
      <c r="H26976" s="31">
        <v>1</v>
      </c>
    </row>
    <row r="26977" spans="1:8" x14ac:dyDescent="0.45">
      <c r="A26977" s="32">
        <v>44480</v>
      </c>
      <c r="B26977" s="1" t="s">
        <v>54</v>
      </c>
      <c r="C26977">
        <v>6145</v>
      </c>
      <c r="D26977">
        <v>72785</v>
      </c>
      <c r="E26977" s="31">
        <v>6072</v>
      </c>
      <c r="F26977">
        <v>41</v>
      </c>
      <c r="G26977" s="31">
        <v>16</v>
      </c>
      <c r="H26977" s="31">
        <v>0</v>
      </c>
    </row>
    <row r="26978" spans="1:8" x14ac:dyDescent="0.45">
      <c r="A26978" s="32">
        <v>44480</v>
      </c>
      <c r="B26978" s="1" t="s">
        <v>55</v>
      </c>
      <c r="C26978">
        <v>9076</v>
      </c>
      <c r="D26978">
        <v>168134</v>
      </c>
      <c r="E26978" s="31">
        <v>9054</v>
      </c>
      <c r="F26978">
        <v>65</v>
      </c>
      <c r="G26978" s="31">
        <v>23</v>
      </c>
      <c r="H26978" s="31">
        <v>0</v>
      </c>
    </row>
    <row r="26979" spans="1:8" x14ac:dyDescent="0.45">
      <c r="A26979" s="32">
        <v>44480</v>
      </c>
      <c r="B26979" s="1" t="s">
        <v>56</v>
      </c>
      <c r="C26979">
        <v>49886</v>
      </c>
      <c r="D26979">
        <v>395988</v>
      </c>
      <c r="E26979" s="31">
        <v>49209</v>
      </c>
      <c r="F26979">
        <v>345</v>
      </c>
      <c r="G26979" s="31">
        <v>277</v>
      </c>
      <c r="H26979" s="31">
        <v>8</v>
      </c>
    </row>
    <row r="26980" spans="1:8" x14ac:dyDescent="0.45">
      <c r="A26980" s="32">
        <v>44481</v>
      </c>
      <c r="B26980" s="1" t="s">
        <v>7</v>
      </c>
      <c r="C26980">
        <v>60453</v>
      </c>
      <c r="D26980">
        <v>1119244</v>
      </c>
      <c r="E26980" s="31">
        <v>58801</v>
      </c>
      <c r="F26980">
        <v>1469</v>
      </c>
      <c r="G26980" s="31">
        <v>192</v>
      </c>
      <c r="H26980" s="31">
        <v>0</v>
      </c>
    </row>
    <row r="26981" spans="1:8" x14ac:dyDescent="0.45">
      <c r="A26981" s="32">
        <v>44481</v>
      </c>
      <c r="B26981" s="1" t="s">
        <v>11</v>
      </c>
      <c r="C26981">
        <v>5805</v>
      </c>
      <c r="D26981">
        <v>89889</v>
      </c>
      <c r="E26981" s="31">
        <v>5640</v>
      </c>
      <c r="F26981">
        <v>38</v>
      </c>
      <c r="G26981" s="31">
        <v>127</v>
      </c>
      <c r="H26981" s="31">
        <v>2</v>
      </c>
    </row>
    <row r="26982" spans="1:8" x14ac:dyDescent="0.45">
      <c r="A26982" s="32">
        <v>44481</v>
      </c>
      <c r="B26982" s="1" t="s">
        <v>12</v>
      </c>
      <c r="C26982">
        <v>3486</v>
      </c>
      <c r="D26982">
        <v>122479</v>
      </c>
      <c r="E26982" s="31">
        <v>3429</v>
      </c>
      <c r="F26982">
        <v>53</v>
      </c>
      <c r="G26982" s="31">
        <v>4</v>
      </c>
      <c r="H26982" s="31">
        <v>0</v>
      </c>
    </row>
    <row r="26983" spans="1:8" x14ac:dyDescent="0.45">
      <c r="A26983" s="32">
        <v>44481</v>
      </c>
      <c r="B26983" s="1" t="s">
        <v>13</v>
      </c>
      <c r="C26983">
        <v>16246</v>
      </c>
      <c r="D26983">
        <v>241476</v>
      </c>
      <c r="E26983" s="31">
        <v>16089</v>
      </c>
      <c r="F26983">
        <v>117</v>
      </c>
      <c r="G26983" s="31">
        <v>36</v>
      </c>
      <c r="H26983" s="31">
        <v>2</v>
      </c>
    </row>
    <row r="26984" spans="1:8" x14ac:dyDescent="0.45">
      <c r="A26984" s="32">
        <v>44481</v>
      </c>
      <c r="B26984" s="1" t="s">
        <v>14</v>
      </c>
      <c r="C26984">
        <v>1893</v>
      </c>
      <c r="D26984">
        <v>26736</v>
      </c>
      <c r="E26984" s="31">
        <v>1851</v>
      </c>
      <c r="F26984">
        <v>27</v>
      </c>
      <c r="G26984" s="31">
        <v>15</v>
      </c>
      <c r="H26984" s="31">
        <v>0</v>
      </c>
    </row>
    <row r="26985" spans="1:8" x14ac:dyDescent="0.45">
      <c r="A26985" s="32">
        <v>44481</v>
      </c>
      <c r="B26985" s="1" t="s">
        <v>15</v>
      </c>
      <c r="C26985">
        <v>3512</v>
      </c>
      <c r="D26985">
        <v>99473</v>
      </c>
      <c r="E26985" s="31">
        <v>3448</v>
      </c>
      <c r="F26985">
        <v>56</v>
      </c>
      <c r="G26985" s="31">
        <v>8</v>
      </c>
      <c r="H26985" s="31">
        <v>0</v>
      </c>
    </row>
    <row r="26986" spans="1:8" x14ac:dyDescent="0.45">
      <c r="A26986" s="32">
        <v>44481</v>
      </c>
      <c r="B26986" s="1" t="s">
        <v>16</v>
      </c>
      <c r="C26986">
        <v>9465</v>
      </c>
      <c r="D26986">
        <v>413302</v>
      </c>
      <c r="E26986" s="31">
        <v>9272</v>
      </c>
      <c r="F26986">
        <v>175</v>
      </c>
      <c r="G26986" s="31">
        <v>18</v>
      </c>
      <c r="H26986" s="31">
        <v>2</v>
      </c>
    </row>
    <row r="26987" spans="1:8" x14ac:dyDescent="0.45">
      <c r="A26987" s="32">
        <v>44481</v>
      </c>
      <c r="B26987" s="1" t="s">
        <v>17</v>
      </c>
      <c r="C26987">
        <v>24321</v>
      </c>
      <c r="D26987">
        <v>40366</v>
      </c>
      <c r="E26987" s="31">
        <v>23988</v>
      </c>
      <c r="F26987">
        <v>217</v>
      </c>
      <c r="G26987" s="31">
        <v>116</v>
      </c>
      <c r="H26987" s="31">
        <v>8</v>
      </c>
    </row>
    <row r="26988" spans="1:8" x14ac:dyDescent="0.45">
      <c r="A26988" s="32">
        <v>44481</v>
      </c>
      <c r="B26988" s="1" t="s">
        <v>18</v>
      </c>
      <c r="C26988">
        <v>15392</v>
      </c>
      <c r="D26988">
        <v>485946</v>
      </c>
      <c r="E26988" s="31">
        <v>15176</v>
      </c>
      <c r="F26988">
        <v>116</v>
      </c>
      <c r="G26988" s="31">
        <v>100</v>
      </c>
      <c r="H26988" s="31">
        <v>3</v>
      </c>
    </row>
    <row r="26989" spans="1:8" x14ac:dyDescent="0.45">
      <c r="A26989" s="32">
        <v>44481</v>
      </c>
      <c r="B26989" s="1" t="s">
        <v>19</v>
      </c>
      <c r="C26989">
        <v>16665</v>
      </c>
      <c r="D26989">
        <v>298869</v>
      </c>
      <c r="E26989" s="31">
        <v>16418</v>
      </c>
      <c r="F26989">
        <v>174</v>
      </c>
      <c r="G26989" s="31">
        <v>73</v>
      </c>
      <c r="H26989" s="31">
        <v>3</v>
      </c>
    </row>
    <row r="26990" spans="1:8" x14ac:dyDescent="0.45">
      <c r="A26990" s="32">
        <v>44481</v>
      </c>
      <c r="B26990" s="1" t="s">
        <v>20</v>
      </c>
      <c r="C26990">
        <v>115285</v>
      </c>
      <c r="D26990">
        <v>1467813</v>
      </c>
      <c r="E26990" s="31">
        <v>113734</v>
      </c>
      <c r="F26990">
        <v>1017</v>
      </c>
      <c r="G26990" s="31">
        <v>534</v>
      </c>
      <c r="H26990" s="31">
        <v>28</v>
      </c>
    </row>
    <row r="26991" spans="1:8" x14ac:dyDescent="0.45">
      <c r="A26991" s="32">
        <v>44481</v>
      </c>
      <c r="B26991" s="1" t="s">
        <v>21</v>
      </c>
      <c r="C26991">
        <v>100088</v>
      </c>
      <c r="D26991">
        <v>1080946</v>
      </c>
      <c r="E26991" s="31">
        <v>98660</v>
      </c>
      <c r="F26991">
        <v>1010</v>
      </c>
      <c r="G26991" s="31">
        <v>393</v>
      </c>
      <c r="H26991" s="31">
        <v>22</v>
      </c>
    </row>
    <row r="26992" spans="1:8" x14ac:dyDescent="0.45">
      <c r="A26992" s="32">
        <v>44481</v>
      </c>
      <c r="B26992" s="1" t="s">
        <v>22</v>
      </c>
      <c r="C26992">
        <v>376902</v>
      </c>
      <c r="D26992">
        <v>3689092</v>
      </c>
      <c r="E26992" s="31">
        <v>372590</v>
      </c>
      <c r="F26992">
        <v>3044</v>
      </c>
      <c r="G26992" s="31">
        <v>1268</v>
      </c>
      <c r="H26992" s="31">
        <v>55</v>
      </c>
    </row>
    <row r="26993" spans="1:8" x14ac:dyDescent="0.45">
      <c r="A26993" s="32">
        <v>44481</v>
      </c>
      <c r="B26993" s="1" t="s">
        <v>23</v>
      </c>
      <c r="C26993">
        <v>168484</v>
      </c>
      <c r="D26993">
        <v>1612718</v>
      </c>
      <c r="E26993" s="31">
        <v>166575</v>
      </c>
      <c r="F26993">
        <v>1287</v>
      </c>
      <c r="G26993" s="31">
        <v>622</v>
      </c>
      <c r="H26993" s="31">
        <v>30</v>
      </c>
    </row>
    <row r="26994" spans="1:8" x14ac:dyDescent="0.45">
      <c r="A26994" s="32">
        <v>44481</v>
      </c>
      <c r="B26994" s="1" t="s">
        <v>24</v>
      </c>
      <c r="C26994">
        <v>7959</v>
      </c>
      <c r="D26994">
        <v>288570</v>
      </c>
      <c r="E26994" s="31">
        <v>7823</v>
      </c>
      <c r="F26994">
        <v>61</v>
      </c>
      <c r="G26994" s="31">
        <v>75</v>
      </c>
      <c r="H26994" s="31">
        <v>2</v>
      </c>
    </row>
    <row r="26995" spans="1:8" x14ac:dyDescent="0.45">
      <c r="A26995" s="32">
        <v>44481</v>
      </c>
      <c r="B26995" s="1" t="s">
        <v>25</v>
      </c>
      <c r="C26995">
        <v>4838</v>
      </c>
      <c r="D26995">
        <v>115462</v>
      </c>
      <c r="E26995" s="31">
        <v>4747</v>
      </c>
      <c r="F26995">
        <v>51</v>
      </c>
      <c r="G26995" s="31">
        <v>40</v>
      </c>
      <c r="H26995" s="31">
        <v>1</v>
      </c>
    </row>
    <row r="26996" spans="1:8" x14ac:dyDescent="0.45">
      <c r="A26996" s="32">
        <v>44481</v>
      </c>
      <c r="B26996" s="1" t="s">
        <v>26</v>
      </c>
      <c r="C26996">
        <v>7919</v>
      </c>
      <c r="D26996">
        <v>195646</v>
      </c>
      <c r="E26996" s="31">
        <v>7724</v>
      </c>
      <c r="F26996">
        <v>128</v>
      </c>
      <c r="G26996" s="31">
        <v>45</v>
      </c>
      <c r="H26996" s="31">
        <v>0</v>
      </c>
    </row>
    <row r="26997" spans="1:8" x14ac:dyDescent="0.45">
      <c r="A26997" s="32">
        <v>44481</v>
      </c>
      <c r="B26997" s="1" t="s">
        <v>27</v>
      </c>
      <c r="C26997">
        <v>3091</v>
      </c>
      <c r="D26997">
        <v>117530</v>
      </c>
      <c r="E26997" s="31">
        <v>3030</v>
      </c>
      <c r="F26997">
        <v>37</v>
      </c>
      <c r="G26997" s="31">
        <v>24</v>
      </c>
      <c r="H26997" s="31">
        <v>1</v>
      </c>
    </row>
    <row r="26998" spans="1:8" x14ac:dyDescent="0.45">
      <c r="A26998" s="32">
        <v>44481</v>
      </c>
      <c r="B26998" s="1" t="s">
        <v>28</v>
      </c>
      <c r="C26998">
        <v>5141</v>
      </c>
      <c r="D26998">
        <v>111974</v>
      </c>
      <c r="E26998" s="31">
        <v>5102</v>
      </c>
      <c r="F26998">
        <v>29</v>
      </c>
      <c r="G26998" s="31">
        <v>10</v>
      </c>
      <c r="H26998" s="31">
        <v>0</v>
      </c>
    </row>
    <row r="26999" spans="1:8" x14ac:dyDescent="0.45">
      <c r="A26999" s="32">
        <v>44481</v>
      </c>
      <c r="B26999" s="1" t="s">
        <v>29</v>
      </c>
      <c r="C26999">
        <v>8810</v>
      </c>
      <c r="D26999">
        <v>320037</v>
      </c>
      <c r="E26999" s="31">
        <v>8715</v>
      </c>
      <c r="F26999">
        <v>96</v>
      </c>
      <c r="G26999" s="31">
        <v>53</v>
      </c>
      <c r="H26999" s="31">
        <v>0</v>
      </c>
    </row>
    <row r="27000" spans="1:8" x14ac:dyDescent="0.45">
      <c r="A27000" s="32">
        <v>44481</v>
      </c>
      <c r="B27000" s="1" t="s">
        <v>30</v>
      </c>
      <c r="C27000">
        <v>18968</v>
      </c>
      <c r="D27000">
        <v>411873</v>
      </c>
      <c r="E27000" s="31">
        <v>18783</v>
      </c>
      <c r="F27000">
        <v>216</v>
      </c>
      <c r="G27000" s="31">
        <v>176</v>
      </c>
      <c r="H27000" s="31">
        <v>3</v>
      </c>
    </row>
    <row r="27001" spans="1:8" x14ac:dyDescent="0.45">
      <c r="A27001" s="32">
        <v>44481</v>
      </c>
      <c r="B27001" s="1" t="s">
        <v>31</v>
      </c>
      <c r="C27001">
        <v>26695</v>
      </c>
      <c r="D27001">
        <v>625523</v>
      </c>
      <c r="E27001" s="31">
        <v>26401</v>
      </c>
      <c r="F27001">
        <v>209</v>
      </c>
      <c r="G27001" s="31">
        <v>49</v>
      </c>
      <c r="H27001" s="31">
        <v>1</v>
      </c>
    </row>
    <row r="27002" spans="1:8" x14ac:dyDescent="0.45">
      <c r="A27002" s="32">
        <v>44481</v>
      </c>
      <c r="B27002" s="1" t="s">
        <v>32</v>
      </c>
      <c r="C27002">
        <v>105893</v>
      </c>
      <c r="D27002">
        <v>1319770</v>
      </c>
      <c r="E27002" s="31">
        <v>104199</v>
      </c>
      <c r="F27002">
        <v>1148</v>
      </c>
      <c r="G27002" s="31">
        <v>546</v>
      </c>
      <c r="H27002" s="31">
        <v>14</v>
      </c>
    </row>
    <row r="27003" spans="1:8" x14ac:dyDescent="0.45">
      <c r="A27003" s="32">
        <v>44481</v>
      </c>
      <c r="B27003" s="1" t="s">
        <v>33</v>
      </c>
      <c r="C27003">
        <v>14715</v>
      </c>
      <c r="D27003">
        <v>263303</v>
      </c>
      <c r="E27003" s="31">
        <v>14771</v>
      </c>
      <c r="F27003">
        <v>163</v>
      </c>
      <c r="G27003" s="31">
        <v>102</v>
      </c>
      <c r="H27003" s="31">
        <v>3</v>
      </c>
    </row>
    <row r="27004" spans="1:8" x14ac:dyDescent="0.45">
      <c r="A27004" s="32">
        <v>44481</v>
      </c>
      <c r="B27004" s="1" t="s">
        <v>34</v>
      </c>
      <c r="C27004">
        <v>12331</v>
      </c>
      <c r="D27004">
        <v>257656</v>
      </c>
      <c r="E27004" s="31">
        <v>12164</v>
      </c>
      <c r="F27004">
        <v>102</v>
      </c>
      <c r="G27004" s="31">
        <v>65</v>
      </c>
      <c r="H27004" s="31">
        <v>1</v>
      </c>
    </row>
    <row r="27005" spans="1:8" x14ac:dyDescent="0.45">
      <c r="A27005" s="32">
        <v>44481</v>
      </c>
      <c r="B27005" s="1" t="s">
        <v>35</v>
      </c>
      <c r="C27005">
        <v>35742</v>
      </c>
      <c r="D27005">
        <v>424030</v>
      </c>
      <c r="E27005" s="31">
        <v>35194</v>
      </c>
      <c r="F27005">
        <v>287</v>
      </c>
      <c r="G27005" s="31">
        <v>249</v>
      </c>
      <c r="H27005" s="31">
        <v>13</v>
      </c>
    </row>
    <row r="27006" spans="1:8" x14ac:dyDescent="0.45">
      <c r="A27006" s="32">
        <v>44481</v>
      </c>
      <c r="B27006" s="1" t="s">
        <v>36</v>
      </c>
      <c r="C27006">
        <v>201307</v>
      </c>
      <c r="D27006">
        <v>3516399</v>
      </c>
      <c r="E27006" s="31">
        <v>194999</v>
      </c>
      <c r="F27006">
        <v>3007</v>
      </c>
      <c r="G27006" s="31">
        <v>1629</v>
      </c>
      <c r="H27006" s="31">
        <v>166</v>
      </c>
    </row>
    <row r="27007" spans="1:8" x14ac:dyDescent="0.45">
      <c r="A27007" s="32">
        <v>44481</v>
      </c>
      <c r="B27007" s="1" t="s">
        <v>37</v>
      </c>
      <c r="C27007">
        <v>77963</v>
      </c>
      <c r="D27007">
        <v>753335</v>
      </c>
      <c r="E27007" s="31">
        <v>76063</v>
      </c>
      <c r="F27007">
        <v>1392</v>
      </c>
      <c r="G27007" s="31">
        <v>509</v>
      </c>
      <c r="H27007" s="31">
        <v>14</v>
      </c>
    </row>
    <row r="27008" spans="1:8" x14ac:dyDescent="0.45">
      <c r="A27008" s="32">
        <v>44481</v>
      </c>
      <c r="B27008" s="1" t="s">
        <v>38</v>
      </c>
      <c r="C27008">
        <v>15769</v>
      </c>
      <c r="D27008">
        <v>251372</v>
      </c>
      <c r="E27008" s="31">
        <v>15521</v>
      </c>
      <c r="F27008">
        <v>149</v>
      </c>
      <c r="G27008" s="31">
        <v>99</v>
      </c>
      <c r="H27008" s="31">
        <v>3</v>
      </c>
    </row>
    <row r="27009" spans="1:8" x14ac:dyDescent="0.45">
      <c r="A27009" s="32">
        <v>44481</v>
      </c>
      <c r="B27009" s="1" t="s">
        <v>39</v>
      </c>
      <c r="C27009">
        <v>5280</v>
      </c>
      <c r="D27009">
        <v>65502</v>
      </c>
      <c r="E27009" s="31">
        <v>5093</v>
      </c>
      <c r="F27009">
        <v>62</v>
      </c>
      <c r="G27009" s="31">
        <v>21</v>
      </c>
      <c r="H27009" s="31">
        <v>0</v>
      </c>
    </row>
    <row r="27010" spans="1:8" x14ac:dyDescent="0.45">
      <c r="A27010" s="32">
        <v>44481</v>
      </c>
      <c r="B27010" s="1" t="s">
        <v>40</v>
      </c>
      <c r="C27010">
        <v>1651</v>
      </c>
      <c r="D27010">
        <v>147846</v>
      </c>
      <c r="E27010" s="31">
        <v>1612</v>
      </c>
      <c r="F27010">
        <v>5</v>
      </c>
      <c r="G27010" s="31">
        <v>11</v>
      </c>
      <c r="H27010" s="31">
        <v>0</v>
      </c>
    </row>
    <row r="27011" spans="1:8" x14ac:dyDescent="0.45">
      <c r="A27011" s="32">
        <v>44481</v>
      </c>
      <c r="B27011" s="1" t="s">
        <v>41</v>
      </c>
      <c r="C27011">
        <v>1633</v>
      </c>
      <c r="D27011">
        <v>55076</v>
      </c>
      <c r="E27011" s="31">
        <v>1616</v>
      </c>
      <c r="F27011">
        <v>5</v>
      </c>
      <c r="G27011" s="31">
        <v>12</v>
      </c>
      <c r="H27011" s="31">
        <v>0</v>
      </c>
    </row>
    <row r="27012" spans="1:8" x14ac:dyDescent="0.45">
      <c r="A27012" s="32">
        <v>44481</v>
      </c>
      <c r="B27012" s="1" t="s">
        <v>42</v>
      </c>
      <c r="C27012">
        <v>15192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 x14ac:dyDescent="0.45">
      <c r="A27013" s="32">
        <v>44481</v>
      </c>
      <c r="B27013" s="1" t="s">
        <v>43</v>
      </c>
      <c r="C27013">
        <v>21821</v>
      </c>
      <c r="D27013">
        <v>889244</v>
      </c>
      <c r="E27013" s="31">
        <v>21490</v>
      </c>
      <c r="F27013">
        <v>199</v>
      </c>
      <c r="G27013" s="31">
        <v>132</v>
      </c>
      <c r="H27013" s="31">
        <v>4</v>
      </c>
    </row>
    <row r="27014" spans="1:8" x14ac:dyDescent="0.45">
      <c r="A27014" s="32">
        <v>44481</v>
      </c>
      <c r="B27014" s="1" t="s">
        <v>44</v>
      </c>
      <c r="C27014">
        <v>5659</v>
      </c>
      <c r="D27014">
        <v>186064</v>
      </c>
      <c r="E27014" s="31">
        <v>5503</v>
      </c>
      <c r="F27014">
        <v>91</v>
      </c>
      <c r="G27014" s="31">
        <v>65</v>
      </c>
      <c r="H27014" s="31">
        <v>0</v>
      </c>
    </row>
    <row r="27015" spans="1:8" x14ac:dyDescent="0.45">
      <c r="A27015" s="32">
        <v>44481</v>
      </c>
      <c r="B27015" s="1" t="s">
        <v>45</v>
      </c>
      <c r="C27015">
        <v>3279</v>
      </c>
      <c r="D27015">
        <v>104535</v>
      </c>
      <c r="E27015" s="31">
        <v>3195</v>
      </c>
      <c r="F27015">
        <v>65</v>
      </c>
      <c r="G27015" s="31">
        <v>19</v>
      </c>
      <c r="H27015" s="31">
        <v>0</v>
      </c>
    </row>
    <row r="27016" spans="1:8" x14ac:dyDescent="0.45">
      <c r="A27016" s="32">
        <v>44481</v>
      </c>
      <c r="B27016" s="1" t="s">
        <v>46</v>
      </c>
      <c r="C27016">
        <v>4693</v>
      </c>
      <c r="D27016">
        <v>129372</v>
      </c>
      <c r="E27016" s="31">
        <v>4642</v>
      </c>
      <c r="F27016">
        <v>38</v>
      </c>
      <c r="G27016" s="31">
        <v>13</v>
      </c>
      <c r="H27016" s="31">
        <v>1</v>
      </c>
    </row>
    <row r="27017" spans="1:8" x14ac:dyDescent="0.45">
      <c r="A27017" s="32">
        <v>44481</v>
      </c>
      <c r="B27017" s="1" t="s">
        <v>47</v>
      </c>
      <c r="C27017">
        <v>5280</v>
      </c>
      <c r="D27017">
        <v>152883</v>
      </c>
      <c r="E27017" s="31">
        <v>5102</v>
      </c>
      <c r="F27017">
        <v>82</v>
      </c>
      <c r="G27017" s="31">
        <v>96</v>
      </c>
      <c r="H27017" s="31">
        <v>1</v>
      </c>
    </row>
    <row r="27018" spans="1:8" x14ac:dyDescent="0.45">
      <c r="A27018" s="32">
        <v>44481</v>
      </c>
      <c r="B27018" s="1" t="s">
        <v>48</v>
      </c>
      <c r="C27018">
        <v>4123</v>
      </c>
      <c r="D27018">
        <v>99090</v>
      </c>
      <c r="E27018" s="31">
        <v>4078</v>
      </c>
      <c r="F27018">
        <v>31</v>
      </c>
      <c r="G27018" s="31">
        <v>14</v>
      </c>
      <c r="H27018" s="31">
        <v>2</v>
      </c>
    </row>
    <row r="27019" spans="1:8" x14ac:dyDescent="0.45">
      <c r="A27019" s="32">
        <v>44481</v>
      </c>
      <c r="B27019" s="1" t="s">
        <v>49</v>
      </c>
      <c r="C27019">
        <v>74209</v>
      </c>
      <c r="D27019">
        <v>1259989</v>
      </c>
      <c r="E27019" s="31">
        <v>73088</v>
      </c>
      <c r="F27019">
        <v>618</v>
      </c>
      <c r="G27019" s="31">
        <v>491</v>
      </c>
      <c r="H27019" s="31">
        <v>17</v>
      </c>
    </row>
    <row r="27020" spans="1:8" x14ac:dyDescent="0.45">
      <c r="A27020" s="32">
        <v>44481</v>
      </c>
      <c r="B27020" s="1" t="s">
        <v>50</v>
      </c>
      <c r="C27020">
        <v>5803</v>
      </c>
      <c r="D27020">
        <v>104429</v>
      </c>
      <c r="E27020" s="31">
        <v>5784</v>
      </c>
      <c r="F27020">
        <v>29</v>
      </c>
      <c r="G27020" s="31">
        <v>39</v>
      </c>
      <c r="H27020" s="31">
        <v>1</v>
      </c>
    </row>
    <row r="27021" spans="1:8" x14ac:dyDescent="0.45">
      <c r="A27021" s="32">
        <v>44481</v>
      </c>
      <c r="B27021" s="1" t="s">
        <v>51</v>
      </c>
      <c r="C27021">
        <v>6047</v>
      </c>
      <c r="D27021">
        <v>180490</v>
      </c>
      <c r="E27021" s="31">
        <v>5928</v>
      </c>
      <c r="F27021">
        <v>73</v>
      </c>
      <c r="G27021" s="31">
        <v>47</v>
      </c>
      <c r="H27021" s="31">
        <v>0</v>
      </c>
    </row>
    <row r="27022" spans="1:8" x14ac:dyDescent="0.45">
      <c r="A27022" s="32">
        <v>44481</v>
      </c>
      <c r="B27022" s="1" t="s">
        <v>52</v>
      </c>
      <c r="C27022">
        <v>14333</v>
      </c>
      <c r="D27022">
        <v>123147</v>
      </c>
      <c r="E27022" s="31">
        <v>14148</v>
      </c>
      <c r="F27022">
        <v>135</v>
      </c>
      <c r="G27022" s="31">
        <v>50</v>
      </c>
      <c r="H27022" s="31">
        <v>4</v>
      </c>
    </row>
    <row r="27023" spans="1:8" x14ac:dyDescent="0.45">
      <c r="A27023" s="32">
        <v>44481</v>
      </c>
      <c r="B27023" s="1" t="s">
        <v>53</v>
      </c>
      <c r="C27023">
        <v>8174</v>
      </c>
      <c r="D27023">
        <v>265892</v>
      </c>
      <c r="E27023" s="31">
        <v>8039</v>
      </c>
      <c r="F27023">
        <v>84</v>
      </c>
      <c r="G27023" s="31">
        <v>51</v>
      </c>
      <c r="H27023" s="31">
        <v>1</v>
      </c>
    </row>
    <row r="27024" spans="1:8" x14ac:dyDescent="0.45">
      <c r="A27024" s="32">
        <v>44481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 x14ac:dyDescent="0.45">
      <c r="A27025" s="32">
        <v>44481</v>
      </c>
      <c r="B27025" s="1" t="s">
        <v>55</v>
      </c>
      <c r="C27025">
        <v>9081</v>
      </c>
      <c r="D27025">
        <v>168370</v>
      </c>
      <c r="E27025" s="31">
        <v>9055</v>
      </c>
      <c r="F27025">
        <v>65</v>
      </c>
      <c r="G27025" s="31">
        <v>22</v>
      </c>
      <c r="H27025" s="31">
        <v>0</v>
      </c>
    </row>
    <row r="27026" spans="1:8" x14ac:dyDescent="0.45">
      <c r="A27026" s="32">
        <v>44481</v>
      </c>
      <c r="B27026" s="1" t="s">
        <v>56</v>
      </c>
      <c r="C27026">
        <v>49915</v>
      </c>
      <c r="D27026">
        <v>396977</v>
      </c>
      <c r="E27026" s="31">
        <v>49249</v>
      </c>
      <c r="F27026">
        <v>345</v>
      </c>
      <c r="G27026" s="31">
        <v>275</v>
      </c>
      <c r="H27026" s="31">
        <v>4</v>
      </c>
    </row>
    <row r="27027" spans="1:8" x14ac:dyDescent="0.45">
      <c r="A27027" s="32">
        <v>44482</v>
      </c>
      <c r="B27027" s="1" t="s">
        <v>7</v>
      </c>
      <c r="C27027">
        <v>60474</v>
      </c>
      <c r="D27027">
        <v>1122657</v>
      </c>
      <c r="E27027" s="31">
        <v>58825</v>
      </c>
      <c r="F27027">
        <v>1469</v>
      </c>
      <c r="G27027" s="31">
        <v>183</v>
      </c>
      <c r="H27027" s="31">
        <v>0</v>
      </c>
    </row>
    <row r="27028" spans="1:8" x14ac:dyDescent="0.45">
      <c r="A27028" s="32">
        <v>44482</v>
      </c>
      <c r="B27028" s="1" t="s">
        <v>11</v>
      </c>
      <c r="C27028">
        <v>5839</v>
      </c>
      <c r="D27028">
        <v>90235</v>
      </c>
      <c r="E27028" s="31">
        <v>5655</v>
      </c>
      <c r="F27028">
        <v>38</v>
      </c>
      <c r="G27028" s="31">
        <v>146</v>
      </c>
      <c r="H27028" s="31">
        <v>2</v>
      </c>
    </row>
    <row r="27029" spans="1:8" x14ac:dyDescent="0.45">
      <c r="A27029" s="32">
        <v>44482</v>
      </c>
      <c r="B27029" s="1" t="s">
        <v>12</v>
      </c>
      <c r="C27029">
        <v>3486</v>
      </c>
      <c r="D27029">
        <v>122855</v>
      </c>
      <c r="E27029" s="31">
        <v>3429</v>
      </c>
      <c r="F27029">
        <v>53</v>
      </c>
      <c r="G27029" s="31">
        <v>4</v>
      </c>
      <c r="H27029" s="31">
        <v>0</v>
      </c>
    </row>
    <row r="27030" spans="1:8" x14ac:dyDescent="0.45">
      <c r="A27030" s="32">
        <v>44482</v>
      </c>
      <c r="B27030" s="1" t="s">
        <v>13</v>
      </c>
      <c r="C27030">
        <v>16246</v>
      </c>
      <c r="D27030">
        <v>242708</v>
      </c>
      <c r="E27030" s="31">
        <v>16095</v>
      </c>
      <c r="F27030">
        <v>117</v>
      </c>
      <c r="G27030" s="31">
        <v>34</v>
      </c>
      <c r="H27030" s="31">
        <v>1</v>
      </c>
    </row>
    <row r="27031" spans="1:8" x14ac:dyDescent="0.45">
      <c r="A27031" s="32">
        <v>44482</v>
      </c>
      <c r="B27031" s="1" t="s">
        <v>14</v>
      </c>
      <c r="C27031">
        <v>1893</v>
      </c>
      <c r="D27031">
        <v>26739</v>
      </c>
      <c r="E27031" s="31">
        <v>1857</v>
      </c>
      <c r="F27031">
        <v>27</v>
      </c>
      <c r="G27031" s="31">
        <v>9</v>
      </c>
      <c r="H27031" s="31">
        <v>0</v>
      </c>
    </row>
    <row r="27032" spans="1:8" x14ac:dyDescent="0.45">
      <c r="A27032" s="32">
        <v>44482</v>
      </c>
      <c r="B27032" s="1" t="s">
        <v>15</v>
      </c>
      <c r="C27032">
        <v>3519</v>
      </c>
      <c r="D27032">
        <v>99682</v>
      </c>
      <c r="E27032" s="31">
        <v>3450</v>
      </c>
      <c r="F27032">
        <v>56</v>
      </c>
      <c r="G27032" s="31">
        <v>13</v>
      </c>
      <c r="H27032" s="31">
        <v>0</v>
      </c>
    </row>
    <row r="27033" spans="1:8" x14ac:dyDescent="0.45">
      <c r="A27033" s="32">
        <v>44482</v>
      </c>
      <c r="B27033" s="1" t="s">
        <v>16</v>
      </c>
      <c r="C27033">
        <v>9469</v>
      </c>
      <c r="D27033">
        <v>414020</v>
      </c>
      <c r="E27033" s="31">
        <v>9274</v>
      </c>
      <c r="F27033">
        <v>175</v>
      </c>
      <c r="G27033" s="31">
        <v>20</v>
      </c>
      <c r="H27033" s="31">
        <v>2</v>
      </c>
    </row>
    <row r="27034" spans="1:8" x14ac:dyDescent="0.45">
      <c r="A27034" s="32">
        <v>44482</v>
      </c>
      <c r="B27034" s="1" t="s">
        <v>17</v>
      </c>
      <c r="C27034">
        <v>24332</v>
      </c>
      <c r="D27034">
        <v>40366</v>
      </c>
      <c r="E27034" s="31">
        <v>23995</v>
      </c>
      <c r="F27034">
        <v>217</v>
      </c>
      <c r="G27034" s="31">
        <v>120</v>
      </c>
      <c r="H27034" s="31">
        <v>8</v>
      </c>
    </row>
    <row r="27035" spans="1:8" x14ac:dyDescent="0.45">
      <c r="A27035" s="32">
        <v>44482</v>
      </c>
      <c r="B27035" s="1" t="s">
        <v>18</v>
      </c>
      <c r="C27035">
        <v>15399</v>
      </c>
      <c r="D27035">
        <v>486367</v>
      </c>
      <c r="E27035" s="31">
        <v>15195</v>
      </c>
      <c r="F27035">
        <v>116</v>
      </c>
      <c r="G27035" s="31">
        <v>88</v>
      </c>
      <c r="H27035" s="31">
        <v>3</v>
      </c>
    </row>
    <row r="27036" spans="1:8" x14ac:dyDescent="0.45">
      <c r="A27036" s="32">
        <v>44482</v>
      </c>
      <c r="B27036" s="1" t="s">
        <v>19</v>
      </c>
      <c r="C27036">
        <v>16679</v>
      </c>
      <c r="D27036">
        <v>299836</v>
      </c>
      <c r="E27036" s="31">
        <v>16436</v>
      </c>
      <c r="F27036">
        <v>174</v>
      </c>
      <c r="G27036" s="31">
        <v>69</v>
      </c>
      <c r="H27036" s="31">
        <v>3</v>
      </c>
    </row>
    <row r="27037" spans="1:8" x14ac:dyDescent="0.45">
      <c r="A27037" s="32">
        <v>44482</v>
      </c>
      <c r="B27037" s="1" t="s">
        <v>20</v>
      </c>
      <c r="C27037">
        <v>115336</v>
      </c>
      <c r="D27037">
        <v>1470823</v>
      </c>
      <c r="E27037" s="31">
        <v>113793</v>
      </c>
      <c r="F27037">
        <v>1018</v>
      </c>
      <c r="G27037" s="31">
        <v>525</v>
      </c>
      <c r="H27037" s="31">
        <v>27</v>
      </c>
    </row>
    <row r="27038" spans="1:8" x14ac:dyDescent="0.45">
      <c r="A27038" s="32">
        <v>44482</v>
      </c>
      <c r="B27038" s="1" t="s">
        <v>21</v>
      </c>
      <c r="C27038">
        <v>100124</v>
      </c>
      <c r="D27038">
        <v>1083005</v>
      </c>
      <c r="E27038" s="31">
        <v>98715</v>
      </c>
      <c r="F27038">
        <v>1010</v>
      </c>
      <c r="G27038" s="31">
        <v>363</v>
      </c>
      <c r="H27038" s="31">
        <v>21</v>
      </c>
    </row>
    <row r="27039" spans="1:8" x14ac:dyDescent="0.45">
      <c r="A27039" s="32">
        <v>44482</v>
      </c>
      <c r="B27039" s="1" t="s">
        <v>22</v>
      </c>
      <c r="C27039">
        <v>376974</v>
      </c>
      <c r="D27039">
        <v>3696668</v>
      </c>
      <c r="E27039" s="31">
        <v>372767</v>
      </c>
      <c r="F27039">
        <v>3057</v>
      </c>
      <c r="G27039" s="31">
        <v>1150</v>
      </c>
      <c r="H27039" s="31">
        <v>43</v>
      </c>
    </row>
    <row r="27040" spans="1:8" x14ac:dyDescent="0.45">
      <c r="A27040" s="32">
        <v>44482</v>
      </c>
      <c r="B27040" s="1" t="s">
        <v>23</v>
      </c>
      <c r="C27040">
        <v>168534</v>
      </c>
      <c r="D27040">
        <v>1617673</v>
      </c>
      <c r="E27040" s="31">
        <v>166667</v>
      </c>
      <c r="F27040">
        <v>1288</v>
      </c>
      <c r="G27040" s="31">
        <v>579</v>
      </c>
      <c r="H27040" s="31">
        <v>27</v>
      </c>
    </row>
    <row r="27041" spans="1:8" x14ac:dyDescent="0.45">
      <c r="A27041" s="32">
        <v>44482</v>
      </c>
      <c r="B27041" s="1" t="s">
        <v>24</v>
      </c>
      <c r="C27041">
        <v>7960</v>
      </c>
      <c r="D27041">
        <v>289250</v>
      </c>
      <c r="E27041" s="31">
        <v>7837</v>
      </c>
      <c r="F27041">
        <v>61</v>
      </c>
      <c r="G27041" s="31">
        <v>62</v>
      </c>
      <c r="H27041" s="31">
        <v>2</v>
      </c>
    </row>
    <row r="27042" spans="1:8" x14ac:dyDescent="0.45">
      <c r="A27042" s="32">
        <v>44482</v>
      </c>
      <c r="B27042" s="1" t="s">
        <v>25</v>
      </c>
      <c r="C27042">
        <v>4842</v>
      </c>
      <c r="D27042">
        <v>115816</v>
      </c>
      <c r="E27042" s="31">
        <v>4755</v>
      </c>
      <c r="F27042">
        <v>51</v>
      </c>
      <c r="G27042" s="31">
        <v>36</v>
      </c>
      <c r="H27042" s="31">
        <v>1</v>
      </c>
    </row>
    <row r="27043" spans="1:8" x14ac:dyDescent="0.45">
      <c r="A27043" s="32">
        <v>44482</v>
      </c>
      <c r="B27043" s="1" t="s">
        <v>26</v>
      </c>
      <c r="C27043">
        <v>7926</v>
      </c>
      <c r="D27043">
        <v>196147</v>
      </c>
      <c r="E27043" s="31">
        <v>7736</v>
      </c>
      <c r="F27043">
        <v>129</v>
      </c>
      <c r="G27043" s="31">
        <v>39</v>
      </c>
      <c r="H27043" s="31">
        <v>1</v>
      </c>
    </row>
    <row r="27044" spans="1:8" x14ac:dyDescent="0.45">
      <c r="A27044" s="32">
        <v>44482</v>
      </c>
      <c r="B27044" s="1" t="s">
        <v>27</v>
      </c>
      <c r="C27044">
        <v>3091</v>
      </c>
      <c r="D27044">
        <v>117645</v>
      </c>
      <c r="E27044" s="31">
        <v>3034</v>
      </c>
      <c r="F27044">
        <v>37</v>
      </c>
      <c r="G27044" s="31">
        <v>20</v>
      </c>
      <c r="H27044" s="31">
        <v>0</v>
      </c>
    </row>
    <row r="27045" spans="1:8" x14ac:dyDescent="0.45">
      <c r="A27045" s="32">
        <v>44482</v>
      </c>
      <c r="B27045" s="1" t="s">
        <v>28</v>
      </c>
      <c r="C27045">
        <v>5141</v>
      </c>
      <c r="D27045">
        <v>111974</v>
      </c>
      <c r="E27045" s="31">
        <v>5103</v>
      </c>
      <c r="F27045">
        <v>29</v>
      </c>
      <c r="G27045" s="31">
        <v>10</v>
      </c>
      <c r="H27045" s="31">
        <v>0</v>
      </c>
    </row>
    <row r="27046" spans="1:8" x14ac:dyDescent="0.45">
      <c r="A27046" s="32">
        <v>44482</v>
      </c>
      <c r="B27046" s="1" t="s">
        <v>29</v>
      </c>
      <c r="C27046">
        <v>8817</v>
      </c>
      <c r="D27046">
        <v>320835</v>
      </c>
      <c r="E27046" s="31">
        <v>8724</v>
      </c>
      <c r="F27046">
        <v>96</v>
      </c>
      <c r="G27046" s="31">
        <v>52</v>
      </c>
      <c r="H27046" s="31">
        <v>0</v>
      </c>
    </row>
    <row r="27047" spans="1:8" x14ac:dyDescent="0.45">
      <c r="A27047" s="32">
        <v>44482</v>
      </c>
      <c r="B27047" s="1" t="s">
        <v>30</v>
      </c>
      <c r="C27047">
        <v>18986</v>
      </c>
      <c r="D27047">
        <v>413321</v>
      </c>
      <c r="E27047" s="31">
        <v>18798</v>
      </c>
      <c r="F27047">
        <v>216</v>
      </c>
      <c r="G27047" s="31">
        <v>170</v>
      </c>
      <c r="H27047" s="31">
        <v>3</v>
      </c>
    </row>
    <row r="27048" spans="1:8" x14ac:dyDescent="0.45">
      <c r="A27048" s="32">
        <v>44482</v>
      </c>
      <c r="B27048" s="1" t="s">
        <v>31</v>
      </c>
      <c r="C27048">
        <v>26698</v>
      </c>
      <c r="D27048">
        <v>625523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 x14ac:dyDescent="0.45">
      <c r="A27049" s="32">
        <v>44482</v>
      </c>
      <c r="B27049" s="1" t="s">
        <v>32</v>
      </c>
      <c r="C27049">
        <v>105926</v>
      </c>
      <c r="D27049">
        <v>1323431</v>
      </c>
      <c r="E27049" s="31">
        <v>104296</v>
      </c>
      <c r="F27049">
        <v>1151</v>
      </c>
      <c r="G27049" s="31">
        <v>479</v>
      </c>
      <c r="H27049" s="31">
        <v>12</v>
      </c>
    </row>
    <row r="27050" spans="1:8" x14ac:dyDescent="0.45">
      <c r="A27050" s="32">
        <v>44482</v>
      </c>
      <c r="B27050" s="1" t="s">
        <v>33</v>
      </c>
      <c r="C27050">
        <v>14722</v>
      </c>
      <c r="D27050">
        <v>263303</v>
      </c>
      <c r="E27050" s="31">
        <v>14785</v>
      </c>
      <c r="F27050">
        <v>163</v>
      </c>
      <c r="G27050" s="31">
        <v>95</v>
      </c>
      <c r="H27050" s="31">
        <v>3</v>
      </c>
    </row>
    <row r="27051" spans="1:8" x14ac:dyDescent="0.45">
      <c r="A27051" s="32">
        <v>44482</v>
      </c>
      <c r="B27051" s="1" t="s">
        <v>34</v>
      </c>
      <c r="C27051">
        <v>12332</v>
      </c>
      <c r="D27051">
        <v>258168</v>
      </c>
      <c r="E27051" s="31">
        <v>12181</v>
      </c>
      <c r="F27051">
        <v>102</v>
      </c>
      <c r="G27051" s="31">
        <v>49</v>
      </c>
      <c r="H27051" s="31">
        <v>1</v>
      </c>
    </row>
    <row r="27052" spans="1:8" x14ac:dyDescent="0.45">
      <c r="A27052" s="32">
        <v>44482</v>
      </c>
      <c r="B27052" s="1" t="s">
        <v>35</v>
      </c>
      <c r="C27052">
        <v>35763</v>
      </c>
      <c r="D27052">
        <v>425157</v>
      </c>
      <c r="E27052" s="31">
        <v>35220</v>
      </c>
      <c r="F27052">
        <v>289</v>
      </c>
      <c r="G27052" s="31">
        <v>235</v>
      </c>
      <c r="H27052" s="31">
        <v>11</v>
      </c>
    </row>
    <row r="27053" spans="1:8" x14ac:dyDescent="0.45">
      <c r="A27053" s="32">
        <v>44482</v>
      </c>
      <c r="B27053" s="1" t="s">
        <v>36</v>
      </c>
      <c r="C27053">
        <v>201429</v>
      </c>
      <c r="D27053">
        <v>3526163</v>
      </c>
      <c r="E27053" s="31">
        <v>195222</v>
      </c>
      <c r="F27053">
        <v>3015</v>
      </c>
      <c r="G27053" s="31">
        <v>1549</v>
      </c>
      <c r="H27053" s="31">
        <v>158</v>
      </c>
    </row>
    <row r="27054" spans="1:8" x14ac:dyDescent="0.45">
      <c r="A27054" s="32">
        <v>44482</v>
      </c>
      <c r="B27054" s="1" t="s">
        <v>37</v>
      </c>
      <c r="C27054">
        <v>78015</v>
      </c>
      <c r="D27054">
        <v>754833</v>
      </c>
      <c r="E27054" s="31">
        <v>76119</v>
      </c>
      <c r="F27054">
        <v>1392</v>
      </c>
      <c r="G27054" s="31">
        <v>504</v>
      </c>
      <c r="H27054" s="31">
        <v>13</v>
      </c>
    </row>
    <row r="27055" spans="1:8" x14ac:dyDescent="0.45">
      <c r="A27055" s="32">
        <v>44482</v>
      </c>
      <c r="B27055" s="1" t="s">
        <v>38</v>
      </c>
      <c r="C27055">
        <v>15785</v>
      </c>
      <c r="D27055">
        <v>252073</v>
      </c>
      <c r="E27055" s="31">
        <v>15530</v>
      </c>
      <c r="F27055">
        <v>149</v>
      </c>
      <c r="G27055" s="31">
        <v>106</v>
      </c>
      <c r="H27055" s="31">
        <v>3</v>
      </c>
    </row>
    <row r="27056" spans="1:8" x14ac:dyDescent="0.45">
      <c r="A27056" s="32">
        <v>44482</v>
      </c>
      <c r="B27056" s="1" t="s">
        <v>39</v>
      </c>
      <c r="C27056">
        <v>5281</v>
      </c>
      <c r="D27056">
        <v>65539</v>
      </c>
      <c r="E27056" s="31">
        <v>5099</v>
      </c>
      <c r="F27056">
        <v>62</v>
      </c>
      <c r="G27056" s="31">
        <v>16</v>
      </c>
      <c r="H27056" s="31">
        <v>1</v>
      </c>
    </row>
    <row r="27057" spans="1:8" x14ac:dyDescent="0.45">
      <c r="A27057" s="32">
        <v>44482</v>
      </c>
      <c r="B27057" s="1" t="s">
        <v>40</v>
      </c>
      <c r="C27057">
        <v>1654</v>
      </c>
      <c r="D27057">
        <v>148695</v>
      </c>
      <c r="E27057" s="31">
        <v>1615</v>
      </c>
      <c r="F27057">
        <v>5</v>
      </c>
      <c r="G27057" s="31">
        <v>10</v>
      </c>
      <c r="H27057" s="31">
        <v>0</v>
      </c>
    </row>
    <row r="27058" spans="1:8" x14ac:dyDescent="0.45">
      <c r="A27058" s="32">
        <v>44482</v>
      </c>
      <c r="B27058" s="1" t="s">
        <v>41</v>
      </c>
      <c r="C27058">
        <v>1633</v>
      </c>
      <c r="D27058">
        <v>55076</v>
      </c>
      <c r="E27058" s="31">
        <v>1619</v>
      </c>
      <c r="F27058">
        <v>5</v>
      </c>
      <c r="G27058" s="31">
        <v>9</v>
      </c>
      <c r="H27058" s="31">
        <v>0</v>
      </c>
    </row>
    <row r="27059" spans="1:8" x14ac:dyDescent="0.45">
      <c r="A27059" s="32">
        <v>44482</v>
      </c>
      <c r="B27059" s="1" t="s">
        <v>42</v>
      </c>
      <c r="C27059">
        <v>15202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 x14ac:dyDescent="0.45">
      <c r="A27060" s="32">
        <v>44482</v>
      </c>
      <c r="B27060" s="1" t="s">
        <v>43</v>
      </c>
      <c r="C27060">
        <v>21828</v>
      </c>
      <c r="D27060">
        <v>889244</v>
      </c>
      <c r="E27060" s="31">
        <v>21513</v>
      </c>
      <c r="F27060">
        <v>199</v>
      </c>
      <c r="G27060" s="31">
        <v>116</v>
      </c>
      <c r="H27060" s="31">
        <v>4</v>
      </c>
    </row>
    <row r="27061" spans="1:8" x14ac:dyDescent="0.45">
      <c r="A27061" s="32">
        <v>44482</v>
      </c>
      <c r="B27061" s="1" t="s">
        <v>44</v>
      </c>
      <c r="C27061">
        <v>5669</v>
      </c>
      <c r="D27061">
        <v>189336</v>
      </c>
      <c r="E27061" s="31">
        <v>5508</v>
      </c>
      <c r="F27061">
        <v>91</v>
      </c>
      <c r="G27061" s="31">
        <v>70</v>
      </c>
      <c r="H27061" s="31">
        <v>0</v>
      </c>
    </row>
    <row r="27062" spans="1:8" x14ac:dyDescent="0.45">
      <c r="A27062" s="32">
        <v>44482</v>
      </c>
      <c r="B27062" s="1" t="s">
        <v>45</v>
      </c>
      <c r="C27062">
        <v>3279</v>
      </c>
      <c r="D27062">
        <v>104710</v>
      </c>
      <c r="E27062" s="31">
        <v>3195</v>
      </c>
      <c r="F27062">
        <v>65</v>
      </c>
      <c r="G27062" s="31">
        <v>19</v>
      </c>
      <c r="H27062" s="31">
        <v>0</v>
      </c>
    </row>
    <row r="27063" spans="1:8" x14ac:dyDescent="0.45">
      <c r="A27063" s="32">
        <v>44482</v>
      </c>
      <c r="B27063" s="1" t="s">
        <v>46</v>
      </c>
      <c r="C27063">
        <v>4695</v>
      </c>
      <c r="D27063">
        <v>129781</v>
      </c>
      <c r="E27063" s="31">
        <v>4644</v>
      </c>
      <c r="F27063">
        <v>38</v>
      </c>
      <c r="G27063" s="31">
        <v>13</v>
      </c>
      <c r="H27063" s="31">
        <v>1</v>
      </c>
    </row>
    <row r="27064" spans="1:8" x14ac:dyDescent="0.45">
      <c r="A27064" s="32">
        <v>44482</v>
      </c>
      <c r="B27064" s="1" t="s">
        <v>47</v>
      </c>
      <c r="C27064">
        <v>5287</v>
      </c>
      <c r="D27064">
        <v>153274</v>
      </c>
      <c r="E27064" s="31">
        <v>5116</v>
      </c>
      <c r="F27064">
        <v>82</v>
      </c>
      <c r="G27064" s="31">
        <v>89</v>
      </c>
      <c r="H27064" s="31">
        <v>1</v>
      </c>
    </row>
    <row r="27065" spans="1:8" x14ac:dyDescent="0.45">
      <c r="A27065" s="32">
        <v>44482</v>
      </c>
      <c r="B27065" s="1" t="s">
        <v>48</v>
      </c>
      <c r="C27065">
        <v>4123</v>
      </c>
      <c r="D27065">
        <v>99099</v>
      </c>
      <c r="E27065" s="31">
        <v>4080</v>
      </c>
      <c r="F27065">
        <v>31</v>
      </c>
      <c r="G27065" s="31">
        <v>12</v>
      </c>
      <c r="H27065" s="31">
        <v>2</v>
      </c>
    </row>
    <row r="27066" spans="1:8" x14ac:dyDescent="0.45">
      <c r="A27066" s="32">
        <v>44482</v>
      </c>
      <c r="B27066" s="1" t="s">
        <v>49</v>
      </c>
      <c r="C27066">
        <v>74230</v>
      </c>
      <c r="D27066">
        <v>1262868</v>
      </c>
      <c r="E27066" s="31">
        <v>73195</v>
      </c>
      <c r="F27066">
        <v>618</v>
      </c>
      <c r="G27066" s="31">
        <v>396</v>
      </c>
      <c r="H27066" s="31">
        <v>16</v>
      </c>
    </row>
    <row r="27067" spans="1:8" x14ac:dyDescent="0.45">
      <c r="A27067" s="32">
        <v>44482</v>
      </c>
      <c r="B27067" s="1" t="s">
        <v>50</v>
      </c>
      <c r="C27067">
        <v>5805</v>
      </c>
      <c r="D27067">
        <v>104741</v>
      </c>
      <c r="E27067" s="31">
        <v>5794</v>
      </c>
      <c r="F27067">
        <v>29</v>
      </c>
      <c r="G27067" s="31">
        <v>31</v>
      </c>
      <c r="H27067" s="31">
        <v>1</v>
      </c>
    </row>
    <row r="27068" spans="1:8" x14ac:dyDescent="0.45">
      <c r="A27068" s="32">
        <v>44482</v>
      </c>
      <c r="B27068" s="1" t="s">
        <v>51</v>
      </c>
      <c r="C27068">
        <v>6052</v>
      </c>
      <c r="D27068">
        <v>181068</v>
      </c>
      <c r="E27068" s="31">
        <v>5932</v>
      </c>
      <c r="F27068">
        <v>73</v>
      </c>
      <c r="G27068" s="31">
        <v>47</v>
      </c>
      <c r="H27068" s="31">
        <v>0</v>
      </c>
    </row>
    <row r="27069" spans="1:8" x14ac:dyDescent="0.45">
      <c r="A27069" s="32">
        <v>44482</v>
      </c>
      <c r="B27069" s="1" t="s">
        <v>52</v>
      </c>
      <c r="C27069">
        <v>14336</v>
      </c>
      <c r="D27069">
        <v>123147</v>
      </c>
      <c r="E27069" s="31">
        <v>14161</v>
      </c>
      <c r="F27069">
        <v>135</v>
      </c>
      <c r="G27069" s="31">
        <v>40</v>
      </c>
      <c r="H27069" s="31">
        <v>4</v>
      </c>
    </row>
    <row r="27070" spans="1:8" x14ac:dyDescent="0.45">
      <c r="A27070" s="32">
        <v>44482</v>
      </c>
      <c r="B27070" s="1" t="s">
        <v>53</v>
      </c>
      <c r="C27070">
        <v>8176</v>
      </c>
      <c r="D27070">
        <v>267196</v>
      </c>
      <c r="E27070" s="31">
        <v>8044</v>
      </c>
      <c r="F27070">
        <v>84</v>
      </c>
      <c r="G27070" s="31">
        <v>48</v>
      </c>
      <c r="H27070" s="31">
        <v>1</v>
      </c>
    </row>
    <row r="27071" spans="1:8" x14ac:dyDescent="0.45">
      <c r="A27071" s="32">
        <v>44482</v>
      </c>
      <c r="B27071" s="1" t="s">
        <v>54</v>
      </c>
      <c r="C27071">
        <v>6146</v>
      </c>
      <c r="D27071">
        <v>72926</v>
      </c>
      <c r="E27071" s="31">
        <v>6075</v>
      </c>
      <c r="F27071">
        <v>41</v>
      </c>
      <c r="G27071" s="31">
        <v>14</v>
      </c>
      <c r="H27071" s="31">
        <v>0</v>
      </c>
    </row>
    <row r="27072" spans="1:8" x14ac:dyDescent="0.45">
      <c r="A27072" s="32">
        <v>44482</v>
      </c>
      <c r="B27072" s="1" t="s">
        <v>55</v>
      </c>
      <c r="C27072">
        <v>9083</v>
      </c>
      <c r="D27072">
        <v>168575</v>
      </c>
      <c r="E27072" s="31">
        <v>9056</v>
      </c>
      <c r="F27072">
        <v>65</v>
      </c>
      <c r="G27072" s="31">
        <v>26</v>
      </c>
      <c r="H27072" s="31">
        <v>0</v>
      </c>
    </row>
    <row r="27073" spans="1:8" x14ac:dyDescent="0.45">
      <c r="A27073" s="32">
        <v>44482</v>
      </c>
      <c r="B27073" s="1" t="s">
        <v>56</v>
      </c>
      <c r="C27073">
        <v>49947</v>
      </c>
      <c r="D27073">
        <v>397898</v>
      </c>
      <c r="E27073" s="31">
        <v>49274</v>
      </c>
      <c r="F27073">
        <v>350</v>
      </c>
      <c r="G27073" s="31">
        <v>277</v>
      </c>
      <c r="H27073" s="31">
        <v>3</v>
      </c>
    </row>
    <row r="27074" spans="1:8" x14ac:dyDescent="0.45">
      <c r="A27074" s="32">
        <v>44483</v>
      </c>
      <c r="B27074" s="1" t="s">
        <v>7</v>
      </c>
      <c r="C27074">
        <v>60519</v>
      </c>
      <c r="D27074">
        <v>1125945</v>
      </c>
      <c r="E27074" s="31">
        <v>58838</v>
      </c>
      <c r="F27074">
        <v>1469</v>
      </c>
      <c r="G27074" s="31">
        <v>180</v>
      </c>
      <c r="H27074" s="31">
        <v>0</v>
      </c>
    </row>
    <row r="27075" spans="1:8" x14ac:dyDescent="0.45">
      <c r="A27075" s="32">
        <v>44483</v>
      </c>
      <c r="B27075" s="1" t="s">
        <v>11</v>
      </c>
      <c r="C27075">
        <v>5847</v>
      </c>
      <c r="D27075">
        <v>90464</v>
      </c>
      <c r="E27075" s="31">
        <v>5660</v>
      </c>
      <c r="F27075">
        <v>38</v>
      </c>
      <c r="G27075" s="31">
        <v>149</v>
      </c>
      <c r="H27075" s="31">
        <v>2</v>
      </c>
    </row>
    <row r="27076" spans="1:8" x14ac:dyDescent="0.45">
      <c r="A27076" s="32">
        <v>44483</v>
      </c>
      <c r="B27076" s="1" t="s">
        <v>12</v>
      </c>
      <c r="C27076">
        <v>3486</v>
      </c>
      <c r="D27076">
        <v>123111</v>
      </c>
      <c r="E27076" s="31">
        <v>3430</v>
      </c>
      <c r="F27076">
        <v>53</v>
      </c>
      <c r="G27076" s="31">
        <v>3</v>
      </c>
      <c r="H27076" s="31">
        <v>0</v>
      </c>
    </row>
    <row r="27077" spans="1:8" x14ac:dyDescent="0.45">
      <c r="A27077" s="32">
        <v>44483</v>
      </c>
      <c r="B27077" s="1" t="s">
        <v>13</v>
      </c>
      <c r="C27077">
        <v>16249</v>
      </c>
      <c r="D27077">
        <v>243071</v>
      </c>
      <c r="E27077" s="31">
        <v>16104</v>
      </c>
      <c r="F27077">
        <v>117</v>
      </c>
      <c r="G27077" s="31">
        <v>25</v>
      </c>
      <c r="H27077" s="31">
        <v>1</v>
      </c>
    </row>
    <row r="27078" spans="1:8" x14ac:dyDescent="0.45">
      <c r="A27078" s="32">
        <v>44483</v>
      </c>
      <c r="B27078" s="1" t="s">
        <v>14</v>
      </c>
      <c r="C27078">
        <v>1893</v>
      </c>
      <c r="D27078">
        <v>26739</v>
      </c>
      <c r="E27078" s="31">
        <v>1859</v>
      </c>
      <c r="F27078">
        <v>27</v>
      </c>
      <c r="G27078" s="31">
        <v>7</v>
      </c>
      <c r="H27078" s="31">
        <v>0</v>
      </c>
    </row>
    <row r="27079" spans="1:8" x14ac:dyDescent="0.45">
      <c r="A27079" s="32">
        <v>44483</v>
      </c>
      <c r="B27079" s="1" t="s">
        <v>15</v>
      </c>
      <c r="C27079">
        <v>3524</v>
      </c>
      <c r="D27079">
        <v>99862</v>
      </c>
      <c r="E27079" s="31">
        <v>3450</v>
      </c>
      <c r="F27079">
        <v>56</v>
      </c>
      <c r="G27079" s="31">
        <v>18</v>
      </c>
      <c r="H27079" s="31">
        <v>0</v>
      </c>
    </row>
    <row r="27080" spans="1:8" x14ac:dyDescent="0.45">
      <c r="A27080" s="32">
        <v>44483</v>
      </c>
      <c r="B27080" s="1" t="s">
        <v>16</v>
      </c>
      <c r="C27080">
        <v>9470</v>
      </c>
      <c r="D27080">
        <v>415203</v>
      </c>
      <c r="E27080" s="31">
        <v>9280</v>
      </c>
      <c r="F27080">
        <v>175</v>
      </c>
      <c r="G27080" s="31">
        <v>15</v>
      </c>
      <c r="H27080" s="31">
        <v>2</v>
      </c>
    </row>
    <row r="27081" spans="1:8" x14ac:dyDescent="0.45">
      <c r="A27081" s="32">
        <v>44483</v>
      </c>
      <c r="B27081" s="1" t="s">
        <v>17</v>
      </c>
      <c r="C27081">
        <v>24337</v>
      </c>
      <c r="D27081">
        <v>40366</v>
      </c>
      <c r="E27081" s="31">
        <v>24010</v>
      </c>
      <c r="F27081">
        <v>217</v>
      </c>
      <c r="G27081" s="31">
        <v>110</v>
      </c>
      <c r="H27081" s="31">
        <v>8</v>
      </c>
    </row>
    <row r="27082" spans="1:8" x14ac:dyDescent="0.45">
      <c r="A27082" s="32">
        <v>44483</v>
      </c>
      <c r="B27082" s="1" t="s">
        <v>18</v>
      </c>
      <c r="C27082">
        <v>15404</v>
      </c>
      <c r="D27082">
        <v>487105</v>
      </c>
      <c r="E27082" s="31">
        <v>15207</v>
      </c>
      <c r="F27082">
        <v>116</v>
      </c>
      <c r="G27082" s="31">
        <v>81</v>
      </c>
      <c r="H27082" s="31">
        <v>2</v>
      </c>
    </row>
    <row r="27083" spans="1:8" x14ac:dyDescent="0.45">
      <c r="A27083" s="32">
        <v>44483</v>
      </c>
      <c r="B27083" s="1" t="s">
        <v>19</v>
      </c>
      <c r="C27083">
        <v>16682</v>
      </c>
      <c r="D27083">
        <v>300465</v>
      </c>
      <c r="E27083" s="31">
        <v>16447</v>
      </c>
      <c r="F27083">
        <v>174</v>
      </c>
      <c r="G27083" s="31">
        <v>61</v>
      </c>
      <c r="H27083" s="31">
        <v>3</v>
      </c>
    </row>
    <row r="27084" spans="1:8" x14ac:dyDescent="0.45">
      <c r="A27084" s="32">
        <v>44483</v>
      </c>
      <c r="B27084" s="1" t="s">
        <v>20</v>
      </c>
      <c r="C27084">
        <v>115371</v>
      </c>
      <c r="D27084">
        <v>1473758</v>
      </c>
      <c r="E27084" s="31">
        <v>113880</v>
      </c>
      <c r="F27084">
        <v>1021</v>
      </c>
      <c r="G27084" s="31">
        <v>470</v>
      </c>
      <c r="H27084" s="31">
        <v>28</v>
      </c>
    </row>
    <row r="27085" spans="1:8" x14ac:dyDescent="0.45">
      <c r="A27085" s="32">
        <v>44483</v>
      </c>
      <c r="B27085" s="1" t="s">
        <v>21</v>
      </c>
      <c r="C27085">
        <v>100142</v>
      </c>
      <c r="D27085">
        <v>1084144</v>
      </c>
      <c r="E27085" s="31">
        <v>98764</v>
      </c>
      <c r="F27085">
        <v>1011</v>
      </c>
      <c r="G27085" s="31">
        <v>350</v>
      </c>
      <c r="H27085" s="31">
        <v>20</v>
      </c>
    </row>
    <row r="27086" spans="1:8" x14ac:dyDescent="0.45">
      <c r="A27086" s="32">
        <v>44483</v>
      </c>
      <c r="B27086" s="1" t="s">
        <v>22</v>
      </c>
      <c r="C27086">
        <v>377036</v>
      </c>
      <c r="D27086">
        <v>3704025</v>
      </c>
      <c r="E27086" s="31">
        <v>372882</v>
      </c>
      <c r="F27086">
        <v>3069</v>
      </c>
      <c r="G27086" s="31">
        <v>1085</v>
      </c>
      <c r="H27086" s="31">
        <v>40</v>
      </c>
    </row>
    <row r="27087" spans="1:8" x14ac:dyDescent="0.45">
      <c r="A27087" s="32">
        <v>44483</v>
      </c>
      <c r="B27087" s="1" t="s">
        <v>23</v>
      </c>
      <c r="C27087">
        <v>168586</v>
      </c>
      <c r="D27087">
        <v>1620940</v>
      </c>
      <c r="E27087" s="31">
        <v>166728</v>
      </c>
      <c r="F27087">
        <v>1290</v>
      </c>
      <c r="G27087" s="31">
        <v>568</v>
      </c>
      <c r="H27087" s="31">
        <v>23</v>
      </c>
    </row>
    <row r="27088" spans="1:8" x14ac:dyDescent="0.45">
      <c r="A27088" s="32">
        <v>44483</v>
      </c>
      <c r="B27088" s="1" t="s">
        <v>24</v>
      </c>
      <c r="C27088">
        <v>7963</v>
      </c>
      <c r="D27088">
        <v>290113</v>
      </c>
      <c r="E27088" s="31">
        <v>7849</v>
      </c>
      <c r="F27088">
        <v>61</v>
      </c>
      <c r="G27088" s="31">
        <v>53</v>
      </c>
      <c r="H27088" s="31">
        <v>1</v>
      </c>
    </row>
    <row r="27089" spans="1:8" x14ac:dyDescent="0.45">
      <c r="A27089" s="32">
        <v>44483</v>
      </c>
      <c r="B27089" s="1" t="s">
        <v>25</v>
      </c>
      <c r="C27089">
        <v>4843</v>
      </c>
      <c r="D27089">
        <v>116474</v>
      </c>
      <c r="E27089" s="31">
        <v>4759</v>
      </c>
      <c r="F27089">
        <v>51</v>
      </c>
      <c r="G27089" s="31">
        <v>33</v>
      </c>
      <c r="H27089" s="31">
        <v>1</v>
      </c>
    </row>
    <row r="27090" spans="1:8" x14ac:dyDescent="0.45">
      <c r="A27090" s="32">
        <v>44483</v>
      </c>
      <c r="B27090" s="1" t="s">
        <v>26</v>
      </c>
      <c r="C27090">
        <v>7928</v>
      </c>
      <c r="D27090">
        <v>196557</v>
      </c>
      <c r="E27090" s="31">
        <v>7741</v>
      </c>
      <c r="F27090">
        <v>129</v>
      </c>
      <c r="G27090" s="31">
        <v>36</v>
      </c>
      <c r="H27090" s="31">
        <v>0</v>
      </c>
    </row>
    <row r="27091" spans="1:8" x14ac:dyDescent="0.45">
      <c r="A27091" s="32">
        <v>44483</v>
      </c>
      <c r="B27091" s="1" t="s">
        <v>27</v>
      </c>
      <c r="C27091">
        <v>3097</v>
      </c>
      <c r="D27091">
        <v>117795</v>
      </c>
      <c r="E27091" s="31">
        <v>3035</v>
      </c>
      <c r="F27091">
        <v>37</v>
      </c>
      <c r="G27091" s="31">
        <v>25</v>
      </c>
      <c r="H27091" s="31">
        <v>0</v>
      </c>
    </row>
    <row r="27092" spans="1:8" x14ac:dyDescent="0.45">
      <c r="A27092" s="32">
        <v>44483</v>
      </c>
      <c r="B27092" s="1" t="s">
        <v>28</v>
      </c>
      <c r="C27092">
        <v>5141</v>
      </c>
      <c r="D27092">
        <v>111974</v>
      </c>
      <c r="E27092" s="31">
        <v>5108</v>
      </c>
      <c r="F27092">
        <v>29</v>
      </c>
      <c r="G27092" s="31">
        <v>5</v>
      </c>
      <c r="H27092" s="31">
        <v>0</v>
      </c>
    </row>
    <row r="27093" spans="1:8" x14ac:dyDescent="0.45">
      <c r="A27093" s="32">
        <v>44483</v>
      </c>
      <c r="B27093" s="1" t="s">
        <v>29</v>
      </c>
      <c r="C27093">
        <v>8822</v>
      </c>
      <c r="D27093">
        <v>321482</v>
      </c>
      <c r="E27093" s="31">
        <v>8731</v>
      </c>
      <c r="F27093">
        <v>96</v>
      </c>
      <c r="G27093" s="31">
        <v>49</v>
      </c>
      <c r="H27093" s="31">
        <v>0</v>
      </c>
    </row>
    <row r="27094" spans="1:8" x14ac:dyDescent="0.45">
      <c r="A27094" s="32">
        <v>44483</v>
      </c>
      <c r="B27094" s="1" t="s">
        <v>30</v>
      </c>
      <c r="C27094">
        <v>18998</v>
      </c>
      <c r="D27094">
        <v>414526</v>
      </c>
      <c r="E27094" s="31">
        <v>18818</v>
      </c>
      <c r="F27094">
        <v>216</v>
      </c>
      <c r="G27094" s="31">
        <v>168</v>
      </c>
      <c r="H27094" s="31">
        <v>3</v>
      </c>
    </row>
    <row r="27095" spans="1:8" x14ac:dyDescent="0.45">
      <c r="A27095" s="32">
        <v>44483</v>
      </c>
      <c r="B27095" s="1" t="s">
        <v>31</v>
      </c>
      <c r="C27095">
        <v>26701</v>
      </c>
      <c r="D27095">
        <v>628816</v>
      </c>
      <c r="E27095" s="31">
        <v>26401</v>
      </c>
      <c r="F27095">
        <v>209</v>
      </c>
      <c r="G27095" s="31">
        <v>40</v>
      </c>
      <c r="H27095" s="31">
        <v>1</v>
      </c>
    </row>
    <row r="27096" spans="1:8" x14ac:dyDescent="0.45">
      <c r="A27096" s="32">
        <v>44483</v>
      </c>
      <c r="B27096" s="1" t="s">
        <v>32</v>
      </c>
      <c r="C27096">
        <v>105964</v>
      </c>
      <c r="D27096">
        <v>1326645</v>
      </c>
      <c r="E27096" s="31">
        <v>104365</v>
      </c>
      <c r="F27096">
        <v>1152</v>
      </c>
      <c r="G27096" s="31">
        <v>447</v>
      </c>
      <c r="H27096" s="31">
        <v>9</v>
      </c>
    </row>
    <row r="27097" spans="1:8" x14ac:dyDescent="0.45">
      <c r="A27097" s="32">
        <v>44483</v>
      </c>
      <c r="B27097" s="1" t="s">
        <v>33</v>
      </c>
      <c r="C27097">
        <v>14727</v>
      </c>
      <c r="D27097">
        <v>263303</v>
      </c>
      <c r="E27097" s="31">
        <v>14797</v>
      </c>
      <c r="F27097">
        <v>163</v>
      </c>
      <c r="G27097" s="31">
        <v>89</v>
      </c>
      <c r="H27097" s="31">
        <v>2</v>
      </c>
    </row>
    <row r="27098" spans="1:8" x14ac:dyDescent="0.45">
      <c r="A27098" s="32">
        <v>44483</v>
      </c>
      <c r="B27098" s="1" t="s">
        <v>34</v>
      </c>
      <c r="C27098">
        <v>12337</v>
      </c>
      <c r="D27098">
        <v>259270</v>
      </c>
      <c r="E27098" s="31">
        <v>12184</v>
      </c>
      <c r="F27098">
        <v>102</v>
      </c>
      <c r="G27098" s="31">
        <v>51</v>
      </c>
      <c r="H27098" s="31">
        <v>1</v>
      </c>
    </row>
    <row r="27099" spans="1:8" x14ac:dyDescent="0.45">
      <c r="A27099" s="32">
        <v>44483</v>
      </c>
      <c r="B27099" s="1" t="s">
        <v>35</v>
      </c>
      <c r="C27099">
        <v>35766</v>
      </c>
      <c r="D27099">
        <v>426204</v>
      </c>
      <c r="E27099" s="31">
        <v>35262</v>
      </c>
      <c r="F27099">
        <v>289</v>
      </c>
      <c r="G27099" s="31">
        <v>206</v>
      </c>
      <c r="H27099" s="31">
        <v>9</v>
      </c>
    </row>
    <row r="27100" spans="1:8" x14ac:dyDescent="0.45">
      <c r="A27100" s="32">
        <v>44483</v>
      </c>
      <c r="B27100" s="1" t="s">
        <v>36</v>
      </c>
      <c r="C27100">
        <v>201541</v>
      </c>
      <c r="D27100">
        <v>3539805</v>
      </c>
      <c r="E27100" s="31">
        <v>195471</v>
      </c>
      <c r="F27100">
        <v>3018</v>
      </c>
      <c r="G27100" s="31">
        <v>1436</v>
      </c>
      <c r="H27100" s="31">
        <v>154</v>
      </c>
    </row>
    <row r="27101" spans="1:8" x14ac:dyDescent="0.45">
      <c r="A27101" s="32">
        <v>44483</v>
      </c>
      <c r="B27101" s="1" t="s">
        <v>37</v>
      </c>
      <c r="C27101">
        <v>78054</v>
      </c>
      <c r="D27101">
        <v>756671</v>
      </c>
      <c r="E27101" s="31">
        <v>76182</v>
      </c>
      <c r="F27101">
        <v>1392</v>
      </c>
      <c r="G27101" s="31">
        <v>480</v>
      </c>
      <c r="H27101" s="31">
        <v>13</v>
      </c>
    </row>
    <row r="27102" spans="1:8" x14ac:dyDescent="0.45">
      <c r="A27102" s="32">
        <v>44483</v>
      </c>
      <c r="B27102" s="1" t="s">
        <v>38</v>
      </c>
      <c r="C27102">
        <v>15802</v>
      </c>
      <c r="D27102">
        <v>252776</v>
      </c>
      <c r="E27102" s="31">
        <v>15540</v>
      </c>
      <c r="F27102">
        <v>149</v>
      </c>
      <c r="G27102" s="31">
        <v>113</v>
      </c>
      <c r="H27102" s="31">
        <v>3</v>
      </c>
    </row>
    <row r="27103" spans="1:8" x14ac:dyDescent="0.45">
      <c r="A27103" s="32">
        <v>44483</v>
      </c>
      <c r="B27103" s="1" t="s">
        <v>39</v>
      </c>
      <c r="C27103">
        <v>5283</v>
      </c>
      <c r="D27103">
        <v>65608</v>
      </c>
      <c r="E27103" s="31">
        <v>5106</v>
      </c>
      <c r="F27103">
        <v>62</v>
      </c>
      <c r="G27103" s="31">
        <v>11</v>
      </c>
      <c r="H27103" s="31">
        <v>1</v>
      </c>
    </row>
    <row r="27104" spans="1:8" x14ac:dyDescent="0.45">
      <c r="A27104" s="32">
        <v>44483</v>
      </c>
      <c r="B27104" s="1" t="s">
        <v>40</v>
      </c>
      <c r="C27104">
        <v>1658</v>
      </c>
      <c r="D27104">
        <v>149043</v>
      </c>
      <c r="E27104" s="31">
        <v>1617</v>
      </c>
      <c r="F27104">
        <v>5</v>
      </c>
      <c r="G27104" s="31">
        <v>11</v>
      </c>
      <c r="H27104" s="31">
        <v>0</v>
      </c>
    </row>
    <row r="27105" spans="1:8" x14ac:dyDescent="0.45">
      <c r="A27105" s="32">
        <v>44483</v>
      </c>
      <c r="B27105" s="1" t="s">
        <v>41</v>
      </c>
      <c r="C27105">
        <v>1637</v>
      </c>
      <c r="D27105">
        <v>55806</v>
      </c>
      <c r="E27105" s="31">
        <v>1622</v>
      </c>
      <c r="F27105">
        <v>5</v>
      </c>
      <c r="G27105" s="31">
        <v>10</v>
      </c>
      <c r="H27105" s="31">
        <v>0</v>
      </c>
    </row>
    <row r="27106" spans="1:8" x14ac:dyDescent="0.45">
      <c r="A27106" s="32">
        <v>44483</v>
      </c>
      <c r="B27106" s="1" t="s">
        <v>42</v>
      </c>
      <c r="C27106">
        <v>15205</v>
      </c>
      <c r="D27106">
        <v>266922</v>
      </c>
      <c r="E27106" s="31">
        <v>14937</v>
      </c>
      <c r="F27106">
        <v>136</v>
      </c>
      <c r="G27106" s="31">
        <v>79</v>
      </c>
      <c r="H27106" s="31">
        <v>1</v>
      </c>
    </row>
    <row r="27107" spans="1:8" x14ac:dyDescent="0.45">
      <c r="A27107" s="32">
        <v>44483</v>
      </c>
      <c r="B27107" s="1" t="s">
        <v>43</v>
      </c>
      <c r="C27107">
        <v>21854</v>
      </c>
      <c r="D27107">
        <v>905700</v>
      </c>
      <c r="E27107" s="31">
        <v>21534</v>
      </c>
      <c r="F27107">
        <v>199</v>
      </c>
      <c r="G27107" s="31">
        <v>121</v>
      </c>
      <c r="H27107" s="31">
        <v>3</v>
      </c>
    </row>
    <row r="27108" spans="1:8" x14ac:dyDescent="0.45">
      <c r="A27108" s="32">
        <v>44483</v>
      </c>
      <c r="B27108" s="1" t="s">
        <v>44</v>
      </c>
      <c r="C27108">
        <v>5670</v>
      </c>
      <c r="D27108">
        <v>189336</v>
      </c>
      <c r="E27108" s="31">
        <v>5517</v>
      </c>
      <c r="F27108">
        <v>92</v>
      </c>
      <c r="G27108" s="31">
        <v>61</v>
      </c>
      <c r="H27108" s="31">
        <v>0</v>
      </c>
    </row>
    <row r="27109" spans="1:8" x14ac:dyDescent="0.45">
      <c r="A27109" s="32">
        <v>44483</v>
      </c>
      <c r="B27109" s="1" t="s">
        <v>45</v>
      </c>
      <c r="C27109">
        <v>3279</v>
      </c>
      <c r="D27109">
        <v>104910</v>
      </c>
      <c r="E27109" s="31">
        <v>3204</v>
      </c>
      <c r="F27109">
        <v>65</v>
      </c>
      <c r="G27109" s="31">
        <v>10</v>
      </c>
      <c r="H27109" s="31">
        <v>0</v>
      </c>
    </row>
    <row r="27110" spans="1:8" x14ac:dyDescent="0.45">
      <c r="A27110" s="32">
        <v>44483</v>
      </c>
      <c r="B27110" s="1" t="s">
        <v>46</v>
      </c>
      <c r="C27110">
        <v>4695</v>
      </c>
      <c r="D27110">
        <v>130157</v>
      </c>
      <c r="E27110" s="31">
        <v>4645</v>
      </c>
      <c r="F27110">
        <v>38</v>
      </c>
      <c r="G27110" s="31">
        <v>12</v>
      </c>
      <c r="H27110" s="31">
        <v>1</v>
      </c>
    </row>
    <row r="27111" spans="1:8" x14ac:dyDescent="0.45">
      <c r="A27111" s="32">
        <v>44483</v>
      </c>
      <c r="B27111" s="1" t="s">
        <v>47</v>
      </c>
      <c r="C27111">
        <v>5294</v>
      </c>
      <c r="D27111">
        <v>153433</v>
      </c>
      <c r="E27111" s="31">
        <v>5127</v>
      </c>
      <c r="F27111">
        <v>82</v>
      </c>
      <c r="G27111" s="31">
        <v>85</v>
      </c>
      <c r="H27111" s="31">
        <v>1</v>
      </c>
    </row>
    <row r="27112" spans="1:8" x14ac:dyDescent="0.45">
      <c r="A27112" s="32">
        <v>44483</v>
      </c>
      <c r="B27112" s="1" t="s">
        <v>48</v>
      </c>
      <c r="C27112">
        <v>4126</v>
      </c>
      <c r="D27112">
        <v>99109</v>
      </c>
      <c r="E27112" s="31">
        <v>4081</v>
      </c>
      <c r="F27112">
        <v>31</v>
      </c>
      <c r="G27112" s="31">
        <v>14</v>
      </c>
      <c r="H27112" s="31">
        <v>2</v>
      </c>
    </row>
    <row r="27113" spans="1:8" x14ac:dyDescent="0.45">
      <c r="A27113" s="32">
        <v>44483</v>
      </c>
      <c r="B27113" s="1" t="s">
        <v>49</v>
      </c>
      <c r="C27113">
        <v>74255</v>
      </c>
      <c r="D27113">
        <v>1265772</v>
      </c>
      <c r="E27113" s="31">
        <v>73224</v>
      </c>
      <c r="F27113">
        <v>619</v>
      </c>
      <c r="G27113" s="31">
        <v>388</v>
      </c>
      <c r="H27113" s="31">
        <v>13</v>
      </c>
    </row>
    <row r="27114" spans="1:8" x14ac:dyDescent="0.45">
      <c r="A27114" s="32">
        <v>44483</v>
      </c>
      <c r="B27114" s="1" t="s">
        <v>50</v>
      </c>
      <c r="C27114">
        <v>5805</v>
      </c>
      <c r="D27114">
        <v>105012</v>
      </c>
      <c r="E27114" s="31">
        <v>5797</v>
      </c>
      <c r="F27114">
        <v>29</v>
      </c>
      <c r="G27114" s="31">
        <v>32</v>
      </c>
      <c r="H27114" s="31">
        <v>1</v>
      </c>
    </row>
    <row r="27115" spans="1:8" x14ac:dyDescent="0.45">
      <c r="A27115" s="32">
        <v>44483</v>
      </c>
      <c r="B27115" s="1" t="s">
        <v>51</v>
      </c>
      <c r="C27115">
        <v>6056</v>
      </c>
      <c r="D27115">
        <v>181484</v>
      </c>
      <c r="E27115" s="31">
        <v>5938</v>
      </c>
      <c r="F27115">
        <v>73</v>
      </c>
      <c r="G27115" s="31">
        <v>45</v>
      </c>
      <c r="H27115" s="31">
        <v>0</v>
      </c>
    </row>
    <row r="27116" spans="1:8" x14ac:dyDescent="0.45">
      <c r="A27116" s="32">
        <v>44483</v>
      </c>
      <c r="B27116" s="1" t="s">
        <v>52</v>
      </c>
      <c r="C27116">
        <v>14337</v>
      </c>
      <c r="D27116">
        <v>123147</v>
      </c>
      <c r="E27116" s="31">
        <v>14161</v>
      </c>
      <c r="F27116">
        <v>136</v>
      </c>
      <c r="G27116" s="31">
        <v>40</v>
      </c>
      <c r="H27116" s="31">
        <v>4</v>
      </c>
    </row>
    <row r="27117" spans="1:8" x14ac:dyDescent="0.45">
      <c r="A27117" s="32">
        <v>44483</v>
      </c>
      <c r="B27117" s="1" t="s">
        <v>53</v>
      </c>
      <c r="C27117">
        <v>8177</v>
      </c>
      <c r="D27117">
        <v>267862</v>
      </c>
      <c r="E27117" s="31">
        <v>8051</v>
      </c>
      <c r="F27117">
        <v>84</v>
      </c>
      <c r="G27117" s="31">
        <v>42</v>
      </c>
      <c r="H27117" s="31">
        <v>1</v>
      </c>
    </row>
    <row r="27118" spans="1:8" x14ac:dyDescent="0.45">
      <c r="A27118" s="32">
        <v>44483</v>
      </c>
      <c r="B27118" s="1" t="s">
        <v>54</v>
      </c>
      <c r="C27118">
        <v>6146</v>
      </c>
      <c r="D27118">
        <v>72928</v>
      </c>
      <c r="E27118" s="31">
        <v>6075</v>
      </c>
      <c r="F27118">
        <v>41</v>
      </c>
      <c r="G27118" s="31">
        <v>11</v>
      </c>
      <c r="H27118" s="31">
        <v>0</v>
      </c>
    </row>
    <row r="27119" spans="1:8" x14ac:dyDescent="0.45">
      <c r="A27119" s="32">
        <v>44483</v>
      </c>
      <c r="B27119" s="1" t="s">
        <v>55</v>
      </c>
      <c r="C27119">
        <v>9088</v>
      </c>
      <c r="D27119">
        <v>168575</v>
      </c>
      <c r="E27119" s="31">
        <v>9057</v>
      </c>
      <c r="F27119">
        <v>65</v>
      </c>
      <c r="G27119" s="31">
        <v>27</v>
      </c>
      <c r="H27119" s="31">
        <v>0</v>
      </c>
    </row>
    <row r="27120" spans="1:8" x14ac:dyDescent="0.45">
      <c r="A27120" s="32">
        <v>44483</v>
      </c>
      <c r="B27120" s="1" t="s">
        <v>56</v>
      </c>
      <c r="C27120">
        <v>49980</v>
      </c>
      <c r="D27120">
        <v>398976</v>
      </c>
      <c r="E27120" s="31">
        <v>49336</v>
      </c>
      <c r="F27120">
        <v>356</v>
      </c>
      <c r="G27120" s="31">
        <v>250</v>
      </c>
      <c r="H27120" s="31">
        <v>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69921875" defaultRowHeight="18" x14ac:dyDescent="0.45"/>
  <cols>
    <col min="1" max="1" width="12.19921875" style="54" customWidth="1"/>
    <col min="2" max="2" width="13.296875" style="25" bestFit="1" customWidth="1"/>
    <col min="3" max="3" width="10.69921875" style="25" bestFit="1" customWidth="1"/>
    <col min="4" max="4" width="10.19921875" style="25" bestFit="1" customWidth="1"/>
    <col min="5" max="5" width="8.19921875" style="25" bestFit="1" customWidth="1"/>
    <col min="6" max="6" width="8.796875" style="25" customWidth="1"/>
    <col min="7" max="7" width="9.69921875" style="25" customWidth="1"/>
    <col min="8" max="8" width="9.796875" style="25" customWidth="1"/>
    <col min="9" max="9" width="9.19921875" style="25" bestFit="1" customWidth="1"/>
    <col min="10" max="10" width="7.296875" style="25" customWidth="1"/>
    <col min="11" max="11" width="7.19921875" style="25" customWidth="1"/>
    <col min="12" max="12" width="5.69921875" style="25" customWidth="1"/>
    <col min="13" max="13" width="10.19921875" style="25" customWidth="1"/>
    <col min="14" max="14" width="7.5" style="25" customWidth="1"/>
    <col min="15" max="15" width="9" style="25" customWidth="1"/>
    <col min="16" max="16" width="11.3984375" style="25" customWidth="1"/>
    <col min="17" max="17" width="8.69921875" style="25" customWidth="1"/>
    <col min="18" max="16384" width="8.69921875" style="25"/>
  </cols>
  <sheetData>
    <row r="1" spans="1:17" x14ac:dyDescent="0.45">
      <c r="B1" s="113" t="s">
        <v>146</v>
      </c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7" s="29" customFormat="1" x14ac:dyDescent="0.45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284</v>
      </c>
      <c r="P2" s="29" t="s">
        <v>285</v>
      </c>
    </row>
    <row r="3" spans="1:17" x14ac:dyDescent="0.45">
      <c r="A3" s="36">
        <f>DATE($A$8, $B$8, $C$8)</f>
        <v>44484</v>
      </c>
      <c r="B3" s="25" t="s">
        <v>153</v>
      </c>
      <c r="C3" s="25">
        <f>IF(D21="", "", D21)</f>
        <v>1708924</v>
      </c>
      <c r="D3" s="25">
        <f>IF(C21="", "", C21)</f>
        <v>24561389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7602</v>
      </c>
      <c r="I3" s="25" t="str">
        <f t="shared" si="1"/>
        <v/>
      </c>
      <c r="J3" s="25">
        <f t="shared" si="1"/>
        <v>357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1681960</v>
      </c>
      <c r="N3" s="25">
        <f t="shared" si="2"/>
        <v>18044</v>
      </c>
      <c r="O3" s="46">
        <f>N15</f>
        <v>0</v>
      </c>
      <c r="P3" s="48">
        <f>O15</f>
        <v>0</v>
      </c>
    </row>
    <row r="4" spans="1:17" x14ac:dyDescent="0.45">
      <c r="A4" s="36">
        <f>DATE($A$8, $B$8, $C$8)</f>
        <v>44484</v>
      </c>
      <c r="B4" s="25" t="s">
        <v>154</v>
      </c>
      <c r="C4" s="25">
        <f>IF(D22="", "", D22)</f>
        <v>4329</v>
      </c>
      <c r="D4" s="25">
        <f>IF(C22="", "", C22)</f>
        <v>1096345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83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4239</v>
      </c>
      <c r="N4" s="25">
        <f t="shared" si="2"/>
        <v>7</v>
      </c>
      <c r="O4" s="26">
        <v>0</v>
      </c>
      <c r="P4" s="26">
        <v>0</v>
      </c>
    </row>
    <row r="5" spans="1:17" x14ac:dyDescent="0.45">
      <c r="A5" s="36">
        <f>DATE($A$8, $B$8, $C$8)</f>
        <v>44484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</row>
    <row r="7" spans="1:17" x14ac:dyDescent="0.45">
      <c r="A7" s="113" t="s">
        <v>156</v>
      </c>
      <c r="B7" s="113"/>
      <c r="C7" s="113"/>
      <c r="D7" s="113"/>
      <c r="E7" s="113"/>
      <c r="F7" s="113"/>
      <c r="G7" s="113"/>
      <c r="H7" s="113"/>
      <c r="I7" s="113"/>
      <c r="M7" s="47"/>
      <c r="O7" s="26"/>
      <c r="P7" s="26"/>
    </row>
    <row r="8" spans="1:17" x14ac:dyDescent="0.45">
      <c r="A8" s="4">
        <v>2021</v>
      </c>
      <c r="B8" s="4">
        <v>10</v>
      </c>
      <c r="C8" s="4">
        <v>15</v>
      </c>
      <c r="J8" s="55"/>
      <c r="K8" s="55"/>
      <c r="L8" s="55"/>
      <c r="M8" s="55"/>
      <c r="N8" s="55"/>
      <c r="O8" s="55"/>
      <c r="P8" s="55"/>
      <c r="Q8" s="55"/>
    </row>
    <row r="9" spans="1:17" s="100" customFormat="1" x14ac:dyDescent="0.45">
      <c r="A9" s="113" t="s">
        <v>355</v>
      </c>
      <c r="B9" s="113"/>
      <c r="C9" s="113"/>
      <c r="D9" s="113"/>
      <c r="E9" s="113"/>
      <c r="F9" s="113"/>
      <c r="G9" s="113"/>
      <c r="H9" s="113"/>
      <c r="I9" s="113"/>
      <c r="J9" s="55"/>
      <c r="K9" s="55"/>
      <c r="L9" s="55"/>
      <c r="M9" s="55"/>
      <c r="N9" s="55"/>
      <c r="O9" s="55"/>
      <c r="P9" s="55"/>
      <c r="Q9" s="55"/>
    </row>
    <row r="10" spans="1:17" x14ac:dyDescent="0.45">
      <c r="C10" s="113" t="s">
        <v>157</v>
      </c>
      <c r="D10" s="113"/>
      <c r="E10" s="113" t="s">
        <v>158</v>
      </c>
      <c r="F10" s="113"/>
      <c r="G10" s="113" t="s">
        <v>159</v>
      </c>
      <c r="H10" s="113" t="s">
        <v>160</v>
      </c>
      <c r="I10" s="113" t="s">
        <v>161</v>
      </c>
      <c r="J10" s="55"/>
      <c r="K10" s="60"/>
      <c r="L10" s="60"/>
      <c r="M10" s="55"/>
      <c r="N10" s="56"/>
      <c r="O10" s="55"/>
      <c r="P10" s="55"/>
      <c r="Q10" s="55"/>
    </row>
    <row r="11" spans="1:17" x14ac:dyDescent="0.45">
      <c r="C11" s="29" t="s">
        <v>162</v>
      </c>
      <c r="D11" s="29" t="s">
        <v>163</v>
      </c>
      <c r="E11" s="29" t="s">
        <v>164</v>
      </c>
      <c r="F11" s="29" t="s">
        <v>165</v>
      </c>
      <c r="G11" s="113"/>
      <c r="H11" s="113"/>
      <c r="I11" s="114"/>
      <c r="J11" s="55"/>
      <c r="K11" s="55"/>
      <c r="L11" s="55"/>
      <c r="M11" s="60"/>
      <c r="N11" s="60"/>
      <c r="O11" s="57"/>
      <c r="P11" s="57"/>
      <c r="Q11" s="55"/>
    </row>
    <row r="12" spans="1:17" x14ac:dyDescent="0.45">
      <c r="B12" s="26" t="s">
        <v>166</v>
      </c>
      <c r="C12" s="45">
        <v>24561389</v>
      </c>
      <c r="D12" s="45">
        <v>1708924</v>
      </c>
      <c r="E12" s="45">
        <v>7602</v>
      </c>
      <c r="F12" s="45">
        <v>357</v>
      </c>
      <c r="G12" s="45">
        <v>1681960</v>
      </c>
      <c r="H12" s="45">
        <v>18044</v>
      </c>
      <c r="I12" s="3"/>
      <c r="J12" s="55"/>
      <c r="K12" s="116" t="s">
        <v>354</v>
      </c>
      <c r="L12" s="116"/>
      <c r="M12" s="60"/>
      <c r="N12" s="58"/>
      <c r="O12" s="58"/>
      <c r="P12" s="59"/>
      <c r="Q12" s="60"/>
    </row>
    <row r="13" spans="1:17" x14ac:dyDescent="0.45">
      <c r="B13" s="26" t="s">
        <v>327</v>
      </c>
      <c r="C13" s="45">
        <v>1096345</v>
      </c>
      <c r="D13" s="45">
        <v>4329</v>
      </c>
      <c r="E13" s="45">
        <v>83</v>
      </c>
      <c r="F13" s="45">
        <v>0</v>
      </c>
      <c r="G13" s="45">
        <v>4239</v>
      </c>
      <c r="H13" s="45">
        <v>7</v>
      </c>
      <c r="I13" s="3"/>
      <c r="J13" s="55"/>
      <c r="K13" s="102" t="s">
        <v>353</v>
      </c>
      <c r="L13" s="60"/>
      <c r="M13" s="60"/>
      <c r="N13" s="55"/>
      <c r="O13" s="55"/>
      <c r="P13" s="59"/>
      <c r="Q13" s="55"/>
    </row>
    <row r="14" spans="1:17" x14ac:dyDescent="0.45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5"/>
      <c r="K14" s="55"/>
      <c r="L14" s="55"/>
      <c r="M14" s="55"/>
      <c r="N14" s="55"/>
      <c r="O14" s="55"/>
      <c r="P14" s="59"/>
      <c r="Q14" s="55"/>
    </row>
    <row r="15" spans="1:17" x14ac:dyDescent="0.45">
      <c r="B15" s="43" t="s">
        <v>164</v>
      </c>
      <c r="C15" s="44">
        <f t="shared" ref="C15:H15" si="3">SUM(C12:C14)</f>
        <v>25658563</v>
      </c>
      <c r="D15" s="44">
        <f t="shared" si="3"/>
        <v>1713268</v>
      </c>
      <c r="E15" s="44">
        <f t="shared" si="3"/>
        <v>7685</v>
      </c>
      <c r="F15" s="44">
        <f t="shared" si="3"/>
        <v>357</v>
      </c>
      <c r="G15" s="44">
        <f t="shared" si="3"/>
        <v>1686214</v>
      </c>
      <c r="H15" s="44">
        <f t="shared" si="3"/>
        <v>18051</v>
      </c>
      <c r="I15" s="28"/>
      <c r="J15" s="55"/>
      <c r="K15" s="55"/>
      <c r="L15" s="60"/>
      <c r="M15" s="60"/>
      <c r="N15" s="58"/>
      <c r="O15" s="58"/>
      <c r="P15" s="59"/>
      <c r="Q15" s="55"/>
    </row>
    <row r="18" spans="1:16" x14ac:dyDescent="0.45">
      <c r="C18" s="113" t="s">
        <v>157</v>
      </c>
      <c r="D18" s="114"/>
      <c r="E18" s="113" t="s">
        <v>169</v>
      </c>
      <c r="F18" s="114"/>
      <c r="G18" s="114"/>
      <c r="H18" s="113" t="s">
        <v>170</v>
      </c>
      <c r="I18" s="114"/>
      <c r="J18" s="114"/>
      <c r="K18" s="114"/>
      <c r="L18" s="114"/>
      <c r="M18" s="114"/>
      <c r="N18" s="114"/>
      <c r="O18" s="114"/>
      <c r="P18" s="114"/>
    </row>
    <row r="19" spans="1:16" x14ac:dyDescent="0.45">
      <c r="C19" s="114"/>
      <c r="D19" s="114"/>
      <c r="E19" s="114"/>
      <c r="F19" s="114"/>
      <c r="G19" s="114"/>
      <c r="H19" s="113" t="s">
        <v>158</v>
      </c>
      <c r="I19" s="114"/>
      <c r="J19" s="114"/>
      <c r="K19" s="114"/>
      <c r="L19" s="114"/>
      <c r="M19" s="114"/>
      <c r="N19" s="114"/>
      <c r="O19" s="113" t="s">
        <v>159</v>
      </c>
      <c r="P19" s="113" t="s">
        <v>160</v>
      </c>
    </row>
    <row r="20" spans="1:16" x14ac:dyDescent="0.45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14"/>
      <c r="P20" s="114"/>
    </row>
    <row r="21" spans="1:16" x14ac:dyDescent="0.45">
      <c r="B21" s="25" t="s">
        <v>166</v>
      </c>
      <c r="C21" s="27">
        <f t="shared" ref="C21:D23" si="4">C12</f>
        <v>24561389</v>
      </c>
      <c r="D21" s="27">
        <f t="shared" si="4"/>
        <v>1708924</v>
      </c>
      <c r="E21" s="3"/>
      <c r="F21" s="3"/>
      <c r="G21" s="3"/>
      <c r="H21" s="3"/>
      <c r="I21" s="27">
        <f>E12</f>
        <v>7602</v>
      </c>
      <c r="J21" s="3"/>
      <c r="K21" s="27">
        <f>F12</f>
        <v>357</v>
      </c>
      <c r="L21" s="3"/>
      <c r="M21" s="3"/>
      <c r="N21" s="16">
        <f>G21</f>
        <v>0</v>
      </c>
      <c r="O21" s="27">
        <f t="shared" ref="O21:P23" si="5">G12</f>
        <v>1681960</v>
      </c>
      <c r="P21" s="27">
        <f t="shared" si="5"/>
        <v>18044</v>
      </c>
    </row>
    <row r="22" spans="1:16" x14ac:dyDescent="0.45">
      <c r="B22" s="25" t="s">
        <v>167</v>
      </c>
      <c r="C22" s="27">
        <f t="shared" si="4"/>
        <v>1096345</v>
      </c>
      <c r="D22" s="27">
        <f t="shared" si="4"/>
        <v>4329</v>
      </c>
      <c r="E22" s="3"/>
      <c r="F22" s="3"/>
      <c r="G22" s="3"/>
      <c r="H22" s="3"/>
      <c r="I22" s="27">
        <f>E13</f>
        <v>83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4239</v>
      </c>
      <c r="P22" s="27">
        <f t="shared" si="5"/>
        <v>7</v>
      </c>
    </row>
    <row r="23" spans="1:16" x14ac:dyDescent="0.45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 x14ac:dyDescent="0.45">
      <c r="B24" s="25" t="s">
        <v>164</v>
      </c>
      <c r="C24" s="25">
        <f t="shared" ref="C24:P24" si="6">SUM(C21:C23)</f>
        <v>25658563</v>
      </c>
      <c r="D24" s="25">
        <f t="shared" si="6"/>
        <v>1713268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7685</v>
      </c>
      <c r="J24" s="25">
        <f t="shared" si="6"/>
        <v>0</v>
      </c>
      <c r="K24" s="25">
        <f t="shared" si="6"/>
        <v>357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1686214</v>
      </c>
      <c r="P24" s="25">
        <f t="shared" si="6"/>
        <v>18051</v>
      </c>
    </row>
    <row r="26" spans="1:16" x14ac:dyDescent="0.45">
      <c r="F26" s="113" t="s">
        <v>278</v>
      </c>
      <c r="G26" s="114"/>
      <c r="H26" s="114"/>
      <c r="I26" s="114"/>
      <c r="J26" s="114"/>
      <c r="K26" s="114"/>
    </row>
    <row r="27" spans="1:16" x14ac:dyDescent="0.45">
      <c r="E27" s="25" t="s">
        <v>291</v>
      </c>
      <c r="F27" s="115" t="s">
        <v>280</v>
      </c>
      <c r="G27" s="115"/>
      <c r="H27" s="115"/>
      <c r="I27" s="115"/>
      <c r="J27" s="115"/>
      <c r="K27" s="115"/>
      <c r="L27" s="115"/>
    </row>
    <row r="29" spans="1:16" x14ac:dyDescent="0.45">
      <c r="F29" s="113" t="s">
        <v>286</v>
      </c>
      <c r="G29" s="113"/>
      <c r="H29" s="113"/>
      <c r="I29" s="113"/>
      <c r="J29" s="113"/>
      <c r="K29" s="113"/>
      <c r="L29" s="113"/>
    </row>
    <row r="30" spans="1:16" x14ac:dyDescent="0.45">
      <c r="F30" s="115" t="s">
        <v>281</v>
      </c>
      <c r="G30" s="115"/>
      <c r="H30" s="115"/>
      <c r="I30" s="115"/>
      <c r="J30" s="115"/>
      <c r="K30" s="115"/>
      <c r="L30" s="115"/>
      <c r="M30" s="115"/>
      <c r="N30" s="115"/>
    </row>
    <row r="31" spans="1:16" s="52" customFormat="1" x14ac:dyDescent="0.45">
      <c r="A31" s="54"/>
      <c r="F31" s="51"/>
      <c r="G31" s="51"/>
      <c r="H31" s="51"/>
      <c r="I31" s="51"/>
      <c r="J31" s="51"/>
      <c r="K31" s="51"/>
      <c r="L31" s="51"/>
      <c r="M31" s="51"/>
      <c r="N31" s="51"/>
    </row>
    <row r="32" spans="1:16" ht="18.45" customHeight="1" x14ac:dyDescent="0.45">
      <c r="G32" s="113" t="s">
        <v>293</v>
      </c>
      <c r="H32" s="113"/>
      <c r="I32" s="113"/>
      <c r="J32" s="113"/>
      <c r="K32" s="113"/>
      <c r="L32" s="113"/>
    </row>
    <row r="33" spans="6:14" x14ac:dyDescent="0.45">
      <c r="F33" s="113" t="s">
        <v>288</v>
      </c>
      <c r="G33" s="113"/>
      <c r="H33" s="113"/>
      <c r="I33" s="113"/>
      <c r="J33" s="113"/>
      <c r="K33" s="113"/>
      <c r="L33" s="113"/>
      <c r="M33" s="113"/>
      <c r="N33" s="113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45"/>
  <cols>
    <col min="1" max="1" width="10.3984375" style="29" bestFit="1" customWidth="1"/>
    <col min="2" max="3" width="10.3984375" style="29" customWidth="1"/>
    <col min="4" max="4" width="8.5" style="31" customWidth="1"/>
    <col min="5" max="5" width="7.8984375" style="31" bestFit="1" customWidth="1"/>
    <col min="6" max="6" width="10.69921875" style="31" bestFit="1" customWidth="1"/>
    <col min="7" max="7" width="8.69921875" style="31" bestFit="1" customWidth="1"/>
    <col min="8" max="8" width="12.3984375" style="31" bestFit="1" customWidth="1"/>
    <col min="9" max="9" width="12.09765625" style="31" bestFit="1" customWidth="1"/>
    <col min="10" max="10" width="2.59765625" style="2" customWidth="1"/>
  </cols>
  <sheetData>
    <row r="1" spans="1:10" x14ac:dyDescent="0.45">
      <c r="A1" s="113" t="s">
        <v>177</v>
      </c>
      <c r="B1" s="113"/>
      <c r="C1" s="113"/>
      <c r="D1" s="118"/>
      <c r="E1" s="118"/>
      <c r="F1" s="118"/>
      <c r="G1" s="118"/>
      <c r="H1" s="118"/>
      <c r="I1" s="118"/>
      <c r="J1" s="9"/>
    </row>
    <row r="2" spans="1:10" x14ac:dyDescent="0.45">
      <c r="A2" s="37">
        <f>YEAR(DATE('Conv-total'!$A$8, 'Conv-total'!$B$8, 'Conv-total'!$C$8) -1)</f>
        <v>2021</v>
      </c>
      <c r="B2" s="37">
        <f>MONTH(DATE('Conv-total'!$A$8, 'Conv-total'!$B$8, 'Conv-total'!$C$8) -1)</f>
        <v>10</v>
      </c>
      <c r="C2" s="37">
        <f>DAY(DATE('Conv-total'!$A$8, 'Conv-total'!$B$8, 'Conv-total'!$C$8) -1)</f>
        <v>14</v>
      </c>
      <c r="D2" s="117" t="s">
        <v>178</v>
      </c>
      <c r="E2" s="118"/>
      <c r="F2" s="118"/>
      <c r="G2" s="118"/>
      <c r="H2" s="118"/>
      <c r="I2" s="118"/>
      <c r="J2" s="9"/>
    </row>
    <row r="3" spans="1:10" x14ac:dyDescent="0.45">
      <c r="A3" s="38"/>
      <c r="B3" s="38"/>
      <c r="C3" s="38" t="s">
        <v>179</v>
      </c>
      <c r="D3" s="29">
        <v>3</v>
      </c>
      <c r="E3" s="29">
        <v>4</v>
      </c>
      <c r="F3" s="29">
        <v>7</v>
      </c>
      <c r="G3" s="29">
        <v>8</v>
      </c>
      <c r="H3" s="29">
        <v>5</v>
      </c>
      <c r="I3" s="29">
        <v>6</v>
      </c>
      <c r="J3" s="9"/>
    </row>
    <row r="4" spans="1:10" s="10" customFormat="1" x14ac:dyDescent="0.45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 x14ac:dyDescent="0.45">
      <c r="A5" s="12" t="s">
        <v>181</v>
      </c>
      <c r="B5" s="13">
        <f t="shared" ref="B5:B51" si="0">DATE($A$2, $B$2, $C$2)</f>
        <v>44483</v>
      </c>
      <c r="C5" s="29" t="s">
        <v>7</v>
      </c>
      <c r="D5" s="39">
        <f>IFERROR(INT(TRIM(SUBSTITUTE(VLOOKUP($A5&amp;"*",各都道府県の状況!$A:$I,D$3,FALSE), "※5", ""))), "")</f>
        <v>60519</v>
      </c>
      <c r="E5" s="39">
        <f>IFERROR(INT(TRIM(SUBSTITUTE(VLOOKUP($A5&amp;"*",各都道府県の状況!$A:$I,E$3,FALSE), "※5", ""))), "")</f>
        <v>1125945</v>
      </c>
      <c r="F5" s="39">
        <f>IFERROR(INT(TRIM(SUBSTITUTE(VLOOKUP($A5&amp;"*",各都道府県の状況!$A:$I,F$3,FALSE), "※5", ""))), "")</f>
        <v>58838</v>
      </c>
      <c r="G5" s="39">
        <f>IFERROR(INT(TRIM(SUBSTITUTE(VLOOKUP($A5&amp;"*",各都道府県の状況!$A:$I,G$3,FALSE), "※5", ""))), "")</f>
        <v>1469</v>
      </c>
      <c r="H5" s="39">
        <f>IFERROR(INT(TRIM(SUBSTITUTE(VLOOKUP($A5&amp;"*",各都道府県の状況!$A:$I,H$3,FALSE), "※5", ""))), "")</f>
        <v>180</v>
      </c>
      <c r="I5" s="39">
        <f>IFERROR(INT(TRIM(SUBSTITUTE(VLOOKUP($A5&amp;"*",各都道府県の状況!$A:$I,I$3,FALSE), "※5", ""))), "")</f>
        <v>0</v>
      </c>
      <c r="J5" s="2"/>
    </row>
    <row r="6" spans="1:10" x14ac:dyDescent="0.45">
      <c r="A6" s="12" t="s">
        <v>182</v>
      </c>
      <c r="B6" s="13">
        <f t="shared" si="0"/>
        <v>44483</v>
      </c>
      <c r="C6" s="29" t="s">
        <v>11</v>
      </c>
      <c r="D6" s="39">
        <f>IFERROR(INT(TRIM(SUBSTITUTE(VLOOKUP($A6&amp;"*",各都道府県の状況!$A:$I,D$3,FALSE), "※5", ""))), "")</f>
        <v>5847</v>
      </c>
      <c r="E6" s="39">
        <f>IFERROR(INT(TRIM(SUBSTITUTE(VLOOKUP($A6&amp;"*",各都道府県の状況!$A:$I,E$3,FALSE), "※5", ""))), "")</f>
        <v>90464</v>
      </c>
      <c r="F6" s="39">
        <f>IFERROR(INT(TRIM(SUBSTITUTE(VLOOKUP($A6&amp;"*",各都道府県の状況!$A:$I,F$3,FALSE), "※5", ""))), "")</f>
        <v>5660</v>
      </c>
      <c r="G6" s="39">
        <f>IFERROR(INT(TRIM(SUBSTITUTE(VLOOKUP($A6&amp;"*",各都道府県の状況!$A:$I,G$3,FALSE), "※5", ""))), "")</f>
        <v>38</v>
      </c>
      <c r="H6" s="39">
        <f>IFERROR(INT(TRIM(SUBSTITUTE(VLOOKUP($A6&amp;"*",各都道府県の状況!$A:$I,H$3,FALSE), "※5", ""))), "")</f>
        <v>149</v>
      </c>
      <c r="I6" s="39">
        <f>IFERROR(INT(TRIM(SUBSTITUTE(VLOOKUP($A6&amp;"*",各都道府県の状況!$A:$I,I$3,FALSE), "※5", ""))), "")</f>
        <v>2</v>
      </c>
    </row>
    <row r="7" spans="1:10" x14ac:dyDescent="0.45">
      <c r="A7" s="12" t="s">
        <v>183</v>
      </c>
      <c r="B7" s="13">
        <f t="shared" si="0"/>
        <v>44483</v>
      </c>
      <c r="C7" s="29" t="s">
        <v>12</v>
      </c>
      <c r="D7" s="39">
        <f>IFERROR(INT(TRIM(SUBSTITUTE(VLOOKUP($A7&amp;"*",各都道府県の状況!$A:$I,D$3,FALSE), "※5", ""))), "")</f>
        <v>3486</v>
      </c>
      <c r="E7" s="39">
        <f>IFERROR(INT(TRIM(SUBSTITUTE(VLOOKUP($A7&amp;"*",各都道府県の状況!$A:$I,E$3,FALSE), "※5", ""))), "")</f>
        <v>123111</v>
      </c>
      <c r="F7" s="39">
        <f>IFERROR(INT(TRIM(SUBSTITUTE(VLOOKUP($A7&amp;"*",各都道府県の状況!$A:$I,F$3,FALSE), "※5", ""))), "")</f>
        <v>3430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3</v>
      </c>
      <c r="I7" s="39">
        <f>IFERROR(INT(TRIM(SUBSTITUTE(VLOOKUP($A7&amp;"*",各都道府県の状況!$A:$I,I$3,FALSE), "※5", ""))), "")</f>
        <v>0</v>
      </c>
    </row>
    <row r="8" spans="1:10" x14ac:dyDescent="0.45">
      <c r="A8" s="12" t="s">
        <v>184</v>
      </c>
      <c r="B8" s="13">
        <f t="shared" si="0"/>
        <v>44483</v>
      </c>
      <c r="C8" s="29" t="s">
        <v>13</v>
      </c>
      <c r="D8" s="39">
        <f>IFERROR(INT(TRIM(SUBSTITUTE(VLOOKUP($A8&amp;"*",各都道府県の状況!$A:$I,D$3,FALSE), "※5", ""))), "")</f>
        <v>16249</v>
      </c>
      <c r="E8" s="39">
        <f>IFERROR(INT(TRIM(SUBSTITUTE(VLOOKUP($A8&amp;"*",各都道府県の状況!$A:$I,E$3,FALSE), "※5", ""))), "")</f>
        <v>243071</v>
      </c>
      <c r="F8" s="39">
        <f>IFERROR(INT(TRIM(SUBSTITUTE(VLOOKUP($A8&amp;"*",各都道府県の状況!$A:$I,F$3,FALSE), "※5", ""))), "")</f>
        <v>16104</v>
      </c>
      <c r="G8" s="39">
        <f>IFERROR(INT(TRIM(SUBSTITUTE(VLOOKUP($A8&amp;"*",各都道府県の状況!$A:$I,G$3,FALSE), "※5", ""))), "")</f>
        <v>117</v>
      </c>
      <c r="H8" s="39">
        <f>IFERROR(INT(TRIM(SUBSTITUTE(VLOOKUP($A8&amp;"*",各都道府県の状況!$A:$I,H$3,FALSE), "※5", ""))), "")</f>
        <v>25</v>
      </c>
      <c r="I8" s="39">
        <f>IFERROR(INT(TRIM(SUBSTITUTE(VLOOKUP($A8&amp;"*",各都道府県の状況!$A:$I,I$3,FALSE), "※5", ""))), "")</f>
        <v>1</v>
      </c>
    </row>
    <row r="9" spans="1:10" ht="21" customHeight="1" x14ac:dyDescent="0.45">
      <c r="A9" s="12" t="s">
        <v>185</v>
      </c>
      <c r="B9" s="13">
        <f t="shared" si="0"/>
        <v>44483</v>
      </c>
      <c r="C9" s="29" t="s">
        <v>14</v>
      </c>
      <c r="D9" s="39">
        <f>IFERROR(INT(TRIM(SUBSTITUTE(VLOOKUP($A9&amp;"*",各都道府県の状況!$A:$I,D$3,FALSE), "※5", ""))), "")</f>
        <v>1893</v>
      </c>
      <c r="E9" s="39">
        <f>IFERROR(INT(TRIM(SUBSTITUTE(VLOOKUP($A9&amp;"*",各都道府県の状況!$A:$I,E$3,FALSE), "※5", ""))), "")</f>
        <v>26739</v>
      </c>
      <c r="F9" s="39">
        <f>IFERROR(INT(TRIM(SUBSTITUTE(VLOOKUP($A9&amp;"*",各都道府県の状況!$A:$I,F$3,FALSE), "※5", ""))), "")</f>
        <v>1859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7</v>
      </c>
      <c r="I9" s="39">
        <f>IFERROR(INT(TRIM(SUBSTITUTE(VLOOKUP($A9&amp;"*",各都道府県の状況!$A:$I,I$3,FALSE), "※5", ""))), "")</f>
        <v>0</v>
      </c>
    </row>
    <row r="10" spans="1:10" ht="21" customHeight="1" x14ac:dyDescent="0.45">
      <c r="A10" s="12" t="s">
        <v>186</v>
      </c>
      <c r="B10" s="13">
        <f t="shared" si="0"/>
        <v>44483</v>
      </c>
      <c r="C10" s="29" t="s">
        <v>15</v>
      </c>
      <c r="D10" s="39">
        <f>IFERROR(INT(TRIM(SUBSTITUTE(VLOOKUP($A10&amp;"*",各都道府県の状況!$A:$I,D$3,FALSE), "※5", ""))), "")</f>
        <v>3524</v>
      </c>
      <c r="E10" s="39">
        <f>IFERROR(INT(TRIM(SUBSTITUTE(VLOOKUP($A10&amp;"*",各都道府県の状況!$A:$I,E$3,FALSE), "※5", ""))), "")</f>
        <v>99862</v>
      </c>
      <c r="F10" s="39">
        <f>IFERROR(INT(TRIM(SUBSTITUTE(VLOOKUP($A10&amp;"*",各都道府県の状況!$A:$I,F$3,FALSE), "※5", ""))), "")</f>
        <v>3450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18</v>
      </c>
      <c r="I10" s="39">
        <f>IFERROR(INT(TRIM(SUBSTITUTE(VLOOKUP($A10&amp;"*",各都道府県の状況!$A:$I,I$3,FALSE), "※5", ""))), "")</f>
        <v>0</v>
      </c>
    </row>
    <row r="11" spans="1:10" x14ac:dyDescent="0.45">
      <c r="A11" s="12" t="s">
        <v>187</v>
      </c>
      <c r="B11" s="13">
        <f t="shared" si="0"/>
        <v>44483</v>
      </c>
      <c r="C11" s="29" t="s">
        <v>16</v>
      </c>
      <c r="D11" s="39">
        <f>IFERROR(INT(TRIM(SUBSTITUTE(VLOOKUP($A11&amp;"*",各都道府県の状況!$A:$I,D$3,FALSE), "※5", ""))), "")</f>
        <v>9470</v>
      </c>
      <c r="E11" s="39">
        <f>IFERROR(INT(TRIM(SUBSTITUTE(VLOOKUP($A11&amp;"*",各都道府県の状況!$A:$I,E$3,FALSE), "※5", ""))), "")</f>
        <v>415203</v>
      </c>
      <c r="F11" s="39">
        <f>IFERROR(INT(TRIM(SUBSTITUTE(VLOOKUP($A11&amp;"*",各都道府県の状況!$A:$I,F$3,FALSE), "※5", ""))), "")</f>
        <v>9280</v>
      </c>
      <c r="G11" s="39">
        <f>IFERROR(INT(TRIM(SUBSTITUTE(VLOOKUP($A11&amp;"*",各都道府県の状況!$A:$I,G$3,FALSE), "※5", ""))), "")</f>
        <v>175</v>
      </c>
      <c r="H11" s="39">
        <f>IFERROR(INT(TRIM(SUBSTITUTE(VLOOKUP($A11&amp;"*",各都道府県の状況!$A:$I,H$3,FALSE), "※5", ""))), "")</f>
        <v>15</v>
      </c>
      <c r="I11" s="39">
        <f>IFERROR(INT(TRIM(SUBSTITUTE(VLOOKUP($A11&amp;"*",各都道府県の状況!$A:$I,I$3,FALSE), "※5", ""))), "")</f>
        <v>2</v>
      </c>
    </row>
    <row r="12" spans="1:10" x14ac:dyDescent="0.45">
      <c r="A12" s="12" t="s">
        <v>188</v>
      </c>
      <c r="B12" s="13">
        <f t="shared" si="0"/>
        <v>44483</v>
      </c>
      <c r="C12" s="29" t="s">
        <v>17</v>
      </c>
      <c r="D12" s="39">
        <f>IFERROR(INT(TRIM(SUBSTITUTE(VLOOKUP($A12&amp;"*",各都道府県の状況!$A:$I,D$3,FALSE), "※5", ""))), "")</f>
        <v>24337</v>
      </c>
      <c r="E12" s="39">
        <f>IFERROR(INT(TRIM(SUBSTITUTE(VLOOKUP($A12&amp;"*",各都道府県の状況!$A:$I,E$3,FALSE), "※5", ""))), "")</f>
        <v>40366</v>
      </c>
      <c r="F12" s="39">
        <f>IFERROR(INT(TRIM(SUBSTITUTE(VLOOKUP($A12&amp;"*",各都道府県の状況!$A:$I,F$3,FALSE), "※5", ""))), "")</f>
        <v>24010</v>
      </c>
      <c r="G12" s="39">
        <f>IFERROR(INT(TRIM(SUBSTITUTE(VLOOKUP($A12&amp;"*",各都道府県の状況!$A:$I,G$3,FALSE), "※5", ""))), "")</f>
        <v>217</v>
      </c>
      <c r="H12" s="39">
        <f>IFERROR(INT(TRIM(SUBSTITUTE(VLOOKUP($A12&amp;"*",各都道府県の状況!$A:$I,H$3,FALSE), "※5", ""))), "")</f>
        <v>110</v>
      </c>
      <c r="I12" s="39">
        <f>IFERROR(INT(TRIM(SUBSTITUTE(VLOOKUP($A12&amp;"*",各都道府県の状況!$A:$I,I$3,FALSE), "※5", ""))), "")</f>
        <v>8</v>
      </c>
    </row>
    <row r="13" spans="1:10" x14ac:dyDescent="0.45">
      <c r="A13" s="12" t="s">
        <v>189</v>
      </c>
      <c r="B13" s="13">
        <f t="shared" si="0"/>
        <v>44483</v>
      </c>
      <c r="C13" s="29" t="s">
        <v>18</v>
      </c>
      <c r="D13" s="39">
        <f>IFERROR(INT(TRIM(SUBSTITUTE(VLOOKUP($A13&amp;"*",各都道府県の状況!$A:$I,D$3,FALSE), "※5", ""))), "")</f>
        <v>15404</v>
      </c>
      <c r="E13" s="39">
        <f>IFERROR(INT(TRIM(SUBSTITUTE(VLOOKUP($A13&amp;"*",各都道府県の状況!$A:$I,E$3,FALSE), "※5", ""))), "")</f>
        <v>487105</v>
      </c>
      <c r="F13" s="39">
        <f>IFERROR(INT(TRIM(SUBSTITUTE(VLOOKUP($A13&amp;"*",各都道府県の状況!$A:$I,F$3,FALSE), "※5", ""))), "")</f>
        <v>15207</v>
      </c>
      <c r="G13" s="39">
        <f>IFERROR(INT(TRIM(SUBSTITUTE(VLOOKUP($A13&amp;"*",各都道府県の状況!$A:$I,G$3,FALSE), "※5", ""))), "")</f>
        <v>116</v>
      </c>
      <c r="H13" s="39">
        <f>IFERROR(INT(TRIM(SUBSTITUTE(VLOOKUP($A13&amp;"*",各都道府県の状況!$A:$I,H$3,FALSE), "※5", ""))), "")</f>
        <v>81</v>
      </c>
      <c r="I13" s="39">
        <f>IFERROR(INT(TRIM(SUBSTITUTE(VLOOKUP($A13&amp;"*",各都道府県の状況!$A:$I,I$3,FALSE), "※5", ""))), "")</f>
        <v>2</v>
      </c>
    </row>
    <row r="14" spans="1:10" x14ac:dyDescent="0.45">
      <c r="A14" s="12" t="s">
        <v>190</v>
      </c>
      <c r="B14" s="13">
        <f t="shared" si="0"/>
        <v>44483</v>
      </c>
      <c r="C14" s="29" t="s">
        <v>19</v>
      </c>
      <c r="D14" s="39">
        <f>IFERROR(INT(TRIM(SUBSTITUTE(VLOOKUP($A14&amp;"*",各都道府県の状況!$A:$I,D$3,FALSE), "※5", ""))), "")</f>
        <v>16682</v>
      </c>
      <c r="E14" s="39">
        <f>IFERROR(INT(TRIM(SUBSTITUTE(VLOOKUP($A14&amp;"*",各都道府県の状況!$A:$I,E$3,FALSE), "※5", ""))), "")</f>
        <v>300465</v>
      </c>
      <c r="F14" s="39">
        <f>IFERROR(INT(TRIM(SUBSTITUTE(VLOOKUP($A14&amp;"*",各都道府県の状況!$A:$I,F$3,FALSE), "※5", ""))), "")</f>
        <v>16447</v>
      </c>
      <c r="G14" s="39">
        <f>IFERROR(INT(TRIM(SUBSTITUTE(VLOOKUP($A14&amp;"*",各都道府県の状況!$A:$I,G$3,FALSE), "※5", ""))), "")</f>
        <v>174</v>
      </c>
      <c r="H14" s="39">
        <f>IFERROR(INT(TRIM(SUBSTITUTE(VLOOKUP($A14&amp;"*",各都道府県の状況!$A:$I,H$3,FALSE), "※5", ""))), "")</f>
        <v>61</v>
      </c>
      <c r="I14" s="39">
        <f>IFERROR(INT(TRIM(SUBSTITUTE(VLOOKUP($A14&amp;"*",各都道府県の状況!$A:$I,I$3,FALSE), "※5", ""))), "")</f>
        <v>3</v>
      </c>
    </row>
    <row r="15" spans="1:10" x14ac:dyDescent="0.45">
      <c r="A15" s="12" t="s">
        <v>191</v>
      </c>
      <c r="B15" s="13">
        <f t="shared" si="0"/>
        <v>44483</v>
      </c>
      <c r="C15" s="29" t="s">
        <v>20</v>
      </c>
      <c r="D15" s="39">
        <f>IFERROR(INT(TRIM(SUBSTITUTE(VLOOKUP($A15&amp;"*",各都道府県の状況!$A:$I,D$3,FALSE), "※5", ""))), "")</f>
        <v>115371</v>
      </c>
      <c r="E15" s="39">
        <f>IFERROR(INT(TRIM(SUBSTITUTE(VLOOKUP($A15&amp;"*",各都道府県の状況!$A:$I,E$3,FALSE), "※5", ""))), "")</f>
        <v>1473758</v>
      </c>
      <c r="F15" s="39">
        <f>IFERROR(INT(TRIM(SUBSTITUTE(VLOOKUP($A15&amp;"*",各都道府県の状況!$A:$I,F$3,FALSE), "※5", ""))), "")</f>
        <v>113880</v>
      </c>
      <c r="G15" s="39">
        <f>IFERROR(INT(TRIM(SUBSTITUTE(VLOOKUP($A15&amp;"*",各都道府県の状況!$A:$I,G$3,FALSE), "※5", ""))), "")</f>
        <v>1021</v>
      </c>
      <c r="H15" s="39">
        <f>IFERROR(INT(TRIM(SUBSTITUTE(VLOOKUP($A15&amp;"*",各都道府県の状況!$A:$I,H$3,FALSE), "※5", ""))), "")</f>
        <v>470</v>
      </c>
      <c r="I15" s="39">
        <f>IFERROR(INT(TRIM(SUBSTITUTE(VLOOKUP($A15&amp;"*",各都道府県の状況!$A:$I,I$3,FALSE), "※5", ""))), "")</f>
        <v>28</v>
      </c>
    </row>
    <row r="16" spans="1:10" x14ac:dyDescent="0.45">
      <c r="A16" s="12" t="s">
        <v>192</v>
      </c>
      <c r="B16" s="13">
        <f t="shared" si="0"/>
        <v>44483</v>
      </c>
      <c r="C16" s="29" t="s">
        <v>21</v>
      </c>
      <c r="D16" s="39">
        <f>IFERROR(INT(TRIM(SUBSTITUTE(VLOOKUP($A16&amp;"*",各都道府県の状況!$A:$I,D$3,FALSE), "※5", ""))), "")</f>
        <v>100142</v>
      </c>
      <c r="E16" s="39">
        <f>IFERROR(INT(TRIM(SUBSTITUTE(VLOOKUP($A16&amp;"*",各都道府県の状況!$A:$I,E$3,FALSE), "※5", ""))), "")</f>
        <v>1084144</v>
      </c>
      <c r="F16" s="39">
        <f>IFERROR(INT(TRIM(SUBSTITUTE(VLOOKUP($A16&amp;"*",各都道府県の状況!$A:$I,F$3,FALSE), "※5", ""))), "")</f>
        <v>98764</v>
      </c>
      <c r="G16" s="39">
        <f>IFERROR(INT(TRIM(SUBSTITUTE(VLOOKUP($A16&amp;"*",各都道府県の状況!$A:$I,G$3,FALSE), "※5", ""))), "")</f>
        <v>1011</v>
      </c>
      <c r="H16" s="39">
        <f>IFERROR(INT(TRIM(SUBSTITUTE(VLOOKUP($A16&amp;"*",各都道府県の状況!$A:$I,H$3,FALSE), "※5", ""))), "")</f>
        <v>350</v>
      </c>
      <c r="I16" s="39">
        <f>IFERROR(INT(TRIM(SUBSTITUTE(VLOOKUP($A16&amp;"*",各都道府県の状況!$A:$I,I$3,FALSE), "※5", ""))), "")</f>
        <v>20</v>
      </c>
    </row>
    <row r="17" spans="1:9" x14ac:dyDescent="0.45">
      <c r="A17" s="12" t="s">
        <v>193</v>
      </c>
      <c r="B17" s="13">
        <f t="shared" si="0"/>
        <v>44483</v>
      </c>
      <c r="C17" s="29" t="s">
        <v>22</v>
      </c>
      <c r="D17" s="39">
        <f>IFERROR(INT(TRIM(SUBSTITUTE(VLOOKUP($A17&amp;"*",各都道府県の状況!$A:$I,D$3,FALSE), "※5", ""))), "")</f>
        <v>377036</v>
      </c>
      <c r="E17" s="39">
        <f>IFERROR(INT(TRIM(SUBSTITUTE(VLOOKUP($A17&amp;"*",各都道府県の状況!$A:$I,E$3,FALSE), "※5", ""))), "")</f>
        <v>3704025</v>
      </c>
      <c r="F17" s="39">
        <f>IFERROR(INT(TRIM(SUBSTITUTE(VLOOKUP($A17&amp;"*",各都道府県の状況!$A:$I,F$3,FALSE), "※5", ""))), "")</f>
        <v>372882</v>
      </c>
      <c r="G17" s="39">
        <f>IFERROR(INT(TRIM(SUBSTITUTE(VLOOKUP($A17&amp;"*",各都道府県の状況!$A:$I,G$3,FALSE), "※5", ""))), "")</f>
        <v>3069</v>
      </c>
      <c r="H17" s="39">
        <f>IFERROR(INT(TRIM(SUBSTITUTE(VLOOKUP($A17&amp;"*",各都道府県の状況!$A:$I,H$3,FALSE), "※5", ""))), "")</f>
        <v>1085</v>
      </c>
      <c r="I17" s="39">
        <f>IFERROR(INT(TRIM(SUBSTITUTE(VLOOKUP($A17&amp;"*",各都道府県の状況!$A:$I,I$3,FALSE), "※5", ""))), "")</f>
        <v>40</v>
      </c>
    </row>
    <row r="18" spans="1:9" x14ac:dyDescent="0.45">
      <c r="A18" s="12" t="s">
        <v>194</v>
      </c>
      <c r="B18" s="13">
        <f t="shared" si="0"/>
        <v>44483</v>
      </c>
      <c r="C18" s="29" t="s">
        <v>23</v>
      </c>
      <c r="D18" s="39">
        <f>IFERROR(INT(TRIM(SUBSTITUTE(VLOOKUP($A18&amp;"*",各都道府県の状況!$A:$I,D$3,FALSE), "※5", ""))), "")</f>
        <v>168586</v>
      </c>
      <c r="E18" s="39">
        <f>IFERROR(INT(TRIM(SUBSTITUTE(VLOOKUP($A18&amp;"*",各都道府県の状況!$A:$I,E$3,FALSE), "※5", ""))), "")</f>
        <v>1620940</v>
      </c>
      <c r="F18" s="39">
        <f>IFERROR(INT(TRIM(SUBSTITUTE(VLOOKUP($A18&amp;"*",各都道府県の状況!$A:$I,F$3,FALSE), "※5", ""))), "")</f>
        <v>166728</v>
      </c>
      <c r="G18" s="39">
        <f>IFERROR(INT(TRIM(SUBSTITUTE(VLOOKUP($A18&amp;"*",各都道府県の状況!$A:$I,G$3,FALSE), "※5", ""))), "")</f>
        <v>1290</v>
      </c>
      <c r="H18" s="39">
        <f>IFERROR(INT(TRIM(SUBSTITUTE(VLOOKUP($A18&amp;"*",各都道府県の状況!$A:$I,H$3,FALSE), "※5", ""))), "")</f>
        <v>568</v>
      </c>
      <c r="I18" s="39">
        <f>IFERROR(INT(TRIM(SUBSTITUTE(VLOOKUP($A18&amp;"*",各都道府県の状況!$A:$I,I$3,FALSE), "※5", ""))), "")</f>
        <v>23</v>
      </c>
    </row>
    <row r="19" spans="1:9" x14ac:dyDescent="0.45">
      <c r="A19" s="12" t="s">
        <v>195</v>
      </c>
      <c r="B19" s="13">
        <f t="shared" si="0"/>
        <v>44483</v>
      </c>
      <c r="C19" s="29" t="s">
        <v>24</v>
      </c>
      <c r="D19" s="39">
        <f>IFERROR(INT(TRIM(SUBSTITUTE(VLOOKUP($A19&amp;"*",各都道府県の状況!$A:$I,D$3,FALSE), "※5", ""))), "")</f>
        <v>7963</v>
      </c>
      <c r="E19" s="39">
        <f>IFERROR(INT(TRIM(SUBSTITUTE(VLOOKUP($A19&amp;"*",各都道府県の状況!$A:$I,E$3,FALSE), "※5", ""))), "")</f>
        <v>290113</v>
      </c>
      <c r="F19" s="39">
        <f>IFERROR(INT(TRIM(SUBSTITUTE(VLOOKUP($A19&amp;"*",各都道府県の状況!$A:$I,F$3,FALSE), "※5", ""))), "")</f>
        <v>7849</v>
      </c>
      <c r="G19" s="39">
        <f>IFERROR(INT(TRIM(SUBSTITUTE(VLOOKUP($A19&amp;"*",各都道府県の状況!$A:$I,G$3,FALSE), "※5", ""))), "")</f>
        <v>61</v>
      </c>
      <c r="H19" s="39">
        <f>IFERROR(INT(TRIM(SUBSTITUTE(VLOOKUP($A19&amp;"*",各都道府県の状況!$A:$I,H$3,FALSE), "※5", ""))), "")</f>
        <v>53</v>
      </c>
      <c r="I19" s="39">
        <f>IFERROR(INT(TRIM(SUBSTITUTE(VLOOKUP($A19&amp;"*",各都道府県の状況!$A:$I,I$3,FALSE), "※5", ""))), "")</f>
        <v>1</v>
      </c>
    </row>
    <row r="20" spans="1:9" x14ac:dyDescent="0.45">
      <c r="A20" s="12" t="s">
        <v>196</v>
      </c>
      <c r="B20" s="13">
        <f t="shared" si="0"/>
        <v>44483</v>
      </c>
      <c r="C20" s="29" t="s">
        <v>25</v>
      </c>
      <c r="D20" s="39">
        <f>IFERROR(INT(TRIM(SUBSTITUTE(VLOOKUP($A20&amp;"*",各都道府県の状況!$A:$I,D$3,FALSE), "※5", ""))), "")</f>
        <v>4843</v>
      </c>
      <c r="E20" s="39">
        <f>IFERROR(INT(TRIM(SUBSTITUTE(VLOOKUP($A20&amp;"*",各都道府県の状況!$A:$I,E$3,FALSE), "※5", ""))), "")</f>
        <v>116474</v>
      </c>
      <c r="F20" s="39">
        <f>IFERROR(INT(TRIM(SUBSTITUTE(VLOOKUP($A20&amp;"*",各都道府県の状況!$A:$I,F$3,FALSE), "※5", ""))), "")</f>
        <v>4759</v>
      </c>
      <c r="G20" s="39">
        <f>IFERROR(INT(TRIM(SUBSTITUTE(VLOOKUP($A20&amp;"*",各都道府県の状況!$A:$I,G$3,FALSE), "※5", ""))), "")</f>
        <v>51</v>
      </c>
      <c r="H20" s="39">
        <f>IFERROR(INT(TRIM(SUBSTITUTE(VLOOKUP($A20&amp;"*",各都道府県の状況!$A:$I,H$3,FALSE), "※5", ""))), "")</f>
        <v>33</v>
      </c>
      <c r="I20" s="39">
        <f>IFERROR(INT(TRIM(SUBSTITUTE(VLOOKUP($A20&amp;"*",各都道府県の状況!$A:$I,I$3,FALSE), "※5", ""))), "")</f>
        <v>1</v>
      </c>
    </row>
    <row r="21" spans="1:9" x14ac:dyDescent="0.45">
      <c r="A21" s="12" t="s">
        <v>197</v>
      </c>
      <c r="B21" s="13">
        <f t="shared" si="0"/>
        <v>44483</v>
      </c>
      <c r="C21" s="29" t="s">
        <v>26</v>
      </c>
      <c r="D21" s="39">
        <f>IFERROR(INT(TRIM(SUBSTITUTE(VLOOKUP($A21&amp;"*",各都道府県の状況!$A:$I,D$3,FALSE), "※5", ""))), "")</f>
        <v>7928</v>
      </c>
      <c r="E21" s="39">
        <f>IFERROR(INT(TRIM(SUBSTITUTE(VLOOKUP($A21&amp;"*",各都道府県の状況!$A:$I,E$3,FALSE), "※5", ""))), "")</f>
        <v>196557</v>
      </c>
      <c r="F21" s="39">
        <f>IFERROR(INT(TRIM(SUBSTITUTE(VLOOKUP($A21&amp;"*",各都道府県の状況!$A:$I,F$3,FALSE), "※5", ""))), "")</f>
        <v>7741</v>
      </c>
      <c r="G21" s="39">
        <f>IFERROR(INT(TRIM(SUBSTITUTE(VLOOKUP($A21&amp;"*",各都道府県の状況!$A:$I,G$3,FALSE), "※5", ""))), "")</f>
        <v>129</v>
      </c>
      <c r="H21" s="39">
        <f>IFERROR(INT(TRIM(SUBSTITUTE(VLOOKUP($A21&amp;"*",各都道府県の状況!$A:$I,H$3,FALSE), "※5", ""))), "")</f>
        <v>36</v>
      </c>
      <c r="I21" s="39">
        <f>IFERROR(INT(TRIM(SUBSTITUTE(VLOOKUP($A21&amp;"*",各都道府県の状況!$A:$I,I$3,FALSE), "※5", ""))), "")</f>
        <v>0</v>
      </c>
    </row>
    <row r="22" spans="1:9" x14ac:dyDescent="0.45">
      <c r="A22" s="12" t="s">
        <v>198</v>
      </c>
      <c r="B22" s="13">
        <f t="shared" si="0"/>
        <v>44483</v>
      </c>
      <c r="C22" s="29" t="s">
        <v>27</v>
      </c>
      <c r="D22" s="39">
        <f>IFERROR(INT(TRIM(SUBSTITUTE(VLOOKUP($A22&amp;"*",各都道府県の状況!$A:$I,D$3,FALSE), "※5", ""))), "")</f>
        <v>3097</v>
      </c>
      <c r="E22" s="39">
        <f>IFERROR(INT(TRIM(SUBSTITUTE(VLOOKUP($A22&amp;"*",各都道府県の状況!$A:$I,E$3,FALSE), "※5", ""))), "")</f>
        <v>117795</v>
      </c>
      <c r="F22" s="39">
        <f>IFERROR(INT(TRIM(SUBSTITUTE(VLOOKUP($A22&amp;"*",各都道府県の状況!$A:$I,F$3,FALSE), "※5", ""))), "")</f>
        <v>3035</v>
      </c>
      <c r="G22" s="39">
        <f>IFERROR(INT(TRIM(SUBSTITUTE(VLOOKUP($A22&amp;"*",各都道府県の状況!$A:$I,G$3,FALSE), "※5", ""))), "")</f>
        <v>37</v>
      </c>
      <c r="H22" s="39">
        <f>IFERROR(INT(TRIM(SUBSTITUTE(VLOOKUP($A22&amp;"*",各都道府県の状況!$A:$I,H$3,FALSE), "※5", ""))), "")</f>
        <v>25</v>
      </c>
      <c r="I22" s="39">
        <f>IFERROR(INT(TRIM(SUBSTITUTE(VLOOKUP($A22&amp;"*",各都道府県の状況!$A:$I,I$3,FALSE), "※5", ""))), "")</f>
        <v>0</v>
      </c>
    </row>
    <row r="23" spans="1:9" ht="21" customHeight="1" x14ac:dyDescent="0.45">
      <c r="A23" s="12" t="s">
        <v>199</v>
      </c>
      <c r="B23" s="13">
        <f t="shared" si="0"/>
        <v>44483</v>
      </c>
      <c r="C23" s="29" t="s">
        <v>28</v>
      </c>
      <c r="D23" s="39">
        <f>IFERROR(INT(TRIM(SUBSTITUTE(VLOOKUP($A23&amp;"*",各都道府県の状況!$A:$I,D$3,FALSE), "※5", ""))), "")</f>
        <v>5141</v>
      </c>
      <c r="E23" s="39">
        <f>IFERROR(INT(TRIM(SUBSTITUTE(VLOOKUP($A23&amp;"*",各都道府県の状況!$A:$I,E$3,FALSE), "※5", ""))), "")</f>
        <v>111974</v>
      </c>
      <c r="F23" s="39">
        <f>IFERROR(INT(TRIM(SUBSTITUTE(VLOOKUP($A23&amp;"*",各都道府県の状況!$A:$I,F$3,FALSE), "※5", ""))), "")</f>
        <v>5108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5</v>
      </c>
      <c r="I23" s="39">
        <f>IFERROR(INT(TRIM(SUBSTITUTE(VLOOKUP($A23&amp;"*",各都道府県の状況!$A:$I,I$3,FALSE), "※5", ""))), "")</f>
        <v>0</v>
      </c>
    </row>
    <row r="24" spans="1:9" x14ac:dyDescent="0.45">
      <c r="A24" s="12" t="s">
        <v>200</v>
      </c>
      <c r="B24" s="13">
        <f t="shared" si="0"/>
        <v>44483</v>
      </c>
      <c r="C24" s="29" t="s">
        <v>29</v>
      </c>
      <c r="D24" s="39">
        <f>IFERROR(INT(TRIM(SUBSTITUTE(VLOOKUP($A24&amp;"*",各都道府県の状況!$A:$I,D$3,FALSE), "※5", ""))), "")</f>
        <v>8822</v>
      </c>
      <c r="E24" s="39">
        <f>IFERROR(INT(TRIM(SUBSTITUTE(VLOOKUP($A24&amp;"*",各都道府県の状況!$A:$I,E$3,FALSE), "※5", ""))), "")</f>
        <v>321482</v>
      </c>
      <c r="F24" s="39">
        <f>IFERROR(INT(TRIM(SUBSTITUTE(VLOOKUP($A24&amp;"*",各都道府県の状況!$A:$I,F$3,FALSE), "※5", ""))), "")</f>
        <v>8731</v>
      </c>
      <c r="G24" s="39">
        <f>IFERROR(INT(TRIM(SUBSTITUTE(VLOOKUP($A24&amp;"*",各都道府県の状況!$A:$I,G$3,FALSE), "※5", ""))), "")</f>
        <v>96</v>
      </c>
      <c r="H24" s="39">
        <f>IFERROR(INT(TRIM(SUBSTITUTE(VLOOKUP($A24&amp;"*",各都道府県の状況!$A:$I,H$3,FALSE), "※5", ""))), "")</f>
        <v>49</v>
      </c>
      <c r="I24" s="39">
        <f>IFERROR(INT(TRIM(SUBSTITUTE(VLOOKUP($A24&amp;"*",各都道府県の状況!$A:$I,I$3,FALSE), "※5", ""))), "")</f>
        <v>0</v>
      </c>
    </row>
    <row r="25" spans="1:9" x14ac:dyDescent="0.45">
      <c r="A25" s="12" t="s">
        <v>201</v>
      </c>
      <c r="B25" s="13">
        <f t="shared" si="0"/>
        <v>44483</v>
      </c>
      <c r="C25" s="29" t="s">
        <v>30</v>
      </c>
      <c r="D25" s="39">
        <f>IFERROR(INT(TRIM(SUBSTITUTE(VLOOKUP($A25&amp;"*",各都道府県の状況!$A:$I,D$3,FALSE), "※5", ""))), "")</f>
        <v>18998</v>
      </c>
      <c r="E25" s="39">
        <f>IFERROR(INT(TRIM(SUBSTITUTE(VLOOKUP($A25&amp;"*",各都道府県の状況!$A:$I,E$3,FALSE), "※5", ""))), "")</f>
        <v>414526</v>
      </c>
      <c r="F25" s="39">
        <f>IFERROR(INT(TRIM(SUBSTITUTE(VLOOKUP($A25&amp;"*",各都道府県の状況!$A:$I,F$3,FALSE), "※5", ""))), "")</f>
        <v>18818</v>
      </c>
      <c r="G25" s="39">
        <f>IFERROR(INT(TRIM(SUBSTITUTE(VLOOKUP($A25&amp;"*",各都道府県の状況!$A:$I,G$3,FALSE), "※5", ""))), "")</f>
        <v>216</v>
      </c>
      <c r="H25" s="39">
        <f>IFERROR(INT(TRIM(SUBSTITUTE(VLOOKUP($A25&amp;"*",各都道府県の状況!$A:$I,H$3,FALSE), "※5", ""))), "")</f>
        <v>168</v>
      </c>
      <c r="I25" s="39">
        <f>IFERROR(INT(TRIM(SUBSTITUTE(VLOOKUP($A25&amp;"*",各都道府県の状況!$A:$I,I$3,FALSE), "※5", ""))), "")</f>
        <v>3</v>
      </c>
    </row>
    <row r="26" spans="1:9" x14ac:dyDescent="0.45">
      <c r="A26" s="12" t="s">
        <v>202</v>
      </c>
      <c r="B26" s="13">
        <f t="shared" si="0"/>
        <v>44483</v>
      </c>
      <c r="C26" s="29" t="s">
        <v>31</v>
      </c>
      <c r="D26" s="39">
        <f>IFERROR(INT(TRIM(SUBSTITUTE(VLOOKUP($A26&amp;"*",各都道府県の状況!$A:$I,D$3,FALSE), "※5", ""))), "")</f>
        <v>26701</v>
      </c>
      <c r="E26" s="39">
        <f>IFERROR(INT(TRIM(SUBSTITUTE(VLOOKUP($A26&amp;"*",各都道府県の状況!$A:$I,E$3,FALSE), "※5", ""))), "")</f>
        <v>628816</v>
      </c>
      <c r="F26" s="39">
        <f>IFERROR(INT(TRIM(SUBSTITUTE(VLOOKUP($A26&amp;"*",各都道府県の状況!$A:$I,F$3,FALSE), "※5", ""))), "")</f>
        <v>26401</v>
      </c>
      <c r="G26" s="39">
        <f>IFERROR(INT(TRIM(SUBSTITUTE(VLOOKUP($A26&amp;"*",各都道府県の状況!$A:$I,G$3,FALSE), "※5", ""))), "")</f>
        <v>209</v>
      </c>
      <c r="H26" s="39">
        <f>IFERROR(INT(TRIM(SUBSTITUTE(VLOOKUP($A26&amp;"*",各都道府県の状況!$A:$I,H$3,FALSE), "※5", ""))), "")</f>
        <v>40</v>
      </c>
      <c r="I26" s="39">
        <f>IFERROR(INT(TRIM(SUBSTITUTE(VLOOKUP($A26&amp;"*",各都道府県の状況!$A:$I,I$3,FALSE), "※5", ""))), "")</f>
        <v>1</v>
      </c>
    </row>
    <row r="27" spans="1:9" x14ac:dyDescent="0.45">
      <c r="A27" s="12" t="s">
        <v>203</v>
      </c>
      <c r="B27" s="13">
        <f t="shared" si="0"/>
        <v>44483</v>
      </c>
      <c r="C27" s="29" t="s">
        <v>32</v>
      </c>
      <c r="D27" s="39">
        <f>IFERROR(INT(TRIM(SUBSTITUTE(VLOOKUP($A27&amp;"*",各都道府県の状況!$A:$I,D$3,FALSE), "※5", ""))), "")</f>
        <v>105964</v>
      </c>
      <c r="E27" s="39">
        <f>IFERROR(INT(TRIM(SUBSTITUTE(VLOOKUP($A27&amp;"*",各都道府県の状況!$A:$I,E$3,FALSE), "※5", ""))), "")</f>
        <v>1326645</v>
      </c>
      <c r="F27" s="39">
        <f>IFERROR(INT(TRIM(SUBSTITUTE(VLOOKUP($A27&amp;"*",各都道府県の状況!$A:$I,F$3,FALSE), "※5", ""))), "")</f>
        <v>104365</v>
      </c>
      <c r="G27" s="39">
        <f>IFERROR(INT(TRIM(SUBSTITUTE(VLOOKUP($A27&amp;"*",各都道府県の状況!$A:$I,G$3,FALSE), "※5", ""))), "")</f>
        <v>1152</v>
      </c>
      <c r="H27" s="39">
        <f>IFERROR(INT(TRIM(SUBSTITUTE(VLOOKUP($A27&amp;"*",各都道府県の状況!$A:$I,H$3,FALSE), "※5", ""))), "")</f>
        <v>447</v>
      </c>
      <c r="I27" s="39">
        <f>IFERROR(INT(TRIM(SUBSTITUTE(VLOOKUP($A27&amp;"*",各都道府県の状況!$A:$I,I$3,FALSE), "※5", ""))), "")</f>
        <v>9</v>
      </c>
    </row>
    <row r="28" spans="1:9" x14ac:dyDescent="0.45">
      <c r="A28" s="12" t="s">
        <v>204</v>
      </c>
      <c r="B28" s="13">
        <f t="shared" si="0"/>
        <v>44483</v>
      </c>
      <c r="C28" s="29" t="s">
        <v>33</v>
      </c>
      <c r="D28" s="39">
        <f>IFERROR(INT(TRIM(SUBSTITUTE(VLOOKUP($A28&amp;"*",各都道府県の状況!$A:$I,D$3,FALSE), "※5", ""))), "")</f>
        <v>14727</v>
      </c>
      <c r="E28" s="39">
        <f>IFERROR(INT(TRIM(SUBSTITUTE(VLOOKUP($A28&amp;"*",各都道府県の状況!$A:$I,E$3,FALSE), "※5", ""))), "")</f>
        <v>263303</v>
      </c>
      <c r="F28" s="39">
        <f>IFERROR(INT(TRIM(SUBSTITUTE(VLOOKUP($A28&amp;"*",各都道府県の状況!$A:$I,F$3,FALSE), "※5", ""))), "")</f>
        <v>14797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89</v>
      </c>
      <c r="I28" s="39">
        <f>IFERROR(INT(TRIM(SUBSTITUTE(VLOOKUP($A28&amp;"*",各都道府県の状況!$A:$I,I$3,FALSE), "※5", ""))), "")</f>
        <v>2</v>
      </c>
    </row>
    <row r="29" spans="1:9" x14ac:dyDescent="0.45">
      <c r="A29" s="12" t="s">
        <v>205</v>
      </c>
      <c r="B29" s="13">
        <f t="shared" si="0"/>
        <v>44483</v>
      </c>
      <c r="C29" s="29" t="s">
        <v>34</v>
      </c>
      <c r="D29" s="39">
        <f>IFERROR(INT(TRIM(SUBSTITUTE(VLOOKUP($A29&amp;"*",各都道府県の状況!$A:$I,D$3,FALSE), "※5", ""))), "")</f>
        <v>12337</v>
      </c>
      <c r="E29" s="39">
        <f>IFERROR(INT(TRIM(SUBSTITUTE(VLOOKUP($A29&amp;"*",各都道府県の状況!$A:$I,E$3,FALSE), "※5", ""))), "")</f>
        <v>259270</v>
      </c>
      <c r="F29" s="39">
        <f>IFERROR(INT(TRIM(SUBSTITUTE(VLOOKUP($A29&amp;"*",各都道府県の状況!$A:$I,F$3,FALSE), "※5", ""))), "")</f>
        <v>12184</v>
      </c>
      <c r="G29" s="39">
        <f>IFERROR(INT(TRIM(SUBSTITUTE(VLOOKUP($A29&amp;"*",各都道府県の状況!$A:$I,G$3,FALSE), "※5", ""))), "")</f>
        <v>102</v>
      </c>
      <c r="H29" s="39">
        <f>IFERROR(INT(TRIM(SUBSTITUTE(VLOOKUP($A29&amp;"*",各都道府県の状況!$A:$I,H$3,FALSE), "※5", ""))), "")</f>
        <v>51</v>
      </c>
      <c r="I29" s="39">
        <f>IFERROR(INT(TRIM(SUBSTITUTE(VLOOKUP($A29&amp;"*",各都道府県の状況!$A:$I,I$3,FALSE), "※5", ""))), "")</f>
        <v>1</v>
      </c>
    </row>
    <row r="30" spans="1:9" x14ac:dyDescent="0.45">
      <c r="A30" s="12" t="s">
        <v>206</v>
      </c>
      <c r="B30" s="13">
        <f t="shared" si="0"/>
        <v>44483</v>
      </c>
      <c r="C30" s="29" t="s">
        <v>35</v>
      </c>
      <c r="D30" s="39">
        <f>IFERROR(INT(TRIM(SUBSTITUTE(VLOOKUP($A30&amp;"*",各都道府県の状況!$A:$I,D$3,FALSE), "※5", ""))), "")</f>
        <v>35766</v>
      </c>
      <c r="E30" s="39">
        <f>IFERROR(INT(TRIM(SUBSTITUTE(VLOOKUP($A30&amp;"*",各都道府県の状況!$A:$I,E$3,FALSE), "※5", ""))), "")</f>
        <v>426204</v>
      </c>
      <c r="F30" s="39">
        <f>IFERROR(INT(TRIM(SUBSTITUTE(VLOOKUP($A30&amp;"*",各都道府県の状況!$A:$I,F$3,FALSE), "※5", ""))), "")</f>
        <v>35262</v>
      </c>
      <c r="G30" s="39">
        <f>IFERROR(INT(TRIM(SUBSTITUTE(VLOOKUP($A30&amp;"*",各都道府県の状況!$A:$I,G$3,FALSE), "※5", ""))), "")</f>
        <v>289</v>
      </c>
      <c r="H30" s="39">
        <f>IFERROR(INT(TRIM(SUBSTITUTE(VLOOKUP($A30&amp;"*",各都道府県の状況!$A:$I,H$3,FALSE), "※5", ""))), "")</f>
        <v>206</v>
      </c>
      <c r="I30" s="39">
        <f>IFERROR(INT(TRIM(SUBSTITUTE(VLOOKUP($A30&amp;"*",各都道府県の状況!$A:$I,I$3,FALSE), "※5", ""))), "")</f>
        <v>9</v>
      </c>
    </row>
    <row r="31" spans="1:9" x14ac:dyDescent="0.45">
      <c r="A31" s="12" t="s">
        <v>207</v>
      </c>
      <c r="B31" s="13">
        <f t="shared" si="0"/>
        <v>44483</v>
      </c>
      <c r="C31" s="29" t="s">
        <v>36</v>
      </c>
      <c r="D31" s="39">
        <f>IFERROR(INT(TRIM(SUBSTITUTE(VLOOKUP($A31&amp;"*",各都道府県の状況!$A:$I,D$3,FALSE), "※5", ""))), "")</f>
        <v>201541</v>
      </c>
      <c r="E31" s="39">
        <f>IFERROR(INT(TRIM(SUBSTITUTE(VLOOKUP($A31&amp;"*",各都道府県の状況!$A:$I,E$3,FALSE), "※5", ""))), "")</f>
        <v>3539805</v>
      </c>
      <c r="F31" s="39">
        <f>IFERROR(INT(TRIM(SUBSTITUTE(VLOOKUP($A31&amp;"*",各都道府県の状況!$A:$I,F$3,FALSE), "※5", ""))), "")</f>
        <v>195471</v>
      </c>
      <c r="G31" s="39">
        <f>IFERROR(INT(TRIM(SUBSTITUTE(VLOOKUP($A31&amp;"*",各都道府県の状況!$A:$I,G$3,FALSE), "※5", ""))), "")</f>
        <v>3018</v>
      </c>
      <c r="H31" s="39">
        <f>IFERROR(INT(TRIM(SUBSTITUTE(VLOOKUP($A31&amp;"*",各都道府県の状況!$A:$I,H$3,FALSE), "※5", ""))), "")</f>
        <v>1436</v>
      </c>
      <c r="I31" s="39">
        <f>IFERROR(INT(TRIM(SUBSTITUTE(VLOOKUP($A31&amp;"*",各都道府県の状況!$A:$I,I$3,FALSE), "※5", ""))), "")</f>
        <v>154</v>
      </c>
    </row>
    <row r="32" spans="1:9" x14ac:dyDescent="0.45">
      <c r="A32" s="12" t="s">
        <v>208</v>
      </c>
      <c r="B32" s="13">
        <f t="shared" si="0"/>
        <v>44483</v>
      </c>
      <c r="C32" s="29" t="s">
        <v>37</v>
      </c>
      <c r="D32" s="39">
        <f>IFERROR(INT(TRIM(SUBSTITUTE(VLOOKUP($A32&amp;"*",各都道府県の状況!$A:$I,D$3,FALSE), "※5", ""))), "")</f>
        <v>78054</v>
      </c>
      <c r="E32" s="39">
        <f>IFERROR(INT(TRIM(SUBSTITUTE(VLOOKUP($A32&amp;"*",各都道府県の状況!$A:$I,E$3,FALSE), "※5", ""))), "")</f>
        <v>756671</v>
      </c>
      <c r="F32" s="39">
        <f>IFERROR(INT(TRIM(SUBSTITUTE(VLOOKUP($A32&amp;"*",各都道府県の状況!$A:$I,F$3,FALSE), "※5", ""))), "")</f>
        <v>76182</v>
      </c>
      <c r="G32" s="39">
        <f>IFERROR(INT(TRIM(SUBSTITUTE(VLOOKUP($A32&amp;"*",各都道府県の状況!$A:$I,G$3,FALSE), "※5", ""))), "")</f>
        <v>1392</v>
      </c>
      <c r="H32" s="39">
        <f>IFERROR(INT(TRIM(SUBSTITUTE(VLOOKUP($A32&amp;"*",各都道府県の状況!$A:$I,H$3,FALSE), "※5", ""))), "")</f>
        <v>480</v>
      </c>
      <c r="I32" s="39">
        <f>IFERROR(INT(TRIM(SUBSTITUTE(VLOOKUP($A32&amp;"*",各都道府県の状況!$A:$I,I$3,FALSE), "※5", ""))), "")</f>
        <v>13</v>
      </c>
    </row>
    <row r="33" spans="1:9" x14ac:dyDescent="0.45">
      <c r="A33" s="12" t="s">
        <v>209</v>
      </c>
      <c r="B33" s="13">
        <f t="shared" si="0"/>
        <v>44483</v>
      </c>
      <c r="C33" s="29" t="s">
        <v>38</v>
      </c>
      <c r="D33" s="39">
        <f>IFERROR(INT(TRIM(SUBSTITUTE(VLOOKUP($A33&amp;"*",各都道府県の状況!$A:$I,D$3,FALSE), "※5", ""))), "")</f>
        <v>15802</v>
      </c>
      <c r="E33" s="39">
        <f>IFERROR(INT(TRIM(SUBSTITUTE(VLOOKUP($A33&amp;"*",各都道府県の状況!$A:$I,E$3,FALSE), "※5", ""))), "")</f>
        <v>252776</v>
      </c>
      <c r="F33" s="39">
        <f>IFERROR(INT(TRIM(SUBSTITUTE(VLOOKUP($A33&amp;"*",各都道府県の状況!$A:$I,F$3,FALSE), "※5", ""))), "")</f>
        <v>15540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113</v>
      </c>
      <c r="I33" s="39">
        <f>IFERROR(INT(TRIM(SUBSTITUTE(VLOOKUP($A33&amp;"*",各都道府県の状況!$A:$I,I$3,FALSE), "※5", ""))), "")</f>
        <v>3</v>
      </c>
    </row>
    <row r="34" spans="1:9" x14ac:dyDescent="0.45">
      <c r="A34" s="12" t="s">
        <v>210</v>
      </c>
      <c r="B34" s="13">
        <f t="shared" si="0"/>
        <v>44483</v>
      </c>
      <c r="C34" s="29" t="s">
        <v>39</v>
      </c>
      <c r="D34" s="39">
        <f>IFERROR(INT(TRIM(SUBSTITUTE(VLOOKUP($A34&amp;"*",各都道府県の状況!$A:$I,D$3,FALSE), "※5", ""))), "")</f>
        <v>5283</v>
      </c>
      <c r="E34" s="39">
        <f>IFERROR(INT(TRIM(SUBSTITUTE(VLOOKUP($A34&amp;"*",各都道府県の状況!$A:$I,E$3,FALSE), "※5", ""))), "")</f>
        <v>65608</v>
      </c>
      <c r="F34" s="39">
        <f>IFERROR(INT(TRIM(SUBSTITUTE(VLOOKUP($A34&amp;"*",各都道府県の状況!$A:$I,F$3,FALSE), "※5", ""))), "")</f>
        <v>5106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11</v>
      </c>
      <c r="I34" s="39">
        <f>IFERROR(INT(TRIM(SUBSTITUTE(VLOOKUP($A34&amp;"*",各都道府県の状況!$A:$I,I$3,FALSE), "※5", ""))), "")</f>
        <v>1</v>
      </c>
    </row>
    <row r="35" spans="1:9" x14ac:dyDescent="0.45">
      <c r="A35" s="12" t="s">
        <v>211</v>
      </c>
      <c r="B35" s="13">
        <f t="shared" si="0"/>
        <v>44483</v>
      </c>
      <c r="C35" s="29" t="s">
        <v>40</v>
      </c>
      <c r="D35" s="39">
        <f>IFERROR(INT(TRIM(SUBSTITUTE(VLOOKUP($A35&amp;"*",各都道府県の状況!$A:$I,D$3,FALSE), "※5", ""))), "")</f>
        <v>1658</v>
      </c>
      <c r="E35" s="39">
        <f>IFERROR(INT(TRIM(SUBSTITUTE(VLOOKUP($A35&amp;"*",各都道府県の状況!$A:$I,E$3,FALSE), "※5", ""))), "")</f>
        <v>149043</v>
      </c>
      <c r="F35" s="39">
        <f>IFERROR(INT(TRIM(SUBSTITUTE(VLOOKUP($A35&amp;"*",各都道府県の状況!$A:$I,F$3,FALSE), "※5", ""))), "")</f>
        <v>1617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11</v>
      </c>
      <c r="I35" s="39">
        <f>IFERROR(INT(TRIM(SUBSTITUTE(VLOOKUP($A35&amp;"*",各都道府県の状況!$A:$I,I$3,FALSE), "※5", ""))), "")</f>
        <v>0</v>
      </c>
    </row>
    <row r="36" spans="1:9" x14ac:dyDescent="0.45">
      <c r="A36" s="12" t="s">
        <v>212</v>
      </c>
      <c r="B36" s="13">
        <f t="shared" si="0"/>
        <v>44483</v>
      </c>
      <c r="C36" s="29" t="s">
        <v>41</v>
      </c>
      <c r="D36" s="39">
        <f>IFERROR(INT(TRIM(SUBSTITUTE(VLOOKUP($A36&amp;"*",各都道府県の状況!$A:$I,D$3,FALSE), "※5", ""))), "")</f>
        <v>1637</v>
      </c>
      <c r="E36" s="39">
        <f>IFERROR(INT(TRIM(SUBSTITUTE(VLOOKUP($A36&amp;"*",各都道府県の状況!$A:$I,E$3,FALSE), "※5", ""))), "")</f>
        <v>55806</v>
      </c>
      <c r="F36" s="39">
        <f>IFERROR(INT(TRIM(SUBSTITUTE(VLOOKUP($A36&amp;"*",各都道府県の状況!$A:$I,F$3,FALSE), "※5", ""))), "")</f>
        <v>1622</v>
      </c>
      <c r="G36" s="39">
        <f>IFERROR(INT(TRIM(SUBSTITUTE(VLOOKUP($A36&amp;"*",各都道府県の状況!$A:$I,G$3,FALSE), "※5", ""))), "")</f>
        <v>5</v>
      </c>
      <c r="H36" s="39">
        <f>IFERROR(INT(TRIM(SUBSTITUTE(VLOOKUP($A36&amp;"*",各都道府県の状況!$A:$I,H$3,FALSE), "※5", ""))), "")</f>
        <v>10</v>
      </c>
      <c r="I36" s="39">
        <f>IFERROR(INT(TRIM(SUBSTITUTE(VLOOKUP($A36&amp;"*",各都道府県の状況!$A:$I,I$3,FALSE), "※5", ""))), "")</f>
        <v>0</v>
      </c>
    </row>
    <row r="37" spans="1:9" x14ac:dyDescent="0.45">
      <c r="A37" s="12" t="s">
        <v>213</v>
      </c>
      <c r="B37" s="13">
        <f t="shared" si="0"/>
        <v>44483</v>
      </c>
      <c r="C37" s="29" t="s">
        <v>42</v>
      </c>
      <c r="D37" s="39">
        <f>IFERROR(INT(TRIM(SUBSTITUTE(VLOOKUP($A37&amp;"*",各都道府県の状況!$A:$I,D$3,FALSE), "※5", ""))), "")</f>
        <v>15205</v>
      </c>
      <c r="E37" s="39">
        <f>IFERROR(INT(TRIM(SUBSTITUTE(VLOOKUP($A37&amp;"*",各都道府県の状況!$A:$I,E$3,FALSE), "※5", ""))), "")</f>
        <v>266922</v>
      </c>
      <c r="F37" s="39">
        <f>IFERROR(INT(TRIM(SUBSTITUTE(VLOOKUP($A37&amp;"*",各都道府県の状況!$A:$I,F$3,FALSE), "※5", ""))), "")</f>
        <v>14937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79</v>
      </c>
      <c r="I37" s="39">
        <f>IFERROR(INT(TRIM(SUBSTITUTE(VLOOKUP($A37&amp;"*",各都道府県の状況!$A:$I,I$3,FALSE), "※5", ""))), "")</f>
        <v>1</v>
      </c>
    </row>
    <row r="38" spans="1:9" x14ac:dyDescent="0.45">
      <c r="A38" s="12" t="s">
        <v>214</v>
      </c>
      <c r="B38" s="13">
        <f t="shared" si="0"/>
        <v>44483</v>
      </c>
      <c r="C38" s="29" t="s">
        <v>43</v>
      </c>
      <c r="D38" s="39">
        <f>IFERROR(INT(TRIM(SUBSTITUTE(VLOOKUP($A38&amp;"*",各都道府県の状況!$A:$I,D$3,FALSE), "※5", ""))), "")</f>
        <v>21854</v>
      </c>
      <c r="E38" s="39">
        <f>IFERROR(INT(TRIM(SUBSTITUTE(VLOOKUP($A38&amp;"*",各都道府県の状況!$A:$I,E$3,FALSE), "※5", ""))), "")</f>
        <v>905700</v>
      </c>
      <c r="F38" s="39">
        <f>IFERROR(INT(TRIM(SUBSTITUTE(VLOOKUP($A38&amp;"*",各都道府県の状況!$A:$I,F$3,FALSE), "※5", ""))), "")</f>
        <v>21534</v>
      </c>
      <c r="G38" s="39">
        <f>IFERROR(INT(TRIM(SUBSTITUTE(VLOOKUP($A38&amp;"*",各都道府県の状況!$A:$I,G$3,FALSE), "※5", ""))), "")</f>
        <v>199</v>
      </c>
      <c r="H38" s="39">
        <f>IFERROR(INT(TRIM(SUBSTITUTE(VLOOKUP($A38&amp;"*",各都道府県の状況!$A:$I,H$3,FALSE), "※5", ""))), "")</f>
        <v>121</v>
      </c>
      <c r="I38" s="39">
        <f>IFERROR(INT(TRIM(SUBSTITUTE(VLOOKUP($A38&amp;"*",各都道府県の状況!$A:$I,I$3,FALSE), "※5", ""))), "")</f>
        <v>3</v>
      </c>
    </row>
    <row r="39" spans="1:9" x14ac:dyDescent="0.45">
      <c r="A39" s="12" t="s">
        <v>215</v>
      </c>
      <c r="B39" s="13">
        <f t="shared" si="0"/>
        <v>44483</v>
      </c>
      <c r="C39" s="29" t="s">
        <v>44</v>
      </c>
      <c r="D39" s="39">
        <f>IFERROR(INT(TRIM(SUBSTITUTE(VLOOKUP($A39&amp;"*",各都道府県の状況!$A:$I,D$3,FALSE), "※5", ""))), "")</f>
        <v>5670</v>
      </c>
      <c r="E39" s="39">
        <f>IFERROR(INT(TRIM(SUBSTITUTE(VLOOKUP($A39&amp;"*",各都道府県の状況!$A:$I,E$3,FALSE), "※5", ""))), "")</f>
        <v>189336</v>
      </c>
      <c r="F39" s="39">
        <f>IFERROR(INT(TRIM(SUBSTITUTE(VLOOKUP($A39&amp;"*",各都道府県の状況!$A:$I,F$3,FALSE), "※5", ""))), "")</f>
        <v>5517</v>
      </c>
      <c r="G39" s="39">
        <f>IFERROR(INT(TRIM(SUBSTITUTE(VLOOKUP($A39&amp;"*",各都道府県の状況!$A:$I,G$3,FALSE), "※5", ""))), "")</f>
        <v>92</v>
      </c>
      <c r="H39" s="39">
        <f>IFERROR(INT(TRIM(SUBSTITUTE(VLOOKUP($A39&amp;"*",各都道府県の状況!$A:$I,H$3,FALSE), "※5", ""))), "")</f>
        <v>61</v>
      </c>
      <c r="I39" s="39">
        <f>IFERROR(INT(TRIM(SUBSTITUTE(VLOOKUP($A39&amp;"*",各都道府県の状況!$A:$I,I$3,FALSE), "※5", ""))), "")</f>
        <v>0</v>
      </c>
    </row>
    <row r="40" spans="1:9" x14ac:dyDescent="0.45">
      <c r="A40" s="12" t="s">
        <v>216</v>
      </c>
      <c r="B40" s="13">
        <f t="shared" si="0"/>
        <v>44483</v>
      </c>
      <c r="C40" s="29" t="s">
        <v>45</v>
      </c>
      <c r="D40" s="39">
        <f>IFERROR(INT(TRIM(SUBSTITUTE(VLOOKUP($A40&amp;"*",各都道府県の状況!$A:$I,D$3,FALSE), "※5", ""))), "")</f>
        <v>3279</v>
      </c>
      <c r="E40" s="39">
        <f>IFERROR(INT(TRIM(SUBSTITUTE(VLOOKUP($A40&amp;"*",各都道府県の状況!$A:$I,E$3,FALSE), "※5", ""))), "")</f>
        <v>104910</v>
      </c>
      <c r="F40" s="39">
        <f>IFERROR(INT(TRIM(SUBSTITUTE(VLOOKUP($A40&amp;"*",各都道府県の状況!$A:$I,F$3,FALSE), "※5", ""))), "")</f>
        <v>3204</v>
      </c>
      <c r="G40" s="39">
        <f>IFERROR(INT(TRIM(SUBSTITUTE(VLOOKUP($A40&amp;"*",各都道府県の状況!$A:$I,G$3,FALSE), "※5", ""))), "")</f>
        <v>65</v>
      </c>
      <c r="H40" s="39">
        <f>IFERROR(INT(TRIM(SUBSTITUTE(VLOOKUP($A40&amp;"*",各都道府県の状況!$A:$I,H$3,FALSE), "※5", ""))), "")</f>
        <v>10</v>
      </c>
      <c r="I40" s="39">
        <f>IFERROR(INT(TRIM(SUBSTITUTE(VLOOKUP($A40&amp;"*",各都道府県の状況!$A:$I,I$3,FALSE), "※5", ""))), "")</f>
        <v>0</v>
      </c>
    </row>
    <row r="41" spans="1:9" x14ac:dyDescent="0.45">
      <c r="A41" s="12" t="s">
        <v>217</v>
      </c>
      <c r="B41" s="13">
        <f t="shared" si="0"/>
        <v>44483</v>
      </c>
      <c r="C41" s="29" t="s">
        <v>46</v>
      </c>
      <c r="D41" s="39">
        <f>IFERROR(INT(TRIM(SUBSTITUTE(VLOOKUP($A41&amp;"*",各都道府県の状況!$A:$I,D$3,FALSE), "※5", ""))), "")</f>
        <v>4695</v>
      </c>
      <c r="E41" s="39">
        <f>IFERROR(INT(TRIM(SUBSTITUTE(VLOOKUP($A41&amp;"*",各都道府県の状況!$A:$I,E$3,FALSE), "※5", ""))), "")</f>
        <v>130157</v>
      </c>
      <c r="F41" s="39">
        <f>IFERROR(INT(TRIM(SUBSTITUTE(VLOOKUP($A41&amp;"*",各都道府県の状況!$A:$I,F$3,FALSE), "※5", ""))), "")</f>
        <v>4645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12</v>
      </c>
      <c r="I41" s="39">
        <f>IFERROR(INT(TRIM(SUBSTITUTE(VLOOKUP($A41&amp;"*",各都道府県の状況!$A:$I,I$3,FALSE), "※5", ""))), "")</f>
        <v>1</v>
      </c>
    </row>
    <row r="42" spans="1:9" x14ac:dyDescent="0.45">
      <c r="A42" s="12" t="s">
        <v>218</v>
      </c>
      <c r="B42" s="13">
        <f t="shared" si="0"/>
        <v>44483</v>
      </c>
      <c r="C42" s="29" t="s">
        <v>47</v>
      </c>
      <c r="D42" s="39">
        <f>IFERROR(INT(TRIM(SUBSTITUTE(VLOOKUP($A42&amp;"*",各都道府県の状況!$A:$I,D$3,FALSE), "※5", ""))), "")</f>
        <v>5294</v>
      </c>
      <c r="E42" s="39">
        <f>IFERROR(INT(TRIM(SUBSTITUTE(VLOOKUP($A42&amp;"*",各都道府県の状況!$A:$I,E$3,FALSE), "※5", ""))), "")</f>
        <v>153433</v>
      </c>
      <c r="F42" s="39">
        <f>IFERROR(INT(TRIM(SUBSTITUTE(VLOOKUP($A42&amp;"*",各都道府県の状況!$A:$I,F$3,FALSE), "※5", ""))), "")</f>
        <v>5127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85</v>
      </c>
      <c r="I42" s="39">
        <f>IFERROR(INT(TRIM(SUBSTITUTE(VLOOKUP($A42&amp;"*",各都道府県の状況!$A:$I,I$3,FALSE), "※5", ""))), "")</f>
        <v>1</v>
      </c>
    </row>
    <row r="43" spans="1:9" x14ac:dyDescent="0.45">
      <c r="A43" s="12" t="s">
        <v>219</v>
      </c>
      <c r="B43" s="13">
        <f t="shared" si="0"/>
        <v>44483</v>
      </c>
      <c r="C43" s="29" t="s">
        <v>48</v>
      </c>
      <c r="D43" s="39">
        <f>IFERROR(INT(TRIM(SUBSTITUTE(VLOOKUP($A43&amp;"*",各都道府県の状況!$A:$I,D$3,FALSE), "※5", ""))), "")</f>
        <v>4126</v>
      </c>
      <c r="E43" s="39">
        <f>IFERROR(INT(TRIM(SUBSTITUTE(VLOOKUP($A43&amp;"*",各都道府県の状況!$A:$I,E$3,FALSE), "※5", ""))), "")</f>
        <v>99109</v>
      </c>
      <c r="F43" s="39">
        <f>IFERROR(INT(TRIM(SUBSTITUTE(VLOOKUP($A43&amp;"*",各都道府県の状況!$A:$I,F$3,FALSE), "※5", ""))), "")</f>
        <v>4081</v>
      </c>
      <c r="G43" s="39">
        <f>IFERROR(INT(TRIM(SUBSTITUTE(VLOOKUP($A43&amp;"*",各都道府県の状況!$A:$I,G$3,FALSE), "※5", ""))), "")</f>
        <v>31</v>
      </c>
      <c r="H43" s="39">
        <f>IFERROR(INT(TRIM(SUBSTITUTE(VLOOKUP($A43&amp;"*",各都道府県の状況!$A:$I,H$3,FALSE), "※5", ""))), "")</f>
        <v>14</v>
      </c>
      <c r="I43" s="39">
        <f>IFERROR(INT(TRIM(SUBSTITUTE(VLOOKUP($A43&amp;"*",各都道府県の状況!$A:$I,I$3,FALSE), "※5", ""))), "")</f>
        <v>2</v>
      </c>
    </row>
    <row r="44" spans="1:9" x14ac:dyDescent="0.45">
      <c r="A44" s="12" t="s">
        <v>220</v>
      </c>
      <c r="B44" s="13">
        <f t="shared" si="0"/>
        <v>44483</v>
      </c>
      <c r="C44" s="29" t="s">
        <v>49</v>
      </c>
      <c r="D44" s="39">
        <f>IFERROR(INT(TRIM(SUBSTITUTE(VLOOKUP($A44&amp;"*",各都道府県の状況!$A:$I,D$3,FALSE), "※5", ""))), "")</f>
        <v>74255</v>
      </c>
      <c r="E44" s="39">
        <f>IFERROR(INT(TRIM(SUBSTITUTE(VLOOKUP($A44&amp;"*",各都道府県の状況!$A:$I,E$3,FALSE), "※5", ""))), "")</f>
        <v>1265772</v>
      </c>
      <c r="F44" s="39">
        <f>IFERROR(INT(TRIM(SUBSTITUTE(VLOOKUP($A44&amp;"*",各都道府県の状況!$A:$I,F$3,FALSE), "※5", ""))), "")</f>
        <v>73224</v>
      </c>
      <c r="G44" s="39">
        <f>IFERROR(INT(TRIM(SUBSTITUTE(VLOOKUP($A44&amp;"*",各都道府県の状況!$A:$I,G$3,FALSE), "※5", ""))), "")</f>
        <v>619</v>
      </c>
      <c r="H44" s="39">
        <f>IFERROR(INT(TRIM(SUBSTITUTE(VLOOKUP($A44&amp;"*",各都道府県の状況!$A:$I,H$3,FALSE), "※5", ""))), "")</f>
        <v>388</v>
      </c>
      <c r="I44" s="39">
        <f>IFERROR(INT(TRIM(SUBSTITUTE(VLOOKUP($A44&amp;"*",各都道府県の状況!$A:$I,I$3,FALSE), "※5", ""))), "")</f>
        <v>13</v>
      </c>
    </row>
    <row r="45" spans="1:9" x14ac:dyDescent="0.45">
      <c r="A45" s="12" t="s">
        <v>221</v>
      </c>
      <c r="B45" s="13">
        <f t="shared" si="0"/>
        <v>44483</v>
      </c>
      <c r="C45" s="29" t="s">
        <v>50</v>
      </c>
      <c r="D45" s="39">
        <f>IFERROR(INT(TRIM(SUBSTITUTE(VLOOKUP($A45&amp;"*",各都道府県の状況!$A:$I,D$3,FALSE), "※5", ""))), "")</f>
        <v>5805</v>
      </c>
      <c r="E45" s="39">
        <f>IFERROR(INT(TRIM(SUBSTITUTE(VLOOKUP($A45&amp;"*",各都道府県の状況!$A:$I,E$3,FALSE), "※5", ""))), "")</f>
        <v>105012</v>
      </c>
      <c r="F45" s="39">
        <f>IFERROR(INT(TRIM(SUBSTITUTE(VLOOKUP($A45&amp;"*",各都道府県の状況!$A:$I,F$3,FALSE), "※5", ""))), "")</f>
        <v>5797</v>
      </c>
      <c r="G45" s="39">
        <f>IFERROR(INT(TRIM(SUBSTITUTE(VLOOKUP($A45&amp;"*",各都道府県の状況!$A:$I,G$3,FALSE), "※5", ""))), "")</f>
        <v>29</v>
      </c>
      <c r="H45" s="39">
        <f>IFERROR(INT(TRIM(SUBSTITUTE(VLOOKUP($A45&amp;"*",各都道府県の状況!$A:$I,H$3,FALSE), "※5", ""))), "")</f>
        <v>32</v>
      </c>
      <c r="I45" s="39">
        <f>IFERROR(INT(TRIM(SUBSTITUTE(VLOOKUP($A45&amp;"*",各都道府県の状況!$A:$I,I$3,FALSE), "※5", ""))), "")</f>
        <v>1</v>
      </c>
    </row>
    <row r="46" spans="1:9" ht="21" customHeight="1" x14ac:dyDescent="0.45">
      <c r="A46" s="12" t="s">
        <v>222</v>
      </c>
      <c r="B46" s="13">
        <f t="shared" si="0"/>
        <v>44483</v>
      </c>
      <c r="C46" s="29" t="s">
        <v>51</v>
      </c>
      <c r="D46" s="39">
        <f>IFERROR(INT(TRIM(SUBSTITUTE(VLOOKUP($A46&amp;"*",各都道府県の状況!$A:$I,D$3,FALSE), "※5", ""))), "")</f>
        <v>6056</v>
      </c>
      <c r="E46" s="39">
        <f>IFERROR(INT(TRIM(SUBSTITUTE(VLOOKUP($A46&amp;"*",各都道府県の状況!$A:$I,E$3,FALSE), "※5", ""))), "")</f>
        <v>181484</v>
      </c>
      <c r="F46" s="39">
        <f>IFERROR(INT(TRIM(SUBSTITUTE(VLOOKUP($A46&amp;"*",各都道府県の状況!$A:$I,F$3,FALSE), "※5", ""))), "")</f>
        <v>5938</v>
      </c>
      <c r="G46" s="39">
        <f>IFERROR(INT(TRIM(SUBSTITUTE(VLOOKUP($A46&amp;"*",各都道府県の状況!$A:$I,G$3,FALSE), "※5", ""))), "")</f>
        <v>73</v>
      </c>
      <c r="H46" s="39">
        <f>IFERROR(INT(TRIM(SUBSTITUTE(VLOOKUP($A46&amp;"*",各都道府県の状況!$A:$I,H$3,FALSE), "※5", ""))), "")</f>
        <v>45</v>
      </c>
      <c r="I46" s="39">
        <f>IFERROR(INT(TRIM(SUBSTITUTE(VLOOKUP($A46&amp;"*",各都道府県の状況!$A:$I,I$3,FALSE), "※5", ""))), "")</f>
        <v>0</v>
      </c>
    </row>
    <row r="47" spans="1:9" x14ac:dyDescent="0.45">
      <c r="A47" s="12" t="s">
        <v>223</v>
      </c>
      <c r="B47" s="13">
        <f t="shared" si="0"/>
        <v>44483</v>
      </c>
      <c r="C47" s="29" t="s">
        <v>52</v>
      </c>
      <c r="D47" s="39">
        <f>IFERROR(INT(TRIM(SUBSTITUTE(VLOOKUP($A47&amp;"*",各都道府県の状況!$A:$I,D$3,FALSE), "※5", ""))), "")</f>
        <v>14337</v>
      </c>
      <c r="E47" s="39">
        <f>IFERROR(INT(TRIM(SUBSTITUTE(VLOOKUP($A47&amp;"*",各都道府県の状況!$A:$I,E$3,FALSE), "※5", ""))), "")</f>
        <v>123147</v>
      </c>
      <c r="F47" s="39">
        <f>IFERROR(INT(TRIM(SUBSTITUTE(VLOOKUP($A47&amp;"*",各都道府県の状況!$A:$I,F$3,FALSE), "※5", ""))), "")</f>
        <v>14161</v>
      </c>
      <c r="G47" s="39">
        <f>IFERROR(INT(TRIM(SUBSTITUTE(VLOOKUP($A47&amp;"*",各都道府県の状況!$A:$I,G$3,FALSE), "※5", ""))), "")</f>
        <v>136</v>
      </c>
      <c r="H47" s="39">
        <f>IFERROR(INT(TRIM(SUBSTITUTE(VLOOKUP($A47&amp;"*",各都道府県の状況!$A:$I,H$3,FALSE), "※5", ""))), "")</f>
        <v>40</v>
      </c>
      <c r="I47" s="39">
        <f>IFERROR(INT(TRIM(SUBSTITUTE(VLOOKUP($A47&amp;"*",各都道府県の状況!$A:$I,I$3,FALSE), "※5", ""))), "")</f>
        <v>4</v>
      </c>
    </row>
    <row r="48" spans="1:9" x14ac:dyDescent="0.45">
      <c r="A48" s="12" t="s">
        <v>224</v>
      </c>
      <c r="B48" s="13">
        <f t="shared" si="0"/>
        <v>44483</v>
      </c>
      <c r="C48" s="29" t="s">
        <v>53</v>
      </c>
      <c r="D48" s="39">
        <f>IFERROR(INT(TRIM(SUBSTITUTE(VLOOKUP($A48&amp;"*",各都道府県の状況!$A:$I,D$3,FALSE), "※5", ""))), "")</f>
        <v>8177</v>
      </c>
      <c r="E48" s="39">
        <f>IFERROR(INT(TRIM(SUBSTITUTE(VLOOKUP($A48&amp;"*",各都道府県の状況!$A:$I,E$3,FALSE), "※5", ""))), "")</f>
        <v>267862</v>
      </c>
      <c r="F48" s="39">
        <f>IFERROR(INT(TRIM(SUBSTITUTE(VLOOKUP($A48&amp;"*",各都道府県の状況!$A:$I,F$3,FALSE), "※5", ""))), "")</f>
        <v>8051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42</v>
      </c>
      <c r="I48" s="39">
        <f>IFERROR(INT(TRIM(SUBSTITUTE(VLOOKUP($A48&amp;"*",各都道府県の状況!$A:$I,I$3,FALSE), "※5", ""))), "")</f>
        <v>1</v>
      </c>
    </row>
    <row r="49" spans="1:9" x14ac:dyDescent="0.45">
      <c r="A49" s="12" t="s">
        <v>225</v>
      </c>
      <c r="B49" s="13">
        <f t="shared" si="0"/>
        <v>44483</v>
      </c>
      <c r="C49" s="29" t="s">
        <v>54</v>
      </c>
      <c r="D49" s="39">
        <f>IFERROR(INT(TRIM(SUBSTITUTE(VLOOKUP($A49&amp;"*",各都道府県の状況!$A:$I,D$3,FALSE), "※5", ""))), "")</f>
        <v>6146</v>
      </c>
      <c r="E49" s="39">
        <f>IFERROR(INT(TRIM(SUBSTITUTE(VLOOKUP($A49&amp;"*",各都道府県の状況!$A:$I,E$3,FALSE), "※5", ""))), "")</f>
        <v>72928</v>
      </c>
      <c r="F49" s="39">
        <f>IFERROR(INT(TRIM(SUBSTITUTE(VLOOKUP($A49&amp;"*",各都道府県の状況!$A:$I,F$3,FALSE), "※5", ""))), "")</f>
        <v>6075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11</v>
      </c>
      <c r="I49" s="39">
        <f>IFERROR(INT(TRIM(SUBSTITUTE(VLOOKUP($A49&amp;"*",各都道府県の状況!$A:$I,I$3,FALSE), "※5", ""))), "")</f>
        <v>0</v>
      </c>
    </row>
    <row r="50" spans="1:9" x14ac:dyDescent="0.45">
      <c r="A50" s="12" t="s">
        <v>226</v>
      </c>
      <c r="B50" s="13">
        <f t="shared" si="0"/>
        <v>44483</v>
      </c>
      <c r="C50" s="29" t="s">
        <v>55</v>
      </c>
      <c r="D50" s="39">
        <f>IFERROR(INT(TRIM(SUBSTITUTE(VLOOKUP($A50&amp;"*",各都道府県の状況!$A:$I,D$3,FALSE), "※5", ""))), "")</f>
        <v>9088</v>
      </c>
      <c r="E50" s="39">
        <f>IFERROR(INT(TRIM(SUBSTITUTE(VLOOKUP($A50&amp;"*",各都道府県の状況!$A:$I,E$3,FALSE), "※5", ""))), "")</f>
        <v>168575</v>
      </c>
      <c r="F50" s="39">
        <f>IFERROR(INT(TRIM(SUBSTITUTE(VLOOKUP($A50&amp;"*",各都道府県の状況!$A:$I,F$3,FALSE), "※5", ""))), "")</f>
        <v>9057</v>
      </c>
      <c r="G50" s="39">
        <f>IFERROR(INT(TRIM(SUBSTITUTE(VLOOKUP($A50&amp;"*",各都道府県の状況!$A:$I,G$3,FALSE), "※5", ""))), "")</f>
        <v>65</v>
      </c>
      <c r="H50" s="39">
        <f>IFERROR(INT(TRIM(SUBSTITUTE(VLOOKUP($A50&amp;"*",各都道府県の状況!$A:$I,H$3,FALSE), "※5", ""))), "")</f>
        <v>27</v>
      </c>
      <c r="I50" s="39">
        <f>IFERROR(INT(TRIM(SUBSTITUTE(VLOOKUP($A50&amp;"*",各都道府県の状況!$A:$I,I$3,FALSE), "※5", ""))), "")</f>
        <v>0</v>
      </c>
    </row>
    <row r="51" spans="1:9" x14ac:dyDescent="0.45">
      <c r="A51" s="12" t="s">
        <v>227</v>
      </c>
      <c r="B51" s="13">
        <f t="shared" si="0"/>
        <v>44483</v>
      </c>
      <c r="C51" s="29" t="s">
        <v>56</v>
      </c>
      <c r="D51" s="39">
        <f>IFERROR(INT(TRIM(SUBSTITUTE(VLOOKUP($A51&amp;"*",各都道府県の状況!$A:$I,D$3,FALSE), "※5", ""))), "")</f>
        <v>49980</v>
      </c>
      <c r="E51" s="39">
        <f>IFERROR(INT(TRIM(SUBSTITUTE(VLOOKUP($A51&amp;"*",各都道府県の状況!$A:$I,E$3,FALSE), "※5", ""))), "")</f>
        <v>398976</v>
      </c>
      <c r="F51" s="39">
        <f>IFERROR(INT(TRIM(SUBSTITUTE(VLOOKUP($A51&amp;"*",各都道府県の状況!$A:$I,F$3,FALSE), "※5", ""))), "")</f>
        <v>49336</v>
      </c>
      <c r="G51" s="39">
        <f>IFERROR(INT(TRIM(SUBSTITUTE(VLOOKUP($A51&amp;"*",各都道府県の状況!$A:$I,G$3,FALSE), "※5", ""))), "")</f>
        <v>356</v>
      </c>
      <c r="H51" s="39">
        <f>IFERROR(INT(TRIM(SUBSTITUTE(VLOOKUP($A51&amp;"*",各都道府県の状況!$A:$I,H$3,FALSE), "※5", ""))), "")</f>
        <v>250</v>
      </c>
      <c r="I51" s="39">
        <f>IFERROR(INT(TRIM(SUBSTITUTE(VLOOKUP($A51&amp;"*",各都道府県の状況!$A:$I,I$3,FALSE), "※5", ""))), "")</f>
        <v>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topLeftCell="B1" zoomScale="130" zoomScaleNormal="130" workbookViewId="0">
      <selection activeCell="C4" sqref="C4:H54"/>
    </sheetView>
  </sheetViews>
  <sheetFormatPr defaultColWidth="8.69921875" defaultRowHeight="13.2" x14ac:dyDescent="0.45"/>
  <cols>
    <col min="1" max="1" width="8.69921875" style="14" customWidth="1"/>
    <col min="2" max="2" width="7.69921875" style="30" customWidth="1"/>
    <col min="3" max="3" width="7.296875" style="30" customWidth="1"/>
    <col min="4" max="4" width="6.69921875" style="30" customWidth="1"/>
    <col min="5" max="6" width="8.69921875" style="30" customWidth="1"/>
    <col min="7" max="7" width="9.69921875" style="30" customWidth="1"/>
    <col min="8" max="8" width="8.69921875" style="30" customWidth="1"/>
    <col min="9" max="9" width="12.59765625" style="30" customWidth="1"/>
    <col min="10" max="16384" width="8.69921875" style="30"/>
  </cols>
  <sheetData>
    <row r="1" spans="1:9" ht="13.2" customHeight="1" x14ac:dyDescent="0.45">
      <c r="B1" s="119"/>
      <c r="C1" s="120"/>
      <c r="D1" s="120"/>
      <c r="E1" s="120"/>
      <c r="F1" s="120"/>
      <c r="G1" s="120"/>
      <c r="H1" s="120"/>
      <c r="I1" s="120"/>
    </row>
    <row r="2" spans="1:9" ht="28.5" customHeight="1" x14ac:dyDescent="0.45">
      <c r="B2" s="121" t="s">
        <v>228</v>
      </c>
      <c r="C2" s="120"/>
      <c r="D2" s="120"/>
      <c r="E2" s="120"/>
      <c r="F2" s="120"/>
      <c r="G2" s="120"/>
      <c r="H2" s="120"/>
      <c r="I2" s="120"/>
    </row>
    <row r="3" spans="1:9" ht="10.050000000000001" customHeight="1" x14ac:dyDescent="0.45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45">
      <c r="B4" s="122" t="s">
        <v>180</v>
      </c>
      <c r="C4" s="148" t="s">
        <v>357</v>
      </c>
      <c r="D4" s="148" t="s">
        <v>358</v>
      </c>
      <c r="E4" s="124" t="s">
        <v>359</v>
      </c>
      <c r="F4" s="125"/>
      <c r="G4" s="126" t="s">
        <v>360</v>
      </c>
      <c r="H4" s="126" t="s">
        <v>361</v>
      </c>
    </row>
    <row r="5" spans="1:9" ht="13.2" customHeight="1" x14ac:dyDescent="0.45">
      <c r="B5" s="123"/>
      <c r="C5" s="149"/>
      <c r="D5" s="149"/>
      <c r="E5" s="150" t="s">
        <v>362</v>
      </c>
      <c r="F5" s="151" t="s">
        <v>363</v>
      </c>
      <c r="G5" s="127"/>
      <c r="H5" s="127"/>
    </row>
    <row r="6" spans="1:9" ht="12" customHeight="1" x14ac:dyDescent="0.45">
      <c r="A6" s="15" t="s">
        <v>181</v>
      </c>
      <c r="B6" s="20" t="s">
        <v>229</v>
      </c>
      <c r="C6" s="152">
        <v>60519</v>
      </c>
      <c r="D6" s="152">
        <v>1125945</v>
      </c>
      <c r="E6" s="153">
        <v>180</v>
      </c>
      <c r="F6" s="153">
        <v>0</v>
      </c>
      <c r="G6" s="152">
        <v>58838</v>
      </c>
      <c r="H6" s="152">
        <v>1469</v>
      </c>
    </row>
    <row r="7" spans="1:9" ht="12" customHeight="1" x14ac:dyDescent="0.45">
      <c r="A7" s="15" t="s">
        <v>182</v>
      </c>
      <c r="B7" s="21" t="s">
        <v>230</v>
      </c>
      <c r="C7" s="152">
        <v>5847</v>
      </c>
      <c r="D7" s="152">
        <v>90464</v>
      </c>
      <c r="E7" s="153">
        <v>149</v>
      </c>
      <c r="F7" s="153">
        <v>2</v>
      </c>
      <c r="G7" s="152">
        <v>5660</v>
      </c>
      <c r="H7" s="153">
        <v>38</v>
      </c>
    </row>
    <row r="8" spans="1:9" ht="12" customHeight="1" x14ac:dyDescent="0.45">
      <c r="A8" s="15" t="s">
        <v>183</v>
      </c>
      <c r="B8" s="21" t="s">
        <v>231</v>
      </c>
      <c r="C8" s="152">
        <v>3486</v>
      </c>
      <c r="D8" s="152">
        <v>123111</v>
      </c>
      <c r="E8" s="153">
        <v>3</v>
      </c>
      <c r="F8" s="153">
        <v>0</v>
      </c>
      <c r="G8" s="152">
        <v>3430</v>
      </c>
      <c r="H8" s="153">
        <v>53</v>
      </c>
    </row>
    <row r="9" spans="1:9" ht="12" customHeight="1" x14ac:dyDescent="0.45">
      <c r="A9" s="15" t="s">
        <v>184</v>
      </c>
      <c r="B9" s="21" t="s">
        <v>232</v>
      </c>
      <c r="C9" s="152">
        <v>16249</v>
      </c>
      <c r="D9" s="152">
        <v>243071</v>
      </c>
      <c r="E9" s="153">
        <v>25</v>
      </c>
      <c r="F9" s="153">
        <v>1</v>
      </c>
      <c r="G9" s="152">
        <v>16104</v>
      </c>
      <c r="H9" s="153">
        <v>117</v>
      </c>
    </row>
    <row r="10" spans="1:9" ht="12" customHeight="1" x14ac:dyDescent="0.45">
      <c r="A10" s="15" t="s">
        <v>185</v>
      </c>
      <c r="B10" s="21" t="s">
        <v>233</v>
      </c>
      <c r="C10" s="152">
        <v>1893</v>
      </c>
      <c r="D10" s="152">
        <v>26739</v>
      </c>
      <c r="E10" s="153">
        <v>7</v>
      </c>
      <c r="F10" s="153">
        <v>0</v>
      </c>
      <c r="G10" s="152">
        <v>1859</v>
      </c>
      <c r="H10" s="153">
        <v>27</v>
      </c>
    </row>
    <row r="11" spans="1:9" ht="12" customHeight="1" x14ac:dyDescent="0.45">
      <c r="A11" s="15" t="s">
        <v>186</v>
      </c>
      <c r="B11" s="21" t="s">
        <v>234</v>
      </c>
      <c r="C11" s="152">
        <v>3524</v>
      </c>
      <c r="D11" s="152">
        <v>99862</v>
      </c>
      <c r="E11" s="153">
        <v>18</v>
      </c>
      <c r="F11" s="153">
        <v>0</v>
      </c>
      <c r="G11" s="152">
        <v>3450</v>
      </c>
      <c r="H11" s="153">
        <v>56</v>
      </c>
    </row>
    <row r="12" spans="1:9" ht="12" customHeight="1" x14ac:dyDescent="0.45">
      <c r="A12" s="15" t="s">
        <v>187</v>
      </c>
      <c r="B12" s="21" t="s">
        <v>235</v>
      </c>
      <c r="C12" s="152">
        <v>9470</v>
      </c>
      <c r="D12" s="152">
        <v>415203</v>
      </c>
      <c r="E12" s="153">
        <v>15</v>
      </c>
      <c r="F12" s="153">
        <v>2</v>
      </c>
      <c r="G12" s="152">
        <v>9280</v>
      </c>
      <c r="H12" s="153">
        <v>175</v>
      </c>
    </row>
    <row r="13" spans="1:9" ht="12" customHeight="1" x14ac:dyDescent="0.45">
      <c r="A13" s="15" t="s">
        <v>188</v>
      </c>
      <c r="B13" s="21" t="s">
        <v>236</v>
      </c>
      <c r="C13" s="152">
        <v>24337</v>
      </c>
      <c r="D13" s="152">
        <v>40366</v>
      </c>
      <c r="E13" s="153">
        <v>110</v>
      </c>
      <c r="F13" s="153">
        <v>8</v>
      </c>
      <c r="G13" s="152">
        <v>24010</v>
      </c>
      <c r="H13" s="153">
        <v>217</v>
      </c>
    </row>
    <row r="14" spans="1:9" ht="12" customHeight="1" x14ac:dyDescent="0.45">
      <c r="A14" s="15" t="s">
        <v>189</v>
      </c>
      <c r="B14" s="21" t="s">
        <v>237</v>
      </c>
      <c r="C14" s="152">
        <v>15404</v>
      </c>
      <c r="D14" s="152">
        <v>487105</v>
      </c>
      <c r="E14" s="153">
        <v>81</v>
      </c>
      <c r="F14" s="153">
        <v>2</v>
      </c>
      <c r="G14" s="152">
        <v>15207</v>
      </c>
      <c r="H14" s="153">
        <v>116</v>
      </c>
    </row>
    <row r="15" spans="1:9" ht="12" customHeight="1" x14ac:dyDescent="0.45">
      <c r="A15" s="15" t="s">
        <v>190</v>
      </c>
      <c r="B15" s="21" t="s">
        <v>238</v>
      </c>
      <c r="C15" s="152">
        <v>16682</v>
      </c>
      <c r="D15" s="152">
        <v>300465</v>
      </c>
      <c r="E15" s="153">
        <v>61</v>
      </c>
      <c r="F15" s="153">
        <v>3</v>
      </c>
      <c r="G15" s="152">
        <v>16447</v>
      </c>
      <c r="H15" s="153">
        <v>174</v>
      </c>
    </row>
    <row r="16" spans="1:9" ht="12" customHeight="1" x14ac:dyDescent="0.45">
      <c r="A16" s="15" t="s">
        <v>191</v>
      </c>
      <c r="B16" s="21" t="s">
        <v>239</v>
      </c>
      <c r="C16" s="152">
        <v>115371</v>
      </c>
      <c r="D16" s="152">
        <v>1473758</v>
      </c>
      <c r="E16" s="153">
        <v>470</v>
      </c>
      <c r="F16" s="153">
        <v>28</v>
      </c>
      <c r="G16" s="152">
        <v>113880</v>
      </c>
      <c r="H16" s="152">
        <v>1021</v>
      </c>
    </row>
    <row r="17" spans="1:8" ht="12" customHeight="1" x14ac:dyDescent="0.45">
      <c r="A17" s="15" t="s">
        <v>192</v>
      </c>
      <c r="B17" s="21" t="s">
        <v>240</v>
      </c>
      <c r="C17" s="152">
        <v>100142</v>
      </c>
      <c r="D17" s="152">
        <v>1084144</v>
      </c>
      <c r="E17" s="153">
        <v>350</v>
      </c>
      <c r="F17" s="153">
        <v>20</v>
      </c>
      <c r="G17" s="152">
        <v>98764</v>
      </c>
      <c r="H17" s="152">
        <v>1011</v>
      </c>
    </row>
    <row r="18" spans="1:8" ht="12" customHeight="1" x14ac:dyDescent="0.45">
      <c r="A18" s="15" t="s">
        <v>193</v>
      </c>
      <c r="B18" s="21" t="s">
        <v>241</v>
      </c>
      <c r="C18" s="152">
        <v>377036</v>
      </c>
      <c r="D18" s="152">
        <v>3704025</v>
      </c>
      <c r="E18" s="152">
        <v>1085</v>
      </c>
      <c r="F18" s="153">
        <v>40</v>
      </c>
      <c r="G18" s="152">
        <v>372882</v>
      </c>
      <c r="H18" s="152">
        <v>3069</v>
      </c>
    </row>
    <row r="19" spans="1:8" ht="12" customHeight="1" x14ac:dyDescent="0.45">
      <c r="A19" s="15" t="s">
        <v>194</v>
      </c>
      <c r="B19" s="20" t="s">
        <v>242</v>
      </c>
      <c r="C19" s="152">
        <v>168586</v>
      </c>
      <c r="D19" s="152">
        <v>1620940</v>
      </c>
      <c r="E19" s="153">
        <v>568</v>
      </c>
      <c r="F19" s="153">
        <v>23</v>
      </c>
      <c r="G19" s="152">
        <v>166728</v>
      </c>
      <c r="H19" s="152">
        <v>1290</v>
      </c>
    </row>
    <row r="20" spans="1:8" ht="12" customHeight="1" x14ac:dyDescent="0.45">
      <c r="A20" s="15" t="s">
        <v>195</v>
      </c>
      <c r="B20" s="21" t="s">
        <v>243</v>
      </c>
      <c r="C20" s="152">
        <v>7963</v>
      </c>
      <c r="D20" s="152">
        <v>290113</v>
      </c>
      <c r="E20" s="153">
        <v>53</v>
      </c>
      <c r="F20" s="153">
        <v>1</v>
      </c>
      <c r="G20" s="152">
        <v>7849</v>
      </c>
      <c r="H20" s="153">
        <v>61</v>
      </c>
    </row>
    <row r="21" spans="1:8" ht="12" customHeight="1" x14ac:dyDescent="0.45">
      <c r="A21" s="15" t="s">
        <v>196</v>
      </c>
      <c r="B21" s="21" t="s">
        <v>244</v>
      </c>
      <c r="C21" s="152">
        <v>4843</v>
      </c>
      <c r="D21" s="152">
        <v>116474</v>
      </c>
      <c r="E21" s="153">
        <v>33</v>
      </c>
      <c r="F21" s="153">
        <v>1</v>
      </c>
      <c r="G21" s="152">
        <v>4759</v>
      </c>
      <c r="H21" s="153">
        <v>51</v>
      </c>
    </row>
    <row r="22" spans="1:8" ht="12" customHeight="1" x14ac:dyDescent="0.45">
      <c r="A22" s="15" t="s">
        <v>197</v>
      </c>
      <c r="B22" s="21" t="s">
        <v>245</v>
      </c>
      <c r="C22" s="152">
        <v>7928</v>
      </c>
      <c r="D22" s="152">
        <v>196557</v>
      </c>
      <c r="E22" s="153">
        <v>36</v>
      </c>
      <c r="F22" s="153">
        <v>0</v>
      </c>
      <c r="G22" s="152">
        <v>7741</v>
      </c>
      <c r="H22" s="153">
        <v>129</v>
      </c>
    </row>
    <row r="23" spans="1:8" ht="12" customHeight="1" x14ac:dyDescent="0.45">
      <c r="A23" s="15" t="s">
        <v>198</v>
      </c>
      <c r="B23" s="21" t="s">
        <v>246</v>
      </c>
      <c r="C23" s="152">
        <v>3097</v>
      </c>
      <c r="D23" s="152">
        <v>117795</v>
      </c>
      <c r="E23" s="153">
        <v>25</v>
      </c>
      <c r="F23" s="153">
        <v>0</v>
      </c>
      <c r="G23" s="152">
        <v>3035</v>
      </c>
      <c r="H23" s="153">
        <v>37</v>
      </c>
    </row>
    <row r="24" spans="1:8" ht="12" customHeight="1" x14ac:dyDescent="0.45">
      <c r="A24" s="15" t="s">
        <v>199</v>
      </c>
      <c r="B24" s="21" t="s">
        <v>247</v>
      </c>
      <c r="C24" s="152">
        <v>5141</v>
      </c>
      <c r="D24" s="152">
        <v>111974</v>
      </c>
      <c r="E24" s="153">
        <v>5</v>
      </c>
      <c r="F24" s="153">
        <v>0</v>
      </c>
      <c r="G24" s="152">
        <v>5108</v>
      </c>
      <c r="H24" s="153">
        <v>29</v>
      </c>
    </row>
    <row r="25" spans="1:8" ht="12" customHeight="1" x14ac:dyDescent="0.45">
      <c r="A25" s="15" t="s">
        <v>200</v>
      </c>
      <c r="B25" s="21" t="s">
        <v>248</v>
      </c>
      <c r="C25" s="152">
        <v>8822</v>
      </c>
      <c r="D25" s="152">
        <v>321482</v>
      </c>
      <c r="E25" s="153">
        <v>49</v>
      </c>
      <c r="F25" s="153">
        <v>0</v>
      </c>
      <c r="G25" s="152">
        <v>8731</v>
      </c>
      <c r="H25" s="153">
        <v>96</v>
      </c>
    </row>
    <row r="26" spans="1:8" ht="12" customHeight="1" x14ac:dyDescent="0.45">
      <c r="A26" s="15" t="s">
        <v>201</v>
      </c>
      <c r="B26" s="21" t="s">
        <v>249</v>
      </c>
      <c r="C26" s="152">
        <v>18998</v>
      </c>
      <c r="D26" s="152">
        <v>414526</v>
      </c>
      <c r="E26" s="153">
        <v>168</v>
      </c>
      <c r="F26" s="153">
        <v>3</v>
      </c>
      <c r="G26" s="152">
        <v>18818</v>
      </c>
      <c r="H26" s="153">
        <v>216</v>
      </c>
    </row>
    <row r="27" spans="1:8" ht="12" customHeight="1" x14ac:dyDescent="0.45">
      <c r="A27" s="15" t="s">
        <v>202</v>
      </c>
      <c r="B27" s="21" t="s">
        <v>250</v>
      </c>
      <c r="C27" s="152">
        <v>26701</v>
      </c>
      <c r="D27" s="152">
        <v>628816</v>
      </c>
      <c r="E27" s="153">
        <v>40</v>
      </c>
      <c r="F27" s="153">
        <v>1</v>
      </c>
      <c r="G27" s="152">
        <v>26401</v>
      </c>
      <c r="H27" s="153">
        <v>209</v>
      </c>
    </row>
    <row r="28" spans="1:8" ht="12" customHeight="1" x14ac:dyDescent="0.45">
      <c r="A28" s="15" t="s">
        <v>203</v>
      </c>
      <c r="B28" s="21" t="s">
        <v>251</v>
      </c>
      <c r="C28" s="152">
        <v>105964</v>
      </c>
      <c r="D28" s="152">
        <v>1326645</v>
      </c>
      <c r="E28" s="153">
        <v>447</v>
      </c>
      <c r="F28" s="153">
        <v>9</v>
      </c>
      <c r="G28" s="152">
        <v>104365</v>
      </c>
      <c r="H28" s="152">
        <v>1152</v>
      </c>
    </row>
    <row r="29" spans="1:8" ht="12" customHeight="1" x14ac:dyDescent="0.45">
      <c r="A29" s="15" t="s">
        <v>204</v>
      </c>
      <c r="B29" s="21" t="s">
        <v>252</v>
      </c>
      <c r="C29" s="152">
        <v>14727</v>
      </c>
      <c r="D29" s="152">
        <v>263303</v>
      </c>
      <c r="E29" s="153">
        <v>89</v>
      </c>
      <c r="F29" s="153">
        <v>2</v>
      </c>
      <c r="G29" s="152">
        <v>14797</v>
      </c>
      <c r="H29" s="153">
        <v>163</v>
      </c>
    </row>
    <row r="30" spans="1:8" ht="12" customHeight="1" x14ac:dyDescent="0.45">
      <c r="A30" s="15" t="s">
        <v>205</v>
      </c>
      <c r="B30" s="21" t="s">
        <v>253</v>
      </c>
      <c r="C30" s="152">
        <v>12337</v>
      </c>
      <c r="D30" s="152">
        <v>259270</v>
      </c>
      <c r="E30" s="153">
        <v>51</v>
      </c>
      <c r="F30" s="153">
        <v>1</v>
      </c>
      <c r="G30" s="152">
        <v>12184</v>
      </c>
      <c r="H30" s="153">
        <v>102</v>
      </c>
    </row>
    <row r="31" spans="1:8" ht="12" customHeight="1" x14ac:dyDescent="0.45">
      <c r="A31" s="15" t="s">
        <v>206</v>
      </c>
      <c r="B31" s="21" t="s">
        <v>254</v>
      </c>
      <c r="C31" s="152">
        <v>35766</v>
      </c>
      <c r="D31" s="152">
        <v>426204</v>
      </c>
      <c r="E31" s="153">
        <v>206</v>
      </c>
      <c r="F31" s="153">
        <v>9</v>
      </c>
      <c r="G31" s="152">
        <v>35262</v>
      </c>
      <c r="H31" s="153">
        <v>289</v>
      </c>
    </row>
    <row r="32" spans="1:8" ht="12" customHeight="1" x14ac:dyDescent="0.45">
      <c r="A32" s="15" t="s">
        <v>207</v>
      </c>
      <c r="B32" s="21" t="s">
        <v>255</v>
      </c>
      <c r="C32" s="152">
        <v>201541</v>
      </c>
      <c r="D32" s="152">
        <v>3539805</v>
      </c>
      <c r="E32" s="152">
        <v>1436</v>
      </c>
      <c r="F32" s="153">
        <v>154</v>
      </c>
      <c r="G32" s="152">
        <v>195471</v>
      </c>
      <c r="H32" s="152">
        <v>3018</v>
      </c>
    </row>
    <row r="33" spans="1:8" ht="12" customHeight="1" x14ac:dyDescent="0.45">
      <c r="A33" s="15" t="s">
        <v>208</v>
      </c>
      <c r="B33" s="21" t="s">
        <v>256</v>
      </c>
      <c r="C33" s="152">
        <v>78054</v>
      </c>
      <c r="D33" s="152">
        <v>756671</v>
      </c>
      <c r="E33" s="153">
        <v>480</v>
      </c>
      <c r="F33" s="153">
        <v>13</v>
      </c>
      <c r="G33" s="152">
        <v>76182</v>
      </c>
      <c r="H33" s="152">
        <v>1392</v>
      </c>
    </row>
    <row r="34" spans="1:8" ht="12" customHeight="1" x14ac:dyDescent="0.45">
      <c r="A34" s="15" t="s">
        <v>209</v>
      </c>
      <c r="B34" s="21" t="s">
        <v>257</v>
      </c>
      <c r="C34" s="152">
        <v>15802</v>
      </c>
      <c r="D34" s="152">
        <v>252776</v>
      </c>
      <c r="E34" s="153">
        <v>113</v>
      </c>
      <c r="F34" s="153">
        <v>3</v>
      </c>
      <c r="G34" s="152">
        <v>15540</v>
      </c>
      <c r="H34" s="153">
        <v>149</v>
      </c>
    </row>
    <row r="35" spans="1:8" ht="12" customHeight="1" x14ac:dyDescent="0.45">
      <c r="A35" s="15" t="s">
        <v>210</v>
      </c>
      <c r="B35" s="20" t="s">
        <v>258</v>
      </c>
      <c r="C35" s="152">
        <v>5283</v>
      </c>
      <c r="D35" s="152">
        <v>65608</v>
      </c>
      <c r="E35" s="153">
        <v>11</v>
      </c>
      <c r="F35" s="153">
        <v>1</v>
      </c>
      <c r="G35" s="152">
        <v>5106</v>
      </c>
      <c r="H35" s="153">
        <v>62</v>
      </c>
    </row>
    <row r="36" spans="1:8" ht="12" customHeight="1" x14ac:dyDescent="0.45">
      <c r="A36" s="15" t="s">
        <v>211</v>
      </c>
      <c r="B36" s="21" t="s">
        <v>259</v>
      </c>
      <c r="C36" s="152">
        <v>1658</v>
      </c>
      <c r="D36" s="152">
        <v>149043</v>
      </c>
      <c r="E36" s="153">
        <v>11</v>
      </c>
      <c r="F36" s="153">
        <v>0</v>
      </c>
      <c r="G36" s="152">
        <v>1617</v>
      </c>
      <c r="H36" s="153">
        <v>5</v>
      </c>
    </row>
    <row r="37" spans="1:8" ht="12" customHeight="1" x14ac:dyDescent="0.45">
      <c r="A37" s="15" t="s">
        <v>212</v>
      </c>
      <c r="B37" s="21" t="s">
        <v>260</v>
      </c>
      <c r="C37" s="152">
        <v>1637</v>
      </c>
      <c r="D37" s="152">
        <v>55806</v>
      </c>
      <c r="E37" s="153">
        <v>10</v>
      </c>
      <c r="F37" s="153">
        <v>0</v>
      </c>
      <c r="G37" s="152">
        <v>1622</v>
      </c>
      <c r="H37" s="153">
        <v>5</v>
      </c>
    </row>
    <row r="38" spans="1:8" ht="12" customHeight="1" x14ac:dyDescent="0.45">
      <c r="A38" s="15" t="s">
        <v>213</v>
      </c>
      <c r="B38" s="21" t="s">
        <v>261</v>
      </c>
      <c r="C38" s="152">
        <v>15205</v>
      </c>
      <c r="D38" s="152">
        <v>266922</v>
      </c>
      <c r="E38" s="153">
        <v>79</v>
      </c>
      <c r="F38" s="153">
        <v>1</v>
      </c>
      <c r="G38" s="152">
        <v>14937</v>
      </c>
      <c r="H38" s="153">
        <v>136</v>
      </c>
    </row>
    <row r="39" spans="1:8" ht="12" customHeight="1" x14ac:dyDescent="0.45">
      <c r="A39" s="15" t="s">
        <v>214</v>
      </c>
      <c r="B39" s="21" t="s">
        <v>262</v>
      </c>
      <c r="C39" s="152">
        <v>21854</v>
      </c>
      <c r="D39" s="152">
        <v>905700</v>
      </c>
      <c r="E39" s="153">
        <v>121</v>
      </c>
      <c r="F39" s="153">
        <v>3</v>
      </c>
      <c r="G39" s="152">
        <v>21534</v>
      </c>
      <c r="H39" s="153">
        <v>199</v>
      </c>
    </row>
    <row r="40" spans="1:8" ht="12" customHeight="1" x14ac:dyDescent="0.45">
      <c r="A40" s="15" t="s">
        <v>215</v>
      </c>
      <c r="B40" s="21" t="s">
        <v>263</v>
      </c>
      <c r="C40" s="152">
        <v>5670</v>
      </c>
      <c r="D40" s="152">
        <v>189336</v>
      </c>
      <c r="E40" s="153">
        <v>61</v>
      </c>
      <c r="F40" s="153">
        <v>0</v>
      </c>
      <c r="G40" s="152">
        <v>5517</v>
      </c>
      <c r="H40" s="153">
        <v>92</v>
      </c>
    </row>
    <row r="41" spans="1:8" ht="12" customHeight="1" x14ac:dyDescent="0.45">
      <c r="A41" s="15" t="s">
        <v>216</v>
      </c>
      <c r="B41" s="21" t="s">
        <v>264</v>
      </c>
      <c r="C41" s="152">
        <v>3279</v>
      </c>
      <c r="D41" s="152">
        <v>104910</v>
      </c>
      <c r="E41" s="153">
        <v>10</v>
      </c>
      <c r="F41" s="153">
        <v>0</v>
      </c>
      <c r="G41" s="152">
        <v>3204</v>
      </c>
      <c r="H41" s="153">
        <v>65</v>
      </c>
    </row>
    <row r="42" spans="1:8" ht="12" customHeight="1" x14ac:dyDescent="0.45">
      <c r="A42" s="15" t="s">
        <v>217</v>
      </c>
      <c r="B42" s="21" t="s">
        <v>265</v>
      </c>
      <c r="C42" s="152">
        <v>4695</v>
      </c>
      <c r="D42" s="152">
        <v>130157</v>
      </c>
      <c r="E42" s="153">
        <v>12</v>
      </c>
      <c r="F42" s="153">
        <v>1</v>
      </c>
      <c r="G42" s="152">
        <v>4645</v>
      </c>
      <c r="H42" s="153">
        <v>38</v>
      </c>
    </row>
    <row r="43" spans="1:8" ht="12" customHeight="1" x14ac:dyDescent="0.45">
      <c r="A43" s="15" t="s">
        <v>218</v>
      </c>
      <c r="B43" s="21" t="s">
        <v>266</v>
      </c>
      <c r="C43" s="152">
        <v>5294</v>
      </c>
      <c r="D43" s="152">
        <v>153433</v>
      </c>
      <c r="E43" s="153">
        <v>85</v>
      </c>
      <c r="F43" s="153">
        <v>1</v>
      </c>
      <c r="G43" s="152">
        <v>5127</v>
      </c>
      <c r="H43" s="153">
        <v>82</v>
      </c>
    </row>
    <row r="44" spans="1:8" ht="12" customHeight="1" x14ac:dyDescent="0.45">
      <c r="A44" s="15" t="s">
        <v>219</v>
      </c>
      <c r="B44" s="21" t="s">
        <v>267</v>
      </c>
      <c r="C44" s="152">
        <v>4126</v>
      </c>
      <c r="D44" s="152">
        <v>99109</v>
      </c>
      <c r="E44" s="153">
        <v>14</v>
      </c>
      <c r="F44" s="153">
        <v>2</v>
      </c>
      <c r="G44" s="152">
        <v>4081</v>
      </c>
      <c r="H44" s="153">
        <v>31</v>
      </c>
    </row>
    <row r="45" spans="1:8" ht="12" customHeight="1" x14ac:dyDescent="0.45">
      <c r="A45" s="15" t="s">
        <v>220</v>
      </c>
      <c r="B45" s="21" t="s">
        <v>268</v>
      </c>
      <c r="C45" s="152">
        <v>74255</v>
      </c>
      <c r="D45" s="152">
        <v>1265772</v>
      </c>
      <c r="E45" s="153">
        <v>388</v>
      </c>
      <c r="F45" s="153">
        <v>13</v>
      </c>
      <c r="G45" s="152">
        <v>73224</v>
      </c>
      <c r="H45" s="153">
        <v>619</v>
      </c>
    </row>
    <row r="46" spans="1:8" ht="12" customHeight="1" x14ac:dyDescent="0.45">
      <c r="A46" s="15" t="s">
        <v>221</v>
      </c>
      <c r="B46" s="21" t="s">
        <v>269</v>
      </c>
      <c r="C46" s="152">
        <v>5805</v>
      </c>
      <c r="D46" s="152">
        <v>105012</v>
      </c>
      <c r="E46" s="153">
        <v>32</v>
      </c>
      <c r="F46" s="153">
        <v>1</v>
      </c>
      <c r="G46" s="152">
        <v>5797</v>
      </c>
      <c r="H46" s="153">
        <v>29</v>
      </c>
    </row>
    <row r="47" spans="1:8" ht="12" customHeight="1" x14ac:dyDescent="0.45">
      <c r="A47" s="15" t="s">
        <v>222</v>
      </c>
      <c r="B47" s="21" t="s">
        <v>270</v>
      </c>
      <c r="C47" s="152">
        <v>6056</v>
      </c>
      <c r="D47" s="152">
        <v>181484</v>
      </c>
      <c r="E47" s="153">
        <v>45</v>
      </c>
      <c r="F47" s="153">
        <v>0</v>
      </c>
      <c r="G47" s="152">
        <v>5938</v>
      </c>
      <c r="H47" s="153">
        <v>73</v>
      </c>
    </row>
    <row r="48" spans="1:8" ht="12" customHeight="1" x14ac:dyDescent="0.45">
      <c r="A48" s="15" t="s">
        <v>223</v>
      </c>
      <c r="B48" s="21" t="s">
        <v>271</v>
      </c>
      <c r="C48" s="152">
        <v>14337</v>
      </c>
      <c r="D48" s="152">
        <v>123147</v>
      </c>
      <c r="E48" s="153">
        <v>40</v>
      </c>
      <c r="F48" s="153">
        <v>4</v>
      </c>
      <c r="G48" s="152">
        <v>14161</v>
      </c>
      <c r="H48" s="153">
        <v>136</v>
      </c>
    </row>
    <row r="49" spans="1:8" ht="12" customHeight="1" x14ac:dyDescent="0.45">
      <c r="A49" s="15" t="s">
        <v>224</v>
      </c>
      <c r="B49" s="21" t="s">
        <v>272</v>
      </c>
      <c r="C49" s="152">
        <v>8177</v>
      </c>
      <c r="D49" s="152">
        <v>267862</v>
      </c>
      <c r="E49" s="153">
        <v>42</v>
      </c>
      <c r="F49" s="153">
        <v>1</v>
      </c>
      <c r="G49" s="152">
        <v>8051</v>
      </c>
      <c r="H49" s="153">
        <v>84</v>
      </c>
    </row>
    <row r="50" spans="1:8" ht="12" customHeight="1" x14ac:dyDescent="0.45">
      <c r="A50" s="15" t="s">
        <v>225</v>
      </c>
      <c r="B50" s="21" t="s">
        <v>273</v>
      </c>
      <c r="C50" s="152">
        <v>6146</v>
      </c>
      <c r="D50" s="152">
        <v>72928</v>
      </c>
      <c r="E50" s="153">
        <v>11</v>
      </c>
      <c r="F50" s="153">
        <v>0</v>
      </c>
      <c r="G50" s="152">
        <v>6075</v>
      </c>
      <c r="H50" s="153">
        <v>41</v>
      </c>
    </row>
    <row r="51" spans="1:8" ht="12" customHeight="1" x14ac:dyDescent="0.45">
      <c r="A51" s="15" t="s">
        <v>226</v>
      </c>
      <c r="B51" s="20" t="s">
        <v>274</v>
      </c>
      <c r="C51" s="152">
        <v>9088</v>
      </c>
      <c r="D51" s="152">
        <v>168575</v>
      </c>
      <c r="E51" s="153">
        <v>27</v>
      </c>
      <c r="F51" s="153">
        <v>0</v>
      </c>
      <c r="G51" s="152">
        <v>9057</v>
      </c>
      <c r="H51" s="153">
        <v>65</v>
      </c>
    </row>
    <row r="52" spans="1:8" ht="12" customHeight="1" x14ac:dyDescent="0.45">
      <c r="A52" s="15" t="s">
        <v>227</v>
      </c>
      <c r="B52" s="21" t="s">
        <v>275</v>
      </c>
      <c r="C52" s="152">
        <v>49980</v>
      </c>
      <c r="D52" s="152">
        <v>398976</v>
      </c>
      <c r="E52" s="153">
        <v>250</v>
      </c>
      <c r="F52" s="153">
        <v>3</v>
      </c>
      <c r="G52" s="152">
        <v>49336</v>
      </c>
      <c r="H52" s="153">
        <v>356</v>
      </c>
    </row>
    <row r="53" spans="1:8" ht="12" customHeight="1" x14ac:dyDescent="0.45">
      <c r="B53" s="22" t="s">
        <v>276</v>
      </c>
      <c r="C53" s="153">
        <v>149</v>
      </c>
      <c r="D53" s="153">
        <v>0</v>
      </c>
      <c r="E53" s="153">
        <v>0</v>
      </c>
      <c r="F53" s="153">
        <v>0</v>
      </c>
      <c r="G53" s="153">
        <v>149</v>
      </c>
      <c r="H53" s="153">
        <v>0</v>
      </c>
    </row>
    <row r="54" spans="1:8" ht="12" customHeight="1" x14ac:dyDescent="0.45">
      <c r="B54" s="21" t="s">
        <v>164</v>
      </c>
      <c r="C54" s="152">
        <v>1708924</v>
      </c>
      <c r="D54" s="152">
        <v>24561389</v>
      </c>
      <c r="E54" s="152">
        <v>7602</v>
      </c>
      <c r="F54" s="153">
        <v>357</v>
      </c>
      <c r="G54" s="152">
        <v>1681960</v>
      </c>
      <c r="H54" s="152">
        <v>18044</v>
      </c>
    </row>
    <row r="55" spans="1:8" ht="18" customHeight="1" x14ac:dyDescent="0.45">
      <c r="C55" s="24"/>
      <c r="D55" s="24"/>
      <c r="E55" s="24"/>
      <c r="F55" s="24"/>
      <c r="G55" s="24"/>
      <c r="H55" s="24"/>
    </row>
    <row r="56" spans="1:8" ht="18" customHeight="1" x14ac:dyDescent="0.45">
      <c r="C56" s="24"/>
      <c r="D56" s="24"/>
      <c r="E56" s="24"/>
      <c r="F56" s="24"/>
      <c r="G56" s="24"/>
      <c r="H56" s="24"/>
    </row>
    <row r="57" spans="1:8" ht="18" customHeight="1" x14ac:dyDescent="0.45">
      <c r="C57" s="24"/>
      <c r="D57" s="24"/>
      <c r="E57" s="24"/>
      <c r="F57" s="24"/>
      <c r="G57" s="24"/>
      <c r="H57" s="24"/>
    </row>
    <row r="58" spans="1:8" ht="18" customHeight="1" x14ac:dyDescent="0.45">
      <c r="C58" s="24"/>
      <c r="D58" s="24"/>
      <c r="E58" s="24"/>
      <c r="F58" s="24"/>
      <c r="G58" s="24"/>
      <c r="H58" s="24"/>
    </row>
    <row r="59" spans="1:8" ht="18" customHeight="1" x14ac:dyDescent="0.45">
      <c r="C59" s="24"/>
      <c r="D59" s="24"/>
      <c r="E59" s="24"/>
      <c r="F59" s="24"/>
      <c r="G59" s="24"/>
      <c r="H59" s="24"/>
    </row>
    <row r="60" spans="1:8" ht="18" customHeight="1" x14ac:dyDescent="0.45">
      <c r="C60" s="24"/>
      <c r="D60" s="24"/>
      <c r="E60" s="24"/>
      <c r="F60" s="24"/>
      <c r="G60" s="24"/>
      <c r="H60" s="24"/>
    </row>
    <row r="61" spans="1:8" ht="18" customHeight="1" x14ac:dyDescent="0.45">
      <c r="C61" s="24"/>
      <c r="D61" s="24"/>
      <c r="E61" s="24"/>
      <c r="F61" s="24"/>
      <c r="G61" s="24"/>
      <c r="H61" s="24"/>
    </row>
    <row r="62" spans="1:8" ht="18" customHeight="1" x14ac:dyDescent="0.45">
      <c r="C62" s="24"/>
      <c r="D62" s="24"/>
      <c r="E62" s="24"/>
      <c r="F62" s="24"/>
      <c r="G62" s="24"/>
      <c r="H62" s="24"/>
    </row>
    <row r="63" spans="1:8" ht="18" customHeight="1" x14ac:dyDescent="0.45">
      <c r="C63" s="24"/>
      <c r="D63" s="24"/>
      <c r="E63" s="24"/>
      <c r="F63" s="24"/>
      <c r="G63" s="24"/>
      <c r="H63" s="24"/>
    </row>
    <row r="64" spans="1:8" ht="18" customHeight="1" x14ac:dyDescent="0.45">
      <c r="C64" s="24"/>
      <c r="D64" s="24"/>
      <c r="E64" s="24"/>
      <c r="F64" s="24"/>
      <c r="G64" s="24"/>
      <c r="H64" s="24"/>
    </row>
    <row r="65" spans="3:8" ht="18" customHeight="1" x14ac:dyDescent="0.45">
      <c r="C65" s="24"/>
      <c r="D65" s="24"/>
      <c r="E65" s="24"/>
      <c r="F65" s="24"/>
      <c r="G65" s="24"/>
      <c r="H65" s="24"/>
    </row>
    <row r="66" spans="3:8" ht="18" customHeight="1" x14ac:dyDescent="0.45">
      <c r="C66" s="24"/>
      <c r="D66" s="24"/>
      <c r="E66" s="24"/>
      <c r="F66" s="24"/>
      <c r="G66" s="24"/>
      <c r="H66" s="24"/>
    </row>
    <row r="67" spans="3:8" ht="18" customHeight="1" x14ac:dyDescent="0.45">
      <c r="C67" s="24"/>
      <c r="D67" s="24"/>
      <c r="E67" s="24"/>
      <c r="F67" s="24"/>
      <c r="G67" s="24"/>
      <c r="H67" s="24"/>
    </row>
    <row r="68" spans="3:8" ht="18" customHeight="1" x14ac:dyDescent="0.45">
      <c r="C68" s="24"/>
      <c r="D68" s="24"/>
      <c r="E68" s="24"/>
      <c r="F68" s="24"/>
      <c r="G68" s="24"/>
      <c r="H68" s="24"/>
    </row>
    <row r="69" spans="3:8" ht="18" customHeight="1" x14ac:dyDescent="0.45">
      <c r="C69" s="24"/>
      <c r="D69" s="24"/>
      <c r="E69" s="24"/>
      <c r="F69" s="24"/>
      <c r="G69" s="24"/>
      <c r="H69" s="24"/>
    </row>
    <row r="70" spans="3:8" ht="18" customHeight="1" x14ac:dyDescent="0.45">
      <c r="C70" s="24"/>
      <c r="D70" s="24"/>
      <c r="E70" s="24"/>
      <c r="F70" s="24"/>
      <c r="G70" s="24"/>
      <c r="H70" s="24"/>
    </row>
    <row r="71" spans="3:8" ht="18" customHeight="1" x14ac:dyDescent="0.45">
      <c r="C71" s="24"/>
      <c r="D71" s="24"/>
      <c r="E71" s="24"/>
      <c r="F71" s="24"/>
      <c r="G71" s="24"/>
      <c r="H71" s="24"/>
    </row>
    <row r="72" spans="3:8" ht="18" customHeight="1" x14ac:dyDescent="0.45">
      <c r="C72" s="24"/>
      <c r="D72" s="24"/>
      <c r="E72" s="24"/>
      <c r="F72" s="24"/>
      <c r="G72" s="24"/>
      <c r="H72" s="24"/>
    </row>
    <row r="73" spans="3:8" ht="18" customHeight="1" x14ac:dyDescent="0.45">
      <c r="C73" s="24"/>
      <c r="D73" s="24"/>
      <c r="E73" s="24"/>
      <c r="F73" s="24"/>
      <c r="G73" s="24"/>
      <c r="H73" s="24"/>
    </row>
    <row r="74" spans="3:8" ht="18" customHeight="1" x14ac:dyDescent="0.45">
      <c r="C74" s="24"/>
      <c r="D74" s="24"/>
      <c r="E74" s="24"/>
      <c r="F74" s="24"/>
      <c r="G74" s="24"/>
      <c r="H74" s="24"/>
    </row>
    <row r="75" spans="3:8" ht="18" customHeight="1" x14ac:dyDescent="0.45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30480</xdr:colOff>
                    <xdr:row>1</xdr:row>
                    <xdr:rowOff>7620</xdr:rowOff>
                  </from>
                  <to>
                    <xdr:col>11</xdr:col>
                    <xdr:colOff>251460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74" activePane="bottomLeft" state="frozen"/>
      <selection pane="bottomLeft" activeCell="A192" sqref="A6:C192"/>
    </sheetView>
  </sheetViews>
  <sheetFormatPr defaultColWidth="8.69921875" defaultRowHeight="18" x14ac:dyDescent="0.45"/>
  <cols>
    <col min="1" max="1" width="8.69921875" style="50"/>
    <col min="2" max="3" width="11.5" style="86" bestFit="1" customWidth="1"/>
    <col min="4" max="4" width="11.09765625" style="70" bestFit="1" customWidth="1"/>
    <col min="5" max="5" width="7.5" style="86" bestFit="1" customWidth="1"/>
    <col min="6" max="9" width="8.69921875" style="53"/>
    <col min="10" max="16384" width="8.69921875" style="86"/>
  </cols>
  <sheetData>
    <row r="1" spans="1:17" x14ac:dyDescent="0.45">
      <c r="A1" s="130" t="s">
        <v>292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</row>
    <row r="2" spans="1:17" x14ac:dyDescent="0.45">
      <c r="A2" s="113" t="s">
        <v>315</v>
      </c>
      <c r="B2" s="113"/>
      <c r="C2" s="113"/>
      <c r="D2" s="131" t="s">
        <v>342</v>
      </c>
      <c r="E2" s="131"/>
      <c r="F2" s="131"/>
      <c r="G2" s="131"/>
      <c r="H2" s="131"/>
      <c r="I2" s="131"/>
      <c r="J2" s="131"/>
      <c r="K2" s="131"/>
      <c r="L2" s="131"/>
      <c r="M2" s="113" t="s">
        <v>346</v>
      </c>
      <c r="N2" s="113"/>
      <c r="O2" s="113"/>
      <c r="P2" s="113"/>
      <c r="Q2" s="113"/>
    </row>
    <row r="3" spans="1:17" x14ac:dyDescent="0.45">
      <c r="A3" s="86"/>
      <c r="D3" s="129" t="s">
        <v>345</v>
      </c>
      <c r="E3" s="129"/>
      <c r="F3" s="129"/>
      <c r="G3" s="129"/>
      <c r="H3" s="129"/>
      <c r="I3" s="129"/>
      <c r="J3" s="132" t="s">
        <v>344</v>
      </c>
      <c r="K3" s="132"/>
      <c r="L3" s="132"/>
      <c r="M3" s="132"/>
      <c r="N3" s="132" t="s">
        <v>340</v>
      </c>
      <c r="O3" s="132"/>
      <c r="P3" s="113" t="s">
        <v>343</v>
      </c>
      <c r="Q3" s="113"/>
    </row>
    <row r="4" spans="1:17" x14ac:dyDescent="0.45">
      <c r="A4" s="113"/>
      <c r="B4" s="113"/>
      <c r="C4" s="113"/>
      <c r="D4" s="69"/>
      <c r="E4" s="87">
        <v>2</v>
      </c>
      <c r="F4" s="87">
        <v>4</v>
      </c>
      <c r="G4" s="87">
        <v>5</v>
      </c>
      <c r="H4" s="87">
        <v>6</v>
      </c>
      <c r="I4" s="87">
        <v>7</v>
      </c>
      <c r="J4" s="87">
        <v>4</v>
      </c>
      <c r="K4" s="87">
        <v>5</v>
      </c>
      <c r="L4" s="87">
        <v>6</v>
      </c>
      <c r="M4" s="88">
        <v>7</v>
      </c>
      <c r="N4" s="88">
        <v>4</v>
      </c>
      <c r="O4" s="88">
        <v>5</v>
      </c>
      <c r="P4" s="88">
        <v>4</v>
      </c>
      <c r="Q4" s="88">
        <v>5</v>
      </c>
    </row>
    <row r="5" spans="1:17" x14ac:dyDescent="0.45">
      <c r="A5" s="86"/>
      <c r="D5" s="69"/>
      <c r="E5" s="87"/>
      <c r="F5" s="128" t="s">
        <v>282</v>
      </c>
      <c r="G5" s="128"/>
      <c r="H5" s="128" t="s">
        <v>312</v>
      </c>
      <c r="I5" s="128"/>
      <c r="J5" s="128" t="s">
        <v>282</v>
      </c>
      <c r="K5" s="128"/>
      <c r="L5" s="128" t="s">
        <v>312</v>
      </c>
      <c r="M5" s="128"/>
      <c r="N5" s="89" t="s">
        <v>282</v>
      </c>
      <c r="O5" s="89" t="s">
        <v>283</v>
      </c>
      <c r="P5" s="89" t="s">
        <v>282</v>
      </c>
      <c r="Q5" s="89" t="s">
        <v>283</v>
      </c>
    </row>
    <row r="6" spans="1:17" x14ac:dyDescent="0.45">
      <c r="A6" s="91" t="s">
        <v>290</v>
      </c>
      <c r="B6" s="71" t="s">
        <v>282</v>
      </c>
      <c r="C6" s="71" t="s">
        <v>283</v>
      </c>
      <c r="D6" s="92" t="s">
        <v>290</v>
      </c>
      <c r="E6" s="93" t="s">
        <v>289</v>
      </c>
      <c r="F6" s="90" t="s">
        <v>313</v>
      </c>
      <c r="G6" s="90" t="s">
        <v>314</v>
      </c>
      <c r="H6" s="90" t="s">
        <v>313</v>
      </c>
      <c r="I6" s="90" t="s">
        <v>314</v>
      </c>
      <c r="J6" s="90" t="s">
        <v>313</v>
      </c>
      <c r="K6" s="90" t="s">
        <v>314</v>
      </c>
      <c r="L6" s="90" t="s">
        <v>313</v>
      </c>
      <c r="M6" s="90" t="s">
        <v>314</v>
      </c>
      <c r="N6" s="90" t="s">
        <v>314</v>
      </c>
      <c r="O6" s="90" t="s">
        <v>314</v>
      </c>
      <c r="P6" s="90" t="s">
        <v>341</v>
      </c>
      <c r="Q6" s="90" t="s">
        <v>341</v>
      </c>
    </row>
    <row r="7" spans="1:17" x14ac:dyDescent="0.45">
      <c r="A7" s="94">
        <f t="shared" ref="A7:A70" si="0">D7</f>
        <v>44298</v>
      </c>
      <c r="B7" s="49">
        <f>IF($D7="","",F7+G7+J7+K7+N7-P7)</f>
        <v>31461</v>
      </c>
      <c r="C7" s="49">
        <f>IF($D7="", "", H7+I7+L7+M7+O7-Q7)</f>
        <v>70086</v>
      </c>
      <c r="D7" s="95">
        <v>44298</v>
      </c>
      <c r="E7" s="96" t="str">
        <f>IFERROR(VLOOKUP($D7, V医療従事者等!$A:$J, $E$4, FALSE), TEXT(D7, "aaa"))</f>
        <v>(月)</v>
      </c>
      <c r="F7" s="96">
        <f>IFERROR(VLOOKUP($D7, V医療従事者等!$A:$J, $F$4, FALSE), 0)</f>
        <v>26850</v>
      </c>
      <c r="G7" s="96">
        <f>IFERROR(VLOOKUP($D7, V医療従事者等!$A:$J, $G$4, FALSE), 0)</f>
        <v>0</v>
      </c>
      <c r="H7" s="96">
        <f>IFERROR(VLOOKUP($D7, V医療従事者等!$A:$J, $H$4, FALSE), 0)</f>
        <v>70086</v>
      </c>
      <c r="I7" s="96">
        <f>IFERROR(VLOOKUP($D7, V医療従事者等!$A:$J, $I$4, FALSE), 0)</f>
        <v>0</v>
      </c>
      <c r="J7" s="97">
        <f>IFERROR(VLOOKUP($D7, V一般接種!$A:$G, J$4, FALSE), 0)</f>
        <v>4611</v>
      </c>
      <c r="K7" s="97">
        <f>IFERROR(VLOOKUP($D7, V一般接種!$A:$G, K$4, FALSE), 0)</f>
        <v>0</v>
      </c>
      <c r="L7" s="97">
        <f>IFERROR(VLOOKUP($D7, V一般接種!$A:$G, L$4, FALSE), 0)</f>
        <v>0</v>
      </c>
      <c r="M7" s="98">
        <f>IFERROR(VLOOKUP($D7, V一般接種!$A:$G, M$4, FALSE), 0)</f>
        <v>0</v>
      </c>
      <c r="N7" s="97">
        <f>SUMIF(V職域接種!$C:$C, 'Conv-vaccine'!$D7, V職域接種!F:F)</f>
        <v>0</v>
      </c>
      <c r="O7" s="97">
        <f>SUMIF(V職域接種!$C:$C, 'Conv-vaccine'!$D7, V職域接種!G:G)</f>
        <v>0</v>
      </c>
      <c r="P7" s="97">
        <f>SUMIF(V重複!$C:$C, 'Conv-vaccine'!$D7, V重複!F:F)</f>
        <v>0</v>
      </c>
      <c r="Q7" s="97">
        <f>SUMIF(V重複!$C:$C, 'Conv-vaccine'!$D7, V重複!G:G)</f>
        <v>0</v>
      </c>
    </row>
    <row r="8" spans="1:17" x14ac:dyDescent="0.45">
      <c r="A8" s="94">
        <f t="shared" si="0"/>
        <v>44299</v>
      </c>
      <c r="B8" s="49">
        <f t="shared" ref="B8:B71" si="1">IF($D8="","",F8+G8+J8+K8+N8-P8)</f>
        <v>17886</v>
      </c>
      <c r="C8" s="49">
        <f t="shared" ref="C8:C71" si="2">IF($D8="", "", H8+I8+L8+M8+O8-Q8)</f>
        <v>40090</v>
      </c>
      <c r="D8" s="95">
        <v>44299</v>
      </c>
      <c r="E8" s="96" t="str">
        <f>IFERROR(VLOOKUP($D8, V医療従事者等!$A:$J, $E$4, FALSE), TEXT(D8, "aaa"))</f>
        <v>(火)</v>
      </c>
      <c r="F8" s="96">
        <f>IFERROR(VLOOKUP($D8, V医療従事者等!$A:$J, $F$4, FALSE), 0)</f>
        <v>13896</v>
      </c>
      <c r="G8" s="96">
        <f>IFERROR(VLOOKUP($D8, V医療従事者等!$A:$J, $G$4, FALSE), 0)</f>
        <v>0</v>
      </c>
      <c r="H8" s="96">
        <f>IFERROR(VLOOKUP($D8, V医療従事者等!$A:$J, $H$4, FALSE), 0)</f>
        <v>40090</v>
      </c>
      <c r="I8" s="96">
        <f>IFERROR(VLOOKUP($D8, V医療従事者等!$A:$J, $I$4, FALSE), 0)</f>
        <v>0</v>
      </c>
      <c r="J8" s="97">
        <f>IFERROR(VLOOKUP($D8, V一般接種!$A:$G, J$4, FALSE), 0)</f>
        <v>3990</v>
      </c>
      <c r="K8" s="97">
        <f>IFERROR(VLOOKUP($D8, V一般接種!$A:$G, K$4, FALSE), 0)</f>
        <v>0</v>
      </c>
      <c r="L8" s="97">
        <f>IFERROR(VLOOKUP($D8, V一般接種!$A:$G, L$4, FALSE), 0)</f>
        <v>0</v>
      </c>
      <c r="M8" s="97">
        <f>IFERROR(VLOOKUP($D8, V一般接種!$A:$G, M$4, FALSE), 0)</f>
        <v>0</v>
      </c>
      <c r="N8" s="97">
        <f>SUMIF(V職域接種!$C:$C, 'Conv-vaccine'!$D8, V職域接種!F:F)</f>
        <v>0</v>
      </c>
      <c r="O8" s="97">
        <f>SUMIF(V職域接種!$C:$C, 'Conv-vaccine'!$D8, V職域接種!G:G)</f>
        <v>0</v>
      </c>
      <c r="P8" s="97">
        <f>SUMIF(V重複!$C:$C, 'Conv-vaccine'!$D8, V重複!F:F)</f>
        <v>0</v>
      </c>
      <c r="Q8" s="97">
        <f>SUMIF(V重複!$C:$C, 'Conv-vaccine'!$D8, V重複!G:G)</f>
        <v>0</v>
      </c>
    </row>
    <row r="9" spans="1:17" x14ac:dyDescent="0.45">
      <c r="A9" s="94">
        <f t="shared" si="0"/>
        <v>44300</v>
      </c>
      <c r="B9" s="49">
        <f t="shared" si="1"/>
        <v>14550</v>
      </c>
      <c r="C9" s="49">
        <f t="shared" si="2"/>
        <v>41427</v>
      </c>
      <c r="D9" s="95">
        <v>44300</v>
      </c>
      <c r="E9" s="96" t="str">
        <f>IFERROR(VLOOKUP($D9, V医療従事者等!$A:$J, $E$4, FALSE), TEXT(D9, "aaa"))</f>
        <v>(水)</v>
      </c>
      <c r="F9" s="96">
        <f>IFERROR(VLOOKUP($D9, V医療従事者等!$A:$J, $F$4, FALSE), 0)</f>
        <v>9569</v>
      </c>
      <c r="G9" s="96">
        <f>IFERROR(VLOOKUP($D9, V医療従事者等!$A:$J, $G$4, FALSE), 0)</f>
        <v>0</v>
      </c>
      <c r="H9" s="96">
        <f>IFERROR(VLOOKUP($D9, V医療従事者等!$A:$J, $H$4, FALSE), 0)</f>
        <v>41427</v>
      </c>
      <c r="I9" s="96">
        <f>IFERROR(VLOOKUP($D9, V医療従事者等!$A:$J, $I$4, FALSE), 0)</f>
        <v>0</v>
      </c>
      <c r="J9" s="97">
        <f>IFERROR(VLOOKUP($D9, V一般接種!$A:$G, J$4, FALSE), 0)</f>
        <v>4981</v>
      </c>
      <c r="K9" s="97">
        <f>IFERROR(VLOOKUP($D9, V一般接種!$A:$G, K$4, FALSE), 0)</f>
        <v>0</v>
      </c>
      <c r="L9" s="97">
        <f>IFERROR(VLOOKUP($D9, V一般接種!$A:$G, L$4, FALSE), 0)</f>
        <v>0</v>
      </c>
      <c r="M9" s="97">
        <f>IFERROR(VLOOKUP($D9, V一般接種!$A:$G, M$4, FALSE), 0)</f>
        <v>0</v>
      </c>
      <c r="N9" s="97">
        <f>SUMIF(V職域接種!$C:$C, 'Conv-vaccine'!$D9, V職域接種!F:F)</f>
        <v>0</v>
      </c>
      <c r="O9" s="97">
        <f>SUMIF(V職域接種!$C:$C, 'Conv-vaccine'!$D9, V職域接種!G:G)</f>
        <v>0</v>
      </c>
      <c r="P9" s="97">
        <f>SUMIF(V重複!$C:$C, 'Conv-vaccine'!$D9, V重複!F:F)</f>
        <v>0</v>
      </c>
      <c r="Q9" s="97">
        <f>SUMIF(V重複!$C:$C, 'Conv-vaccine'!$D9, V重複!G:G)</f>
        <v>0</v>
      </c>
    </row>
    <row r="10" spans="1:17" x14ac:dyDescent="0.45">
      <c r="A10" s="94">
        <f t="shared" si="0"/>
        <v>44301</v>
      </c>
      <c r="B10" s="49">
        <f t="shared" si="1"/>
        <v>25400</v>
      </c>
      <c r="C10" s="49">
        <f t="shared" si="2"/>
        <v>35983</v>
      </c>
      <c r="D10" s="95">
        <v>44301</v>
      </c>
      <c r="E10" s="96" t="str">
        <f>IFERROR(VLOOKUP($D10, V医療従事者等!$A:$J, $E$4, FALSE), TEXT(D10, "aaa"))</f>
        <v>(木)</v>
      </c>
      <c r="F10" s="96">
        <f>IFERROR(VLOOKUP($D10, V医療従事者等!$A:$J, $F$4, FALSE), 0)</f>
        <v>16637</v>
      </c>
      <c r="G10" s="96">
        <f>IFERROR(VLOOKUP($D10, V医療従事者等!$A:$J, $G$4, FALSE), 0)</f>
        <v>0</v>
      </c>
      <c r="H10" s="96">
        <f>IFERROR(VLOOKUP($D10, V医療従事者等!$A:$J, $H$4, FALSE), 0)</f>
        <v>35983</v>
      </c>
      <c r="I10" s="96">
        <f>IFERROR(VLOOKUP($D10, V医療従事者等!$A:$J, $I$4, FALSE), 0)</f>
        <v>0</v>
      </c>
      <c r="J10" s="97">
        <f>IFERROR(VLOOKUP($D10, V一般接種!$A:$G, J$4, FALSE), 0)</f>
        <v>8763</v>
      </c>
      <c r="K10" s="97">
        <f>IFERROR(VLOOKUP($D10, V一般接種!$A:$G, K$4, FALSE), 0)</f>
        <v>0</v>
      </c>
      <c r="L10" s="97">
        <f>IFERROR(VLOOKUP($D10, V一般接種!$A:$G, L$4, FALSE), 0)</f>
        <v>0</v>
      </c>
      <c r="M10" s="97">
        <f>IFERROR(VLOOKUP($D10, V一般接種!$A:$G, M$4, FALSE), 0)</f>
        <v>0</v>
      </c>
      <c r="N10" s="97">
        <f>SUMIF(V職域接種!$C:$C, 'Conv-vaccine'!$D10, V職域接種!F:F)</f>
        <v>0</v>
      </c>
      <c r="O10" s="97">
        <f>SUMIF(V職域接種!$C:$C, 'Conv-vaccine'!$D10, V職域接種!G:G)</f>
        <v>0</v>
      </c>
      <c r="P10" s="97">
        <f>SUMIF(V重複!$C:$C, 'Conv-vaccine'!$D10, V重複!F:F)</f>
        <v>0</v>
      </c>
      <c r="Q10" s="97">
        <f>SUMIF(V重複!$C:$C, 'Conv-vaccine'!$D10, V重複!G:G)</f>
        <v>0</v>
      </c>
    </row>
    <row r="11" spans="1:17" x14ac:dyDescent="0.45">
      <c r="A11" s="94">
        <f t="shared" si="0"/>
        <v>44302</v>
      </c>
      <c r="B11" s="49">
        <f t="shared" si="1"/>
        <v>39828</v>
      </c>
      <c r="C11" s="49">
        <f t="shared" si="2"/>
        <v>39991</v>
      </c>
      <c r="D11" s="95">
        <v>44302</v>
      </c>
      <c r="E11" s="96" t="str">
        <f>IFERROR(VLOOKUP($D11, V医療従事者等!$A:$J, $E$4, FALSE), TEXT(D11, "aaa"))</f>
        <v>(金)</v>
      </c>
      <c r="F11" s="96">
        <f>IFERROR(VLOOKUP($D11, V医療従事者等!$A:$J, $F$4, FALSE), 0)</f>
        <v>29696</v>
      </c>
      <c r="G11" s="96">
        <f>IFERROR(VLOOKUP($D11, V医療従事者等!$A:$J, $G$4, FALSE), 0)</f>
        <v>0</v>
      </c>
      <c r="H11" s="96">
        <f>IFERROR(VLOOKUP($D11, V医療従事者等!$A:$J, $H$4, FALSE), 0)</f>
        <v>39991</v>
      </c>
      <c r="I11" s="96">
        <f>IFERROR(VLOOKUP($D11, V医療従事者等!$A:$J, $I$4, FALSE), 0)</f>
        <v>0</v>
      </c>
      <c r="J11" s="97">
        <f>IFERROR(VLOOKUP($D11, V一般接種!$A:$G, J$4, FALSE), 0)</f>
        <v>10132</v>
      </c>
      <c r="K11" s="97">
        <f>IFERROR(VLOOKUP($D11, V一般接種!$A:$G, K$4, FALSE), 0)</f>
        <v>0</v>
      </c>
      <c r="L11" s="97">
        <f>IFERROR(VLOOKUP($D11, V一般接種!$A:$G, L$4, FALSE), 0)</f>
        <v>0</v>
      </c>
      <c r="M11" s="97">
        <f>IFERROR(VLOOKUP($D11, V一般接種!$A:$G, M$4, FALSE), 0)</f>
        <v>0</v>
      </c>
      <c r="N11" s="97">
        <f>SUMIF(V職域接種!$C:$C, 'Conv-vaccine'!$D11, V職域接種!F:F)</f>
        <v>0</v>
      </c>
      <c r="O11" s="97">
        <f>SUMIF(V職域接種!$C:$C, 'Conv-vaccine'!$D11, V職域接種!G:G)</f>
        <v>0</v>
      </c>
      <c r="P11" s="97">
        <f>SUMIF(V重複!$C:$C, 'Conv-vaccine'!$D11, V重複!F:F)</f>
        <v>0</v>
      </c>
      <c r="Q11" s="97">
        <f>SUMIF(V重複!$C:$C, 'Conv-vaccine'!$D11, V重複!G:G)</f>
        <v>0</v>
      </c>
    </row>
    <row r="12" spans="1:17" x14ac:dyDescent="0.45">
      <c r="A12" s="94">
        <f t="shared" si="0"/>
        <v>44303</v>
      </c>
      <c r="B12" s="49">
        <f t="shared" si="1"/>
        <v>7589</v>
      </c>
      <c r="C12" s="49">
        <f t="shared" si="2"/>
        <v>0</v>
      </c>
      <c r="D12" s="95">
        <v>44303</v>
      </c>
      <c r="E12" s="96" t="str">
        <f>IFERROR(VLOOKUP($D12, V医療従事者等!$A:$J, $E$4, FALSE), TEXT(D12, "aaa"))</f>
        <v>土</v>
      </c>
      <c r="F12" s="96">
        <f>IFERROR(VLOOKUP($D12, V医療従事者等!$A:$J, $F$4, FALSE), 0)</f>
        <v>0</v>
      </c>
      <c r="G12" s="96">
        <f>IFERROR(VLOOKUP($D12, V医療従事者等!$A:$J, $G$4, FALSE), 0)</f>
        <v>0</v>
      </c>
      <c r="H12" s="96">
        <f>IFERROR(VLOOKUP($D12, V医療従事者等!$A:$J, $H$4, FALSE), 0)</f>
        <v>0</v>
      </c>
      <c r="I12" s="96">
        <f>IFERROR(VLOOKUP($D12, V医療従事者等!$A:$J, $I$4, FALSE), 0)</f>
        <v>0</v>
      </c>
      <c r="J12" s="97">
        <f>IFERROR(VLOOKUP($D12, V一般接種!$A:$G, J$4, FALSE), 0)</f>
        <v>7589</v>
      </c>
      <c r="K12" s="97">
        <f>IFERROR(VLOOKUP($D12, V一般接種!$A:$G, K$4, FALSE), 0)</f>
        <v>0</v>
      </c>
      <c r="L12" s="97">
        <f>IFERROR(VLOOKUP($D12, V一般接種!$A:$G, L$4, FALSE), 0)</f>
        <v>0</v>
      </c>
      <c r="M12" s="97">
        <f>IFERROR(VLOOKUP($D12, V一般接種!$A:$G, M$4, FALSE), 0)</f>
        <v>0</v>
      </c>
      <c r="N12" s="97">
        <f>SUMIF(V職域接種!$C:$C, 'Conv-vaccine'!$D12, V職域接種!F:F)</f>
        <v>0</v>
      </c>
      <c r="O12" s="97">
        <f>SUMIF(V職域接種!$C:$C, 'Conv-vaccine'!$D12, V職域接種!G:G)</f>
        <v>0</v>
      </c>
      <c r="P12" s="97">
        <f>SUMIF(V重複!$C:$C, 'Conv-vaccine'!$D12, V重複!F:F)</f>
        <v>0</v>
      </c>
      <c r="Q12" s="97">
        <f>SUMIF(V重複!$C:$C, 'Conv-vaccine'!$D12, V重複!G:G)</f>
        <v>0</v>
      </c>
    </row>
    <row r="13" spans="1:17" x14ac:dyDescent="0.45">
      <c r="A13" s="94">
        <f t="shared" si="0"/>
        <v>44304</v>
      </c>
      <c r="B13" s="49">
        <f t="shared" si="1"/>
        <v>9144</v>
      </c>
      <c r="C13" s="49">
        <f t="shared" si="2"/>
        <v>0</v>
      </c>
      <c r="D13" s="95">
        <v>44304</v>
      </c>
      <c r="E13" s="96" t="str">
        <f>IFERROR(VLOOKUP($D13, V医療従事者等!$A:$J, $E$4, FALSE), TEXT(D13, "aaa"))</f>
        <v>日</v>
      </c>
      <c r="F13" s="96">
        <f>IFERROR(VLOOKUP($D13, V医療従事者等!$A:$J, $F$4, FALSE), 0)</f>
        <v>0</v>
      </c>
      <c r="G13" s="96">
        <f>IFERROR(VLOOKUP($D13, V医療従事者等!$A:$J, $G$4, FALSE), 0)</f>
        <v>0</v>
      </c>
      <c r="H13" s="96">
        <f>IFERROR(VLOOKUP($D13, V医療従事者等!$A:$J, $H$4, FALSE), 0)</f>
        <v>0</v>
      </c>
      <c r="I13" s="96">
        <f>IFERROR(VLOOKUP($D13, V医療従事者等!$A:$J, $I$4, FALSE), 0)</f>
        <v>0</v>
      </c>
      <c r="J13" s="97">
        <f>IFERROR(VLOOKUP($D13, V一般接種!$A:$G, J$4, FALSE), 0)</f>
        <v>9144</v>
      </c>
      <c r="K13" s="97">
        <f>IFERROR(VLOOKUP($D13, V一般接種!$A:$G, K$4, FALSE), 0)</f>
        <v>0</v>
      </c>
      <c r="L13" s="97">
        <f>IFERROR(VLOOKUP($D13, V一般接種!$A:$G, L$4, FALSE), 0)</f>
        <v>0</v>
      </c>
      <c r="M13" s="97">
        <f>IFERROR(VLOOKUP($D13, V一般接種!$A:$G, M$4, FALSE), 0)</f>
        <v>0</v>
      </c>
      <c r="N13" s="97">
        <f>SUMIF(V職域接種!$C:$C, 'Conv-vaccine'!$D13, V職域接種!F:F)</f>
        <v>0</v>
      </c>
      <c r="O13" s="97">
        <f>SUMIF(V職域接種!$C:$C, 'Conv-vaccine'!$D13, V職域接種!G:G)</f>
        <v>0</v>
      </c>
      <c r="P13" s="97">
        <f>SUMIF(V重複!$C:$C, 'Conv-vaccine'!$D13, V重複!F:F)</f>
        <v>0</v>
      </c>
      <c r="Q13" s="97">
        <f>SUMIF(V重複!$C:$C, 'Conv-vaccine'!$D13, V重複!G:G)</f>
        <v>0</v>
      </c>
    </row>
    <row r="14" spans="1:17" x14ac:dyDescent="0.45">
      <c r="A14" s="94">
        <f t="shared" si="0"/>
        <v>44305</v>
      </c>
      <c r="B14" s="49">
        <f t="shared" si="1"/>
        <v>96929</v>
      </c>
      <c r="C14" s="49">
        <f t="shared" si="2"/>
        <v>54307</v>
      </c>
      <c r="D14" s="95">
        <v>44305</v>
      </c>
      <c r="E14" s="96" t="str">
        <f>IFERROR(VLOOKUP($D14, V医療従事者等!$A:$J, $E$4, FALSE), TEXT(D14, "aaa"))</f>
        <v>(月)</v>
      </c>
      <c r="F14" s="96">
        <f>IFERROR(VLOOKUP($D14, V医療従事者等!$A:$J, $F$4, FALSE), 0)</f>
        <v>64725</v>
      </c>
      <c r="G14" s="96">
        <f>IFERROR(VLOOKUP($D14, V医療従事者等!$A:$J, $G$4, FALSE), 0)</f>
        <v>0</v>
      </c>
      <c r="H14" s="96">
        <f>IFERROR(VLOOKUP($D14, V医療従事者等!$A:$J, $H$4, FALSE), 0)</f>
        <v>54307</v>
      </c>
      <c r="I14" s="96">
        <f>IFERROR(VLOOKUP($D14, V医療従事者等!$A:$J, $I$4, FALSE), 0)</f>
        <v>0</v>
      </c>
      <c r="J14" s="97">
        <f>IFERROR(VLOOKUP($D14, V一般接種!$A:$G, J$4, FALSE), 0)</f>
        <v>32204</v>
      </c>
      <c r="K14" s="97">
        <f>IFERROR(VLOOKUP($D14, V一般接種!$A:$G, K$4, FALSE), 0)</f>
        <v>0</v>
      </c>
      <c r="L14" s="97">
        <f>IFERROR(VLOOKUP($D14, V一般接種!$A:$G, L$4, FALSE), 0)</f>
        <v>0</v>
      </c>
      <c r="M14" s="97">
        <f>IFERROR(VLOOKUP($D14, V一般接種!$A:$G, M$4, FALSE), 0)</f>
        <v>0</v>
      </c>
      <c r="N14" s="97">
        <f>SUMIF(V職域接種!$C:$C, 'Conv-vaccine'!$D14, V職域接種!F:F)</f>
        <v>0</v>
      </c>
      <c r="O14" s="97">
        <f>SUMIF(V職域接種!$C:$C, 'Conv-vaccine'!$D14, V職域接種!G:G)</f>
        <v>0</v>
      </c>
      <c r="P14" s="97">
        <f>SUMIF(V重複!$C:$C, 'Conv-vaccine'!$D14, V重複!F:F)</f>
        <v>0</v>
      </c>
      <c r="Q14" s="97">
        <f>SUMIF(V重複!$C:$C, 'Conv-vaccine'!$D14, V重複!G:G)</f>
        <v>0</v>
      </c>
    </row>
    <row r="15" spans="1:17" x14ac:dyDescent="0.45">
      <c r="A15" s="94">
        <f t="shared" si="0"/>
        <v>44306</v>
      </c>
      <c r="B15" s="49">
        <f t="shared" si="1"/>
        <v>148145</v>
      </c>
      <c r="C15" s="49">
        <f t="shared" si="2"/>
        <v>27797</v>
      </c>
      <c r="D15" s="95">
        <v>44306</v>
      </c>
      <c r="E15" s="96" t="str">
        <f>IFERROR(VLOOKUP($D15, V医療従事者等!$A:$J, $E$4, FALSE), TEXT(D15, "aaa"))</f>
        <v>(火)</v>
      </c>
      <c r="F15" s="96">
        <f>IFERROR(VLOOKUP($D15, V医療従事者等!$A:$J, $F$4, FALSE), 0)</f>
        <v>98622</v>
      </c>
      <c r="G15" s="96">
        <f>IFERROR(VLOOKUP($D15, V医療従事者等!$A:$J, $G$4, FALSE), 0)</f>
        <v>0</v>
      </c>
      <c r="H15" s="96">
        <f>IFERROR(VLOOKUP($D15, V医療従事者等!$A:$J, $H$4, FALSE), 0)</f>
        <v>27797</v>
      </c>
      <c r="I15" s="96">
        <f>IFERROR(VLOOKUP($D15, V医療従事者等!$A:$J, $I$4, FALSE), 0)</f>
        <v>0</v>
      </c>
      <c r="J15" s="97">
        <f>IFERROR(VLOOKUP($D15, V一般接種!$A:$G, J$4, FALSE), 0)</f>
        <v>49523</v>
      </c>
      <c r="K15" s="97">
        <f>IFERROR(VLOOKUP($D15, V一般接種!$A:$G, K$4, FALSE), 0)</f>
        <v>0</v>
      </c>
      <c r="L15" s="97">
        <f>IFERROR(VLOOKUP($D15, V一般接種!$A:$G, L$4, FALSE), 0)</f>
        <v>0</v>
      </c>
      <c r="M15" s="97">
        <f>IFERROR(VLOOKUP($D15, V一般接種!$A:$G, M$4, FALSE), 0)</f>
        <v>0</v>
      </c>
      <c r="N15" s="97">
        <f>SUMIF(V職域接種!$C:$C, 'Conv-vaccine'!$D15, V職域接種!F:F)</f>
        <v>0</v>
      </c>
      <c r="O15" s="97">
        <f>SUMIF(V職域接種!$C:$C, 'Conv-vaccine'!$D15, V職域接種!G:G)</f>
        <v>0</v>
      </c>
      <c r="P15" s="97">
        <f>SUMIF(V重複!$C:$C, 'Conv-vaccine'!$D15, V重複!F:F)</f>
        <v>0</v>
      </c>
      <c r="Q15" s="97">
        <f>SUMIF(V重複!$C:$C, 'Conv-vaccine'!$D15, V重複!G:G)</f>
        <v>0</v>
      </c>
    </row>
    <row r="16" spans="1:17" x14ac:dyDescent="0.45">
      <c r="A16" s="94">
        <f t="shared" si="0"/>
        <v>44307</v>
      </c>
      <c r="B16" s="49">
        <f t="shared" si="1"/>
        <v>186121</v>
      </c>
      <c r="C16" s="49">
        <f t="shared" si="2"/>
        <v>26696</v>
      </c>
      <c r="D16" s="95">
        <v>44307</v>
      </c>
      <c r="E16" s="96" t="str">
        <f>IFERROR(VLOOKUP($D16, V医療従事者等!$A:$J, $E$4, FALSE), TEXT(D16, "aaa"))</f>
        <v>(水)</v>
      </c>
      <c r="F16" s="96">
        <f>IFERROR(VLOOKUP($D16, V医療従事者等!$A:$J, $F$4, FALSE), 0)</f>
        <v>126188</v>
      </c>
      <c r="G16" s="96">
        <f>IFERROR(VLOOKUP($D16, V医療従事者等!$A:$J, $G$4, FALSE), 0)</f>
        <v>0</v>
      </c>
      <c r="H16" s="96">
        <f>IFERROR(VLOOKUP($D16, V医療従事者等!$A:$J, $H$4, FALSE), 0)</f>
        <v>26696</v>
      </c>
      <c r="I16" s="96">
        <f>IFERROR(VLOOKUP($D16, V医療従事者等!$A:$J, $I$4, FALSE), 0)</f>
        <v>0</v>
      </c>
      <c r="J16" s="97">
        <f>IFERROR(VLOOKUP($D16, V一般接種!$A:$G, J$4, FALSE), 0)</f>
        <v>59933</v>
      </c>
      <c r="K16" s="97">
        <f>IFERROR(VLOOKUP($D16, V一般接種!$A:$G, K$4, FALSE), 0)</f>
        <v>0</v>
      </c>
      <c r="L16" s="97">
        <f>IFERROR(VLOOKUP($D16, V一般接種!$A:$G, L$4, FALSE), 0)</f>
        <v>0</v>
      </c>
      <c r="M16" s="97">
        <f>IFERROR(VLOOKUP($D16, V一般接種!$A:$G, M$4, FALSE), 0)</f>
        <v>0</v>
      </c>
      <c r="N16" s="97">
        <f>SUMIF(V職域接種!$C:$C, 'Conv-vaccine'!$D16, V職域接種!F:F)</f>
        <v>0</v>
      </c>
      <c r="O16" s="97">
        <f>SUMIF(V職域接種!$C:$C, 'Conv-vaccine'!$D16, V職域接種!G:G)</f>
        <v>0</v>
      </c>
      <c r="P16" s="97">
        <f>SUMIF(V重複!$C:$C, 'Conv-vaccine'!$D16, V重複!F:F)</f>
        <v>0</v>
      </c>
      <c r="Q16" s="97">
        <f>SUMIF(V重複!$C:$C, 'Conv-vaccine'!$D16, V重複!G:G)</f>
        <v>0</v>
      </c>
    </row>
    <row r="17" spans="1:17" x14ac:dyDescent="0.45">
      <c r="A17" s="94">
        <f t="shared" si="0"/>
        <v>44308</v>
      </c>
      <c r="B17" s="49">
        <f t="shared" si="1"/>
        <v>185955</v>
      </c>
      <c r="C17" s="49">
        <f t="shared" si="2"/>
        <v>21855</v>
      </c>
      <c r="D17" s="95">
        <v>44308</v>
      </c>
      <c r="E17" s="96" t="str">
        <f>IFERROR(VLOOKUP($D17, V医療従事者等!$A:$J, $E$4, FALSE), TEXT(D17, "aaa"))</f>
        <v>(木)</v>
      </c>
      <c r="F17" s="96">
        <f>IFERROR(VLOOKUP($D17, V医療従事者等!$A:$J, $F$4, FALSE), 0)</f>
        <v>128634</v>
      </c>
      <c r="G17" s="96">
        <f>IFERROR(VLOOKUP($D17, V医療従事者等!$A:$J, $G$4, FALSE), 0)</f>
        <v>0</v>
      </c>
      <c r="H17" s="96">
        <f>IFERROR(VLOOKUP($D17, V医療従事者等!$A:$J, $H$4, FALSE), 0)</f>
        <v>21855</v>
      </c>
      <c r="I17" s="96">
        <f>IFERROR(VLOOKUP($D17, V医療従事者等!$A:$J, $I$4, FALSE), 0)</f>
        <v>0</v>
      </c>
      <c r="J17" s="97">
        <f>IFERROR(VLOOKUP($D17, V一般接種!$A:$G, J$4, FALSE), 0)</f>
        <v>57321</v>
      </c>
      <c r="K17" s="97">
        <f>IFERROR(VLOOKUP($D17, V一般接種!$A:$G, K$4, FALSE), 0)</f>
        <v>0</v>
      </c>
      <c r="L17" s="97">
        <f>IFERROR(VLOOKUP($D17, V一般接種!$A:$G, L$4, FALSE), 0)</f>
        <v>0</v>
      </c>
      <c r="M17" s="97">
        <f>IFERROR(VLOOKUP($D17, V一般接種!$A:$G, M$4, FALSE), 0)</f>
        <v>0</v>
      </c>
      <c r="N17" s="97">
        <f>SUMIF(V職域接種!$C:$C, 'Conv-vaccine'!$D17, V職域接種!F:F)</f>
        <v>0</v>
      </c>
      <c r="O17" s="97">
        <f>SUMIF(V職域接種!$C:$C, 'Conv-vaccine'!$D17, V職域接種!G:G)</f>
        <v>0</v>
      </c>
      <c r="P17" s="97">
        <f>SUMIF(V重複!$C:$C, 'Conv-vaccine'!$D17, V重複!F:F)</f>
        <v>0</v>
      </c>
      <c r="Q17" s="97">
        <f>SUMIF(V重複!$C:$C, 'Conv-vaccine'!$D17, V重複!G:G)</f>
        <v>0</v>
      </c>
    </row>
    <row r="18" spans="1:17" x14ac:dyDescent="0.45">
      <c r="A18" s="94">
        <f t="shared" si="0"/>
        <v>44309</v>
      </c>
      <c r="B18" s="49">
        <f t="shared" si="1"/>
        <v>201680</v>
      </c>
      <c r="C18" s="49">
        <f t="shared" si="2"/>
        <v>29683</v>
      </c>
      <c r="D18" s="95">
        <v>44309</v>
      </c>
      <c r="E18" s="96" t="str">
        <f>IFERROR(VLOOKUP($D18, V医療従事者等!$A:$J, $E$4, FALSE), TEXT(D18, "aaa"))</f>
        <v>(金)</v>
      </c>
      <c r="F18" s="96">
        <f>IFERROR(VLOOKUP($D18, V医療従事者等!$A:$J, $F$4, FALSE), 0)</f>
        <v>147989</v>
      </c>
      <c r="G18" s="96">
        <f>IFERROR(VLOOKUP($D18, V医療従事者等!$A:$J, $G$4, FALSE), 0)</f>
        <v>0</v>
      </c>
      <c r="H18" s="96">
        <f>IFERROR(VLOOKUP($D18, V医療従事者等!$A:$J, $H$4, FALSE), 0)</f>
        <v>29683</v>
      </c>
      <c r="I18" s="96">
        <f>IFERROR(VLOOKUP($D18, V医療従事者等!$A:$J, $I$4, FALSE), 0)</f>
        <v>0</v>
      </c>
      <c r="J18" s="97">
        <f>IFERROR(VLOOKUP($D18, V一般接種!$A:$G, J$4, FALSE), 0)</f>
        <v>53691</v>
      </c>
      <c r="K18" s="97">
        <f>IFERROR(VLOOKUP($D18, V一般接種!$A:$G, K$4, FALSE), 0)</f>
        <v>0</v>
      </c>
      <c r="L18" s="97">
        <f>IFERROR(VLOOKUP($D18, V一般接種!$A:$G, L$4, FALSE), 0)</f>
        <v>0</v>
      </c>
      <c r="M18" s="97">
        <f>IFERROR(VLOOKUP($D18, V一般接種!$A:$G, M$4, FALSE), 0)</f>
        <v>0</v>
      </c>
      <c r="N18" s="97">
        <f>SUMIF(V職域接種!$C:$C, 'Conv-vaccine'!$D18, V職域接種!F:F)</f>
        <v>0</v>
      </c>
      <c r="O18" s="97">
        <f>SUMIF(V職域接種!$C:$C, 'Conv-vaccine'!$D18, V職域接種!G:G)</f>
        <v>0</v>
      </c>
      <c r="P18" s="97">
        <f>SUMIF(V重複!$C:$C, 'Conv-vaccine'!$D18, V重複!F:F)</f>
        <v>0</v>
      </c>
      <c r="Q18" s="97">
        <f>SUMIF(V重複!$C:$C, 'Conv-vaccine'!$D18, V重複!G:G)</f>
        <v>0</v>
      </c>
    </row>
    <row r="19" spans="1:17" x14ac:dyDescent="0.45">
      <c r="A19" s="94">
        <f t="shared" si="0"/>
        <v>44310</v>
      </c>
      <c r="B19" s="49">
        <f t="shared" si="1"/>
        <v>35460</v>
      </c>
      <c r="C19" s="49">
        <f t="shared" si="2"/>
        <v>0</v>
      </c>
      <c r="D19" s="95">
        <v>44310</v>
      </c>
      <c r="E19" s="96" t="str">
        <f>IFERROR(VLOOKUP($D19, V医療従事者等!$A:$J, $E$4, FALSE), TEXT(D19, "aaa"))</f>
        <v>土</v>
      </c>
      <c r="F19" s="96">
        <f>IFERROR(VLOOKUP($D19, V医療従事者等!$A:$J, $F$4, FALSE), 0)</f>
        <v>0</v>
      </c>
      <c r="G19" s="96">
        <f>IFERROR(VLOOKUP($D19, V医療従事者等!$A:$J, $G$4, FALSE), 0)</f>
        <v>0</v>
      </c>
      <c r="H19" s="96">
        <f>IFERROR(VLOOKUP($D19, V医療従事者等!$A:$J, $H$4, FALSE), 0)</f>
        <v>0</v>
      </c>
      <c r="I19" s="96">
        <f>IFERROR(VLOOKUP($D19, V医療従事者等!$A:$J, $I$4, FALSE), 0)</f>
        <v>0</v>
      </c>
      <c r="J19" s="97">
        <f>IFERROR(VLOOKUP($D19, V一般接種!$A:$G, J$4, FALSE), 0)</f>
        <v>35460</v>
      </c>
      <c r="K19" s="97">
        <f>IFERROR(VLOOKUP($D19, V一般接種!$A:$G, K$4, FALSE), 0)</f>
        <v>0</v>
      </c>
      <c r="L19" s="97">
        <f>IFERROR(VLOOKUP($D19, V一般接種!$A:$G, L$4, FALSE), 0)</f>
        <v>0</v>
      </c>
      <c r="M19" s="97">
        <f>IFERROR(VLOOKUP($D19, V一般接種!$A:$G, M$4, FALSE), 0)</f>
        <v>0</v>
      </c>
      <c r="N19" s="97">
        <f>SUMIF(V職域接種!$C:$C, 'Conv-vaccine'!$D19, V職域接種!F:F)</f>
        <v>0</v>
      </c>
      <c r="O19" s="97">
        <f>SUMIF(V職域接種!$C:$C, 'Conv-vaccine'!$D19, V職域接種!G:G)</f>
        <v>0</v>
      </c>
      <c r="P19" s="97">
        <f>SUMIF(V重複!$C:$C, 'Conv-vaccine'!$D19, V重複!F:F)</f>
        <v>0</v>
      </c>
      <c r="Q19" s="97">
        <f>SUMIF(V重複!$C:$C, 'Conv-vaccine'!$D19, V重複!G:G)</f>
        <v>0</v>
      </c>
    </row>
    <row r="20" spans="1:17" x14ac:dyDescent="0.45">
      <c r="A20" s="94">
        <f t="shared" si="0"/>
        <v>44311</v>
      </c>
      <c r="B20" s="49">
        <f t="shared" si="1"/>
        <v>25648</v>
      </c>
      <c r="C20" s="49">
        <f t="shared" si="2"/>
        <v>0</v>
      </c>
      <c r="D20" s="95">
        <v>44311</v>
      </c>
      <c r="E20" s="96" t="str">
        <f>IFERROR(VLOOKUP($D20, V医療従事者等!$A:$J, $E$4, FALSE), TEXT(D20, "aaa"))</f>
        <v>日</v>
      </c>
      <c r="F20" s="96">
        <f>IFERROR(VLOOKUP($D20, V医療従事者等!$A:$J, $F$4, FALSE), 0)</f>
        <v>0</v>
      </c>
      <c r="G20" s="96">
        <f>IFERROR(VLOOKUP($D20, V医療従事者等!$A:$J, $G$4, FALSE), 0)</f>
        <v>0</v>
      </c>
      <c r="H20" s="96">
        <f>IFERROR(VLOOKUP($D20, V医療従事者等!$A:$J, $H$4, FALSE), 0)</f>
        <v>0</v>
      </c>
      <c r="I20" s="96">
        <f>IFERROR(VLOOKUP($D20, V医療従事者等!$A:$J, $I$4, FALSE), 0)</f>
        <v>0</v>
      </c>
      <c r="J20" s="97">
        <f>IFERROR(VLOOKUP($D20, V一般接種!$A:$G, J$4, FALSE), 0)</f>
        <v>25648</v>
      </c>
      <c r="K20" s="97">
        <f>IFERROR(VLOOKUP($D20, V一般接種!$A:$G, K$4, FALSE), 0)</f>
        <v>0</v>
      </c>
      <c r="L20" s="97">
        <f>IFERROR(VLOOKUP($D20, V一般接種!$A:$G, L$4, FALSE), 0)</f>
        <v>0</v>
      </c>
      <c r="M20" s="97">
        <f>IFERROR(VLOOKUP($D20, V一般接種!$A:$G, M$4, FALSE), 0)</f>
        <v>0</v>
      </c>
      <c r="N20" s="97">
        <f>SUMIF(V職域接種!$C:$C, 'Conv-vaccine'!$D20, V職域接種!F:F)</f>
        <v>0</v>
      </c>
      <c r="O20" s="97">
        <f>SUMIF(V職域接種!$C:$C, 'Conv-vaccine'!$D20, V職域接種!G:G)</f>
        <v>0</v>
      </c>
      <c r="P20" s="97">
        <f>SUMIF(V重複!$C:$C, 'Conv-vaccine'!$D20, V重複!F:F)</f>
        <v>0</v>
      </c>
      <c r="Q20" s="97">
        <f>SUMIF(V重複!$C:$C, 'Conv-vaccine'!$D20, V重複!G:G)</f>
        <v>0</v>
      </c>
    </row>
    <row r="21" spans="1:17" x14ac:dyDescent="0.45">
      <c r="A21" s="94">
        <f t="shared" si="0"/>
        <v>44312</v>
      </c>
      <c r="B21" s="49">
        <f t="shared" si="1"/>
        <v>279164</v>
      </c>
      <c r="C21" s="49">
        <f t="shared" si="2"/>
        <v>41651</v>
      </c>
      <c r="D21" s="95">
        <v>44312</v>
      </c>
      <c r="E21" s="96" t="str">
        <f>IFERROR(VLOOKUP($D21, V医療従事者等!$A:$J, $E$4, FALSE), TEXT(D21, "aaa"))</f>
        <v>(月)</v>
      </c>
      <c r="F21" s="96">
        <f>IFERROR(VLOOKUP($D21, V医療従事者等!$A:$J, $F$4, FALSE), 0)</f>
        <v>221677</v>
      </c>
      <c r="G21" s="96">
        <f>IFERROR(VLOOKUP($D21, V医療従事者等!$A:$J, $G$4, FALSE), 0)</f>
        <v>0</v>
      </c>
      <c r="H21" s="96">
        <f>IFERROR(VLOOKUP($D21, V医療従事者等!$A:$J, $H$4, FALSE), 0)</f>
        <v>41651</v>
      </c>
      <c r="I21" s="96">
        <f>IFERROR(VLOOKUP($D21, V医療従事者等!$A:$J, $I$4, FALSE), 0)</f>
        <v>0</v>
      </c>
      <c r="J21" s="97">
        <f>IFERROR(VLOOKUP($D21, V一般接種!$A:$G, J$4, FALSE), 0)</f>
        <v>57487</v>
      </c>
      <c r="K21" s="97">
        <f>IFERROR(VLOOKUP($D21, V一般接種!$A:$G, K$4, FALSE), 0)</f>
        <v>0</v>
      </c>
      <c r="L21" s="97">
        <f>IFERROR(VLOOKUP($D21, V一般接種!$A:$G, L$4, FALSE), 0)</f>
        <v>0</v>
      </c>
      <c r="M21" s="97">
        <f>IFERROR(VLOOKUP($D21, V一般接種!$A:$G, M$4, FALSE), 0)</f>
        <v>0</v>
      </c>
      <c r="N21" s="97">
        <f>SUMIF(V職域接種!$C:$C, 'Conv-vaccine'!$D21, V職域接種!F:F)</f>
        <v>0</v>
      </c>
      <c r="O21" s="97">
        <f>SUMIF(V職域接種!$C:$C, 'Conv-vaccine'!$D21, V職域接種!G:G)</f>
        <v>0</v>
      </c>
      <c r="P21" s="97">
        <f>SUMIF(V重複!$C:$C, 'Conv-vaccine'!$D21, V重複!F:F)</f>
        <v>0</v>
      </c>
      <c r="Q21" s="97">
        <f>SUMIF(V重複!$C:$C, 'Conv-vaccine'!$D21, V重複!G:G)</f>
        <v>0</v>
      </c>
    </row>
    <row r="22" spans="1:17" x14ac:dyDescent="0.45">
      <c r="A22" s="94">
        <f t="shared" si="0"/>
        <v>44313</v>
      </c>
      <c r="B22" s="49">
        <f t="shared" si="1"/>
        <v>248673</v>
      </c>
      <c r="C22" s="49">
        <f t="shared" si="2"/>
        <v>31105</v>
      </c>
      <c r="D22" s="95">
        <v>44313</v>
      </c>
      <c r="E22" s="96" t="str">
        <f>IFERROR(VLOOKUP($D22, V医療従事者等!$A:$J, $E$4, FALSE), TEXT(D22, "aaa"))</f>
        <v>(火)</v>
      </c>
      <c r="F22" s="96">
        <f>IFERROR(VLOOKUP($D22, V医療従事者等!$A:$J, $F$4, FALSE), 0)</f>
        <v>172069</v>
      </c>
      <c r="G22" s="96">
        <f>IFERROR(VLOOKUP($D22, V医療従事者等!$A:$J, $G$4, FALSE), 0)</f>
        <v>0</v>
      </c>
      <c r="H22" s="96">
        <f>IFERROR(VLOOKUP($D22, V医療従事者等!$A:$J, $H$4, FALSE), 0)</f>
        <v>31105</v>
      </c>
      <c r="I22" s="96">
        <f>IFERROR(VLOOKUP($D22, V医療従事者等!$A:$J, $I$4, FALSE), 0)</f>
        <v>0</v>
      </c>
      <c r="J22" s="97">
        <f>IFERROR(VLOOKUP($D22, V一般接種!$A:$G, J$4, FALSE), 0)</f>
        <v>76604</v>
      </c>
      <c r="K22" s="97">
        <f>IFERROR(VLOOKUP($D22, V一般接種!$A:$G, K$4, FALSE), 0)</f>
        <v>0</v>
      </c>
      <c r="L22" s="97">
        <f>IFERROR(VLOOKUP($D22, V一般接種!$A:$G, L$4, FALSE), 0)</f>
        <v>0</v>
      </c>
      <c r="M22" s="97">
        <f>IFERROR(VLOOKUP($D22, V一般接種!$A:$G, M$4, FALSE), 0)</f>
        <v>0</v>
      </c>
      <c r="N22" s="97">
        <f>SUMIF(V職域接種!$C:$C, 'Conv-vaccine'!$D22, V職域接種!F:F)</f>
        <v>0</v>
      </c>
      <c r="O22" s="97">
        <f>SUMIF(V職域接種!$C:$C, 'Conv-vaccine'!$D22, V職域接種!G:G)</f>
        <v>0</v>
      </c>
      <c r="P22" s="97">
        <f>SUMIF(V重複!$C:$C, 'Conv-vaccine'!$D22, V重複!F:F)</f>
        <v>0</v>
      </c>
      <c r="Q22" s="97">
        <f>SUMIF(V重複!$C:$C, 'Conv-vaccine'!$D22, V重複!G:G)</f>
        <v>0</v>
      </c>
    </row>
    <row r="23" spans="1:17" x14ac:dyDescent="0.45">
      <c r="A23" s="94">
        <f t="shared" si="0"/>
        <v>44314</v>
      </c>
      <c r="B23" s="49">
        <f t="shared" si="1"/>
        <v>276795</v>
      </c>
      <c r="C23" s="49">
        <f t="shared" si="2"/>
        <v>44268</v>
      </c>
      <c r="D23" s="95">
        <v>44314</v>
      </c>
      <c r="E23" s="96" t="str">
        <f>IFERROR(VLOOKUP($D23, V医療従事者等!$A:$J, $E$4, FALSE), TEXT(D23, "aaa"))</f>
        <v>(水)</v>
      </c>
      <c r="F23" s="96">
        <f>IFERROR(VLOOKUP($D23, V医療従事者等!$A:$J, $F$4, FALSE), 0)</f>
        <v>194005</v>
      </c>
      <c r="G23" s="96">
        <f>IFERROR(VLOOKUP($D23, V医療従事者等!$A:$J, $G$4, FALSE), 0)</f>
        <v>0</v>
      </c>
      <c r="H23" s="96">
        <f>IFERROR(VLOOKUP($D23, V医療従事者等!$A:$J, $H$4, FALSE), 0)</f>
        <v>44268</v>
      </c>
      <c r="I23" s="96">
        <f>IFERROR(VLOOKUP($D23, V医療従事者等!$A:$J, $I$4, FALSE), 0)</f>
        <v>0</v>
      </c>
      <c r="J23" s="97">
        <f>IFERROR(VLOOKUP($D23, V一般接種!$A:$G, J$4, FALSE), 0)</f>
        <v>82790</v>
      </c>
      <c r="K23" s="97">
        <f>IFERROR(VLOOKUP($D23, V一般接種!$A:$G, K$4, FALSE), 0)</f>
        <v>0</v>
      </c>
      <c r="L23" s="97">
        <f>IFERROR(VLOOKUP($D23, V一般接種!$A:$G, L$4, FALSE), 0)</f>
        <v>0</v>
      </c>
      <c r="M23" s="97">
        <f>IFERROR(VLOOKUP($D23, V一般接種!$A:$G, M$4, FALSE), 0)</f>
        <v>0</v>
      </c>
      <c r="N23" s="97">
        <f>SUMIF(V職域接種!$C:$C, 'Conv-vaccine'!$D23, V職域接種!F:F)</f>
        <v>0</v>
      </c>
      <c r="O23" s="97">
        <f>SUMIF(V職域接種!$C:$C, 'Conv-vaccine'!$D23, V職域接種!G:G)</f>
        <v>0</v>
      </c>
      <c r="P23" s="97">
        <f>SUMIF(V重複!$C:$C, 'Conv-vaccine'!$D23, V重複!F:F)</f>
        <v>0</v>
      </c>
      <c r="Q23" s="97">
        <f>SUMIF(V重複!$C:$C, 'Conv-vaccine'!$D23, V重複!G:G)</f>
        <v>0</v>
      </c>
    </row>
    <row r="24" spans="1:17" x14ac:dyDescent="0.45">
      <c r="A24" s="94">
        <f t="shared" si="0"/>
        <v>44315</v>
      </c>
      <c r="B24" s="49">
        <f t="shared" si="1"/>
        <v>20247</v>
      </c>
      <c r="C24" s="49">
        <f t="shared" si="2"/>
        <v>0</v>
      </c>
      <c r="D24" s="95">
        <v>44315</v>
      </c>
      <c r="E24" s="96" t="str">
        <f>IFERROR(VLOOKUP($D24, V医療従事者等!$A:$J, $E$4, FALSE), TEXT(D24, "aaa"))</f>
        <v>木</v>
      </c>
      <c r="F24" s="96">
        <f>IFERROR(VLOOKUP($D24, V医療従事者等!$A:$J, $F$4, FALSE), 0)</f>
        <v>0</v>
      </c>
      <c r="G24" s="96">
        <f>IFERROR(VLOOKUP($D24, V医療従事者等!$A:$J, $G$4, FALSE), 0)</f>
        <v>0</v>
      </c>
      <c r="H24" s="96">
        <f>IFERROR(VLOOKUP($D24, V医療従事者等!$A:$J, $H$4, FALSE), 0)</f>
        <v>0</v>
      </c>
      <c r="I24" s="96">
        <f>IFERROR(VLOOKUP($D24, V医療従事者等!$A:$J, $I$4, FALSE), 0)</f>
        <v>0</v>
      </c>
      <c r="J24" s="97">
        <f>IFERROR(VLOOKUP($D24, V一般接種!$A:$G, J$4, FALSE), 0)</f>
        <v>20247</v>
      </c>
      <c r="K24" s="97">
        <f>IFERROR(VLOOKUP($D24, V一般接種!$A:$G, K$4, FALSE), 0)</f>
        <v>0</v>
      </c>
      <c r="L24" s="97">
        <f>IFERROR(VLOOKUP($D24, V一般接種!$A:$G, L$4, FALSE), 0)</f>
        <v>0</v>
      </c>
      <c r="M24" s="97">
        <f>IFERROR(VLOOKUP($D24, V一般接種!$A:$G, M$4, FALSE), 0)</f>
        <v>0</v>
      </c>
      <c r="N24" s="97">
        <f>SUMIF(V職域接種!$C:$C, 'Conv-vaccine'!$D24, V職域接種!F:F)</f>
        <v>0</v>
      </c>
      <c r="O24" s="97">
        <f>SUMIF(V職域接種!$C:$C, 'Conv-vaccine'!$D24, V職域接種!G:G)</f>
        <v>0</v>
      </c>
      <c r="P24" s="97">
        <f>SUMIF(V重複!$C:$C, 'Conv-vaccine'!$D24, V重複!F:F)</f>
        <v>0</v>
      </c>
      <c r="Q24" s="97">
        <f>SUMIF(V重複!$C:$C, 'Conv-vaccine'!$D24, V重複!G:G)</f>
        <v>0</v>
      </c>
    </row>
    <row r="25" spans="1:17" x14ac:dyDescent="0.45">
      <c r="A25" s="94">
        <f t="shared" si="0"/>
        <v>44316</v>
      </c>
      <c r="B25" s="49">
        <f t="shared" si="1"/>
        <v>289766</v>
      </c>
      <c r="C25" s="49">
        <f t="shared" si="2"/>
        <v>47240</v>
      </c>
      <c r="D25" s="95">
        <v>44316</v>
      </c>
      <c r="E25" s="96" t="str">
        <f>IFERROR(VLOOKUP($D25, V医療従事者等!$A:$J, $E$4, FALSE), TEXT(D25, "aaa"))</f>
        <v>(金)</v>
      </c>
      <c r="F25" s="96">
        <f>IFERROR(VLOOKUP($D25, V医療従事者等!$A:$J, $F$4, FALSE), 0)</f>
        <v>227667</v>
      </c>
      <c r="G25" s="96">
        <f>IFERROR(VLOOKUP($D25, V医療従事者等!$A:$J, $G$4, FALSE), 0)</f>
        <v>0</v>
      </c>
      <c r="H25" s="96">
        <f>IFERROR(VLOOKUP($D25, V医療従事者等!$A:$J, $H$4, FALSE), 0)</f>
        <v>47240</v>
      </c>
      <c r="I25" s="96">
        <f>IFERROR(VLOOKUP($D25, V医療従事者等!$A:$J, $I$4, FALSE), 0)</f>
        <v>0</v>
      </c>
      <c r="J25" s="97">
        <f>IFERROR(VLOOKUP($D25, V一般接種!$A:$G, J$4, FALSE), 0)</f>
        <v>62099</v>
      </c>
      <c r="K25" s="97">
        <f>IFERROR(VLOOKUP($D25, V一般接種!$A:$G, K$4, FALSE), 0)</f>
        <v>0</v>
      </c>
      <c r="L25" s="97">
        <f>IFERROR(VLOOKUP($D25, V一般接種!$A:$G, L$4, FALSE), 0)</f>
        <v>0</v>
      </c>
      <c r="M25" s="97">
        <f>IFERROR(VLOOKUP($D25, V一般接種!$A:$G, M$4, FALSE), 0)</f>
        <v>0</v>
      </c>
      <c r="N25" s="97">
        <f>SUMIF(V職域接種!$C:$C, 'Conv-vaccine'!$D25, V職域接種!F:F)</f>
        <v>0</v>
      </c>
      <c r="O25" s="97">
        <f>SUMIF(V職域接種!$C:$C, 'Conv-vaccine'!$D25, V職域接種!G:G)</f>
        <v>0</v>
      </c>
      <c r="P25" s="97">
        <f>SUMIF(V重複!$C:$C, 'Conv-vaccine'!$D25, V重複!F:F)</f>
        <v>0</v>
      </c>
      <c r="Q25" s="97">
        <f>SUMIF(V重複!$C:$C, 'Conv-vaccine'!$D25, V重複!G:G)</f>
        <v>0</v>
      </c>
    </row>
    <row r="26" spans="1:17" x14ac:dyDescent="0.45">
      <c r="A26" s="94">
        <f t="shared" si="0"/>
        <v>44317</v>
      </c>
      <c r="B26" s="49">
        <f t="shared" si="1"/>
        <v>41184</v>
      </c>
      <c r="C26" s="49">
        <f t="shared" si="2"/>
        <v>0</v>
      </c>
      <c r="D26" s="95">
        <v>44317</v>
      </c>
      <c r="E26" s="96" t="str">
        <f>IFERROR(VLOOKUP($D26, V医療従事者等!$A:$J, $E$4, FALSE), TEXT(D26, "aaa"))</f>
        <v>土</v>
      </c>
      <c r="F26" s="96">
        <f>IFERROR(VLOOKUP($D26, V医療従事者等!$A:$J, $F$4, FALSE), 0)</f>
        <v>0</v>
      </c>
      <c r="G26" s="96">
        <f>IFERROR(VLOOKUP($D26, V医療従事者等!$A:$J, $G$4, FALSE), 0)</f>
        <v>0</v>
      </c>
      <c r="H26" s="96">
        <f>IFERROR(VLOOKUP($D26, V医療従事者等!$A:$J, $H$4, FALSE), 0)</f>
        <v>0</v>
      </c>
      <c r="I26" s="96">
        <f>IFERROR(VLOOKUP($D26, V医療従事者等!$A:$J, $I$4, FALSE), 0)</f>
        <v>0</v>
      </c>
      <c r="J26" s="97">
        <f>IFERROR(VLOOKUP($D26, V一般接種!$A:$G, J$4, FALSE), 0)</f>
        <v>41184</v>
      </c>
      <c r="K26" s="97">
        <f>IFERROR(VLOOKUP($D26, V一般接種!$A:$G, K$4, FALSE), 0)</f>
        <v>0</v>
      </c>
      <c r="L26" s="97">
        <f>IFERROR(VLOOKUP($D26, V一般接種!$A:$G, L$4, FALSE), 0)</f>
        <v>0</v>
      </c>
      <c r="M26" s="97">
        <f>IFERROR(VLOOKUP($D26, V一般接種!$A:$G, M$4, FALSE), 0)</f>
        <v>0</v>
      </c>
      <c r="N26" s="97">
        <f>SUMIF(V職域接種!$C:$C, 'Conv-vaccine'!$D26, V職域接種!F:F)</f>
        <v>0</v>
      </c>
      <c r="O26" s="97">
        <f>SUMIF(V職域接種!$C:$C, 'Conv-vaccine'!$D26, V職域接種!G:G)</f>
        <v>0</v>
      </c>
      <c r="P26" s="97">
        <f>SUMIF(V重複!$C:$C, 'Conv-vaccine'!$D26, V重複!F:F)</f>
        <v>0</v>
      </c>
      <c r="Q26" s="97">
        <f>SUMIF(V重複!$C:$C, 'Conv-vaccine'!$D26, V重複!G:G)</f>
        <v>0</v>
      </c>
    </row>
    <row r="27" spans="1:17" x14ac:dyDescent="0.45">
      <c r="A27" s="94">
        <f t="shared" si="0"/>
        <v>44318</v>
      </c>
      <c r="B27" s="49">
        <f t="shared" si="1"/>
        <v>27710</v>
      </c>
      <c r="C27" s="49">
        <f t="shared" si="2"/>
        <v>0</v>
      </c>
      <c r="D27" s="95">
        <v>44318</v>
      </c>
      <c r="E27" s="96" t="str">
        <f>IFERROR(VLOOKUP($D27, V医療従事者等!$A:$J, $E$4, FALSE), TEXT(D27, "aaa"))</f>
        <v>日</v>
      </c>
      <c r="F27" s="96">
        <f>IFERROR(VLOOKUP($D27, V医療従事者等!$A:$J, $F$4, FALSE), 0)</f>
        <v>0</v>
      </c>
      <c r="G27" s="96">
        <f>IFERROR(VLOOKUP($D27, V医療従事者等!$A:$J, $G$4, FALSE), 0)</f>
        <v>0</v>
      </c>
      <c r="H27" s="96">
        <f>IFERROR(VLOOKUP($D27, V医療従事者等!$A:$J, $H$4, FALSE), 0)</f>
        <v>0</v>
      </c>
      <c r="I27" s="96">
        <f>IFERROR(VLOOKUP($D27, V医療従事者等!$A:$J, $I$4, FALSE), 0)</f>
        <v>0</v>
      </c>
      <c r="J27" s="97">
        <f>IFERROR(VLOOKUP($D27, V一般接種!$A:$G, J$4, FALSE), 0)</f>
        <v>27710</v>
      </c>
      <c r="K27" s="97">
        <f>IFERROR(VLOOKUP($D27, V一般接種!$A:$G, K$4, FALSE), 0)</f>
        <v>0</v>
      </c>
      <c r="L27" s="97">
        <f>IFERROR(VLOOKUP($D27, V一般接種!$A:$G, L$4, FALSE), 0)</f>
        <v>0</v>
      </c>
      <c r="M27" s="97">
        <f>IFERROR(VLOOKUP($D27, V一般接種!$A:$G, M$4, FALSE), 0)</f>
        <v>0</v>
      </c>
      <c r="N27" s="97">
        <f>SUMIF(V職域接種!$C:$C, 'Conv-vaccine'!$D27, V職域接種!F:F)</f>
        <v>0</v>
      </c>
      <c r="O27" s="97">
        <f>SUMIF(V職域接種!$C:$C, 'Conv-vaccine'!$D27, V職域接種!G:G)</f>
        <v>0</v>
      </c>
      <c r="P27" s="97">
        <f>SUMIF(V重複!$C:$C, 'Conv-vaccine'!$D27, V重複!F:F)</f>
        <v>0</v>
      </c>
      <c r="Q27" s="97">
        <f>SUMIF(V重複!$C:$C, 'Conv-vaccine'!$D27, V重複!G:G)</f>
        <v>0</v>
      </c>
    </row>
    <row r="28" spans="1:17" x14ac:dyDescent="0.45">
      <c r="A28" s="94">
        <f t="shared" si="0"/>
        <v>44319</v>
      </c>
      <c r="B28" s="49">
        <f t="shared" si="1"/>
        <v>7703</v>
      </c>
      <c r="C28" s="49">
        <f t="shared" si="2"/>
        <v>797</v>
      </c>
      <c r="D28" s="95">
        <v>44319</v>
      </c>
      <c r="E28" s="96" t="str">
        <f>IFERROR(VLOOKUP($D28, V医療従事者等!$A:$J, $E$4, FALSE), TEXT(D28, "aaa"))</f>
        <v>月</v>
      </c>
      <c r="F28" s="96">
        <f>IFERROR(VLOOKUP($D28, V医療従事者等!$A:$J, $F$4, FALSE), 0)</f>
        <v>0</v>
      </c>
      <c r="G28" s="96">
        <f>IFERROR(VLOOKUP($D28, V医療従事者等!$A:$J, $G$4, FALSE), 0)</f>
        <v>0</v>
      </c>
      <c r="H28" s="96">
        <f>IFERROR(VLOOKUP($D28, V医療従事者等!$A:$J, $H$4, FALSE), 0)</f>
        <v>0</v>
      </c>
      <c r="I28" s="96">
        <f>IFERROR(VLOOKUP($D28, V医療従事者等!$A:$J, $I$4, FALSE), 0)</f>
        <v>0</v>
      </c>
      <c r="J28" s="97">
        <f>IFERROR(VLOOKUP($D28, V一般接種!$A:$G, J$4, FALSE), 0)</f>
        <v>7703</v>
      </c>
      <c r="K28" s="97">
        <f>IFERROR(VLOOKUP($D28, V一般接種!$A:$G, K$4, FALSE), 0)</f>
        <v>0</v>
      </c>
      <c r="L28" s="97">
        <f>IFERROR(VLOOKUP($D28, V一般接種!$A:$G, L$4, FALSE), 0)</f>
        <v>0</v>
      </c>
      <c r="M28" s="97">
        <f>IFERROR(VLOOKUP($D28, V一般接種!$A:$G, M$4, FALSE), 0)</f>
        <v>797</v>
      </c>
      <c r="N28" s="97">
        <f>SUMIF(V職域接種!$C:$C, 'Conv-vaccine'!$D28, V職域接種!F:F)</f>
        <v>0</v>
      </c>
      <c r="O28" s="97">
        <f>SUMIF(V職域接種!$C:$C, 'Conv-vaccine'!$D28, V職域接種!G:G)</f>
        <v>0</v>
      </c>
      <c r="P28" s="97">
        <f>SUMIF(V重複!$C:$C, 'Conv-vaccine'!$D28, V重複!F:F)</f>
        <v>0</v>
      </c>
      <c r="Q28" s="97">
        <f>SUMIF(V重複!$C:$C, 'Conv-vaccine'!$D28, V重複!G:G)</f>
        <v>0</v>
      </c>
    </row>
    <row r="29" spans="1:17" x14ac:dyDescent="0.45">
      <c r="A29" s="94">
        <f t="shared" si="0"/>
        <v>44320</v>
      </c>
      <c r="B29" s="49">
        <f t="shared" si="1"/>
        <v>8749</v>
      </c>
      <c r="C29" s="49">
        <f t="shared" si="2"/>
        <v>700</v>
      </c>
      <c r="D29" s="95">
        <v>44320</v>
      </c>
      <c r="E29" s="96" t="str">
        <f>IFERROR(VLOOKUP($D29, V医療従事者等!$A:$J, $E$4, FALSE), TEXT(D29, "aaa"))</f>
        <v>火</v>
      </c>
      <c r="F29" s="96">
        <f>IFERROR(VLOOKUP($D29, V医療従事者等!$A:$J, $F$4, FALSE), 0)</f>
        <v>0</v>
      </c>
      <c r="G29" s="96">
        <f>IFERROR(VLOOKUP($D29, V医療従事者等!$A:$J, $G$4, FALSE), 0)</f>
        <v>0</v>
      </c>
      <c r="H29" s="96">
        <f>IFERROR(VLOOKUP($D29, V医療従事者等!$A:$J, $H$4, FALSE), 0)</f>
        <v>0</v>
      </c>
      <c r="I29" s="96">
        <f>IFERROR(VLOOKUP($D29, V医療従事者等!$A:$J, $I$4, FALSE), 0)</f>
        <v>0</v>
      </c>
      <c r="J29" s="97">
        <f>IFERROR(VLOOKUP($D29, V一般接種!$A:$G, J$4, FALSE), 0)</f>
        <v>8749</v>
      </c>
      <c r="K29" s="97">
        <f>IFERROR(VLOOKUP($D29, V一般接種!$A:$G, K$4, FALSE), 0)</f>
        <v>0</v>
      </c>
      <c r="L29" s="97">
        <f>IFERROR(VLOOKUP($D29, V一般接種!$A:$G, L$4, FALSE), 0)</f>
        <v>0</v>
      </c>
      <c r="M29" s="97">
        <f>IFERROR(VLOOKUP($D29, V一般接種!$A:$G, M$4, FALSE), 0)</f>
        <v>700</v>
      </c>
      <c r="N29" s="97">
        <f>SUMIF(V職域接種!$C:$C, 'Conv-vaccine'!$D29, V職域接種!F:F)</f>
        <v>0</v>
      </c>
      <c r="O29" s="97">
        <f>SUMIF(V職域接種!$C:$C, 'Conv-vaccine'!$D29, V職域接種!G:G)</f>
        <v>0</v>
      </c>
      <c r="P29" s="97">
        <f>SUMIF(V重複!$C:$C, 'Conv-vaccine'!$D29, V重複!F:F)</f>
        <v>0</v>
      </c>
      <c r="Q29" s="97">
        <f>SUMIF(V重複!$C:$C, 'Conv-vaccine'!$D29, V重複!G:G)</f>
        <v>0</v>
      </c>
    </row>
    <row r="30" spans="1:17" x14ac:dyDescent="0.45">
      <c r="A30" s="94">
        <f t="shared" si="0"/>
        <v>44321</v>
      </c>
      <c r="B30" s="49">
        <f t="shared" si="1"/>
        <v>10222</v>
      </c>
      <c r="C30" s="49">
        <f t="shared" si="2"/>
        <v>878</v>
      </c>
      <c r="D30" s="95">
        <v>44321</v>
      </c>
      <c r="E30" s="96" t="str">
        <f>IFERROR(VLOOKUP($D30, V医療従事者等!$A:$J, $E$4, FALSE), TEXT(D30, "aaa"))</f>
        <v>水</v>
      </c>
      <c r="F30" s="96">
        <f>IFERROR(VLOOKUP($D30, V医療従事者等!$A:$J, $F$4, FALSE), 0)</f>
        <v>0</v>
      </c>
      <c r="G30" s="96">
        <f>IFERROR(VLOOKUP($D30, V医療従事者等!$A:$J, $G$4, FALSE), 0)</f>
        <v>0</v>
      </c>
      <c r="H30" s="96">
        <f>IFERROR(VLOOKUP($D30, V医療従事者等!$A:$J, $H$4, FALSE), 0)</f>
        <v>0</v>
      </c>
      <c r="I30" s="96">
        <f>IFERROR(VLOOKUP($D30, V医療従事者等!$A:$J, $I$4, FALSE), 0)</f>
        <v>0</v>
      </c>
      <c r="J30" s="97">
        <f>IFERROR(VLOOKUP($D30, V一般接種!$A:$G, J$4, FALSE), 0)</f>
        <v>10222</v>
      </c>
      <c r="K30" s="97">
        <f>IFERROR(VLOOKUP($D30, V一般接種!$A:$G, K$4, FALSE), 0)</f>
        <v>0</v>
      </c>
      <c r="L30" s="97">
        <f>IFERROR(VLOOKUP($D30, V一般接種!$A:$G, L$4, FALSE), 0)</f>
        <v>0</v>
      </c>
      <c r="M30" s="97">
        <f>IFERROR(VLOOKUP($D30, V一般接種!$A:$G, M$4, FALSE), 0)</f>
        <v>878</v>
      </c>
      <c r="N30" s="97">
        <f>SUMIF(V職域接種!$C:$C, 'Conv-vaccine'!$D30, V職域接種!F:F)</f>
        <v>0</v>
      </c>
      <c r="O30" s="97">
        <f>SUMIF(V職域接種!$C:$C, 'Conv-vaccine'!$D30, V職域接種!G:G)</f>
        <v>0</v>
      </c>
      <c r="P30" s="97">
        <f>SUMIF(V重複!$C:$C, 'Conv-vaccine'!$D30, V重複!F:F)</f>
        <v>0</v>
      </c>
      <c r="Q30" s="97">
        <f>SUMIF(V重複!$C:$C, 'Conv-vaccine'!$D30, V重複!G:G)</f>
        <v>0</v>
      </c>
    </row>
    <row r="31" spans="1:17" x14ac:dyDescent="0.45">
      <c r="A31" s="94">
        <f t="shared" si="0"/>
        <v>44322</v>
      </c>
      <c r="B31" s="49">
        <f t="shared" si="1"/>
        <v>317372</v>
      </c>
      <c r="C31" s="49">
        <f t="shared" si="2"/>
        <v>71657</v>
      </c>
      <c r="D31" s="95">
        <v>44322</v>
      </c>
      <c r="E31" s="96" t="str">
        <f>IFERROR(VLOOKUP($D31, V医療従事者等!$A:$J, $E$4, FALSE), TEXT(D31, "aaa"))</f>
        <v>(木)</v>
      </c>
      <c r="F31" s="96">
        <f>IFERROR(VLOOKUP($D31, V医療従事者等!$A:$J, $F$4, FALSE), 0)</f>
        <v>268978</v>
      </c>
      <c r="G31" s="96">
        <f>IFERROR(VLOOKUP($D31, V医療従事者等!$A:$J, $G$4, FALSE), 0)</f>
        <v>0</v>
      </c>
      <c r="H31" s="96">
        <f>IFERROR(VLOOKUP($D31, V医療従事者等!$A:$J, $H$4, FALSE), 0)</f>
        <v>62936</v>
      </c>
      <c r="I31" s="96">
        <f>IFERROR(VLOOKUP($D31, V医療従事者等!$A:$J, $I$4, FALSE), 0)</f>
        <v>0</v>
      </c>
      <c r="J31" s="97">
        <f>IFERROR(VLOOKUP($D31, V一般接種!$A:$G, J$4, FALSE), 0)</f>
        <v>48394</v>
      </c>
      <c r="K31" s="97">
        <f>IFERROR(VLOOKUP($D31, V一般接種!$A:$G, K$4, FALSE), 0)</f>
        <v>0</v>
      </c>
      <c r="L31" s="97">
        <f>IFERROR(VLOOKUP($D31, V一般接種!$A:$G, L$4, FALSE), 0)</f>
        <v>0</v>
      </c>
      <c r="M31" s="97">
        <f>IFERROR(VLOOKUP($D31, V一般接種!$A:$G, M$4, FALSE), 0)</f>
        <v>8721</v>
      </c>
      <c r="N31" s="97">
        <f>SUMIF(V職域接種!$C:$C, 'Conv-vaccine'!$D31, V職域接種!F:F)</f>
        <v>0</v>
      </c>
      <c r="O31" s="97">
        <f>SUMIF(V職域接種!$C:$C, 'Conv-vaccine'!$D31, V職域接種!G:G)</f>
        <v>0</v>
      </c>
      <c r="P31" s="97">
        <f>SUMIF(V重複!$C:$C, 'Conv-vaccine'!$D31, V重複!F:F)</f>
        <v>0</v>
      </c>
      <c r="Q31" s="97">
        <f>SUMIF(V重複!$C:$C, 'Conv-vaccine'!$D31, V重複!G:G)</f>
        <v>0</v>
      </c>
    </row>
    <row r="32" spans="1:17" x14ac:dyDescent="0.45">
      <c r="A32" s="94">
        <f t="shared" si="0"/>
        <v>44323</v>
      </c>
      <c r="B32" s="49">
        <f t="shared" si="1"/>
        <v>147488</v>
      </c>
      <c r="C32" s="49">
        <f t="shared" si="2"/>
        <v>54220</v>
      </c>
      <c r="D32" s="95">
        <v>44323</v>
      </c>
      <c r="E32" s="96" t="str">
        <f>IFERROR(VLOOKUP($D32, V医療従事者等!$A:$J, $E$4, FALSE), TEXT(D32, "aaa"))</f>
        <v>(金)</v>
      </c>
      <c r="F32" s="96">
        <f>IFERROR(VLOOKUP($D32, V医療従事者等!$A:$J, $F$4, FALSE), 0)</f>
        <v>97165</v>
      </c>
      <c r="G32" s="96">
        <f>IFERROR(VLOOKUP($D32, V医療従事者等!$A:$J, $G$4, FALSE), 0)</f>
        <v>0</v>
      </c>
      <c r="H32" s="96">
        <f>IFERROR(VLOOKUP($D32, V医療従事者等!$A:$J, $H$4, FALSE), 0)</f>
        <v>43179</v>
      </c>
      <c r="I32" s="96">
        <f>IFERROR(VLOOKUP($D32, V医療従事者等!$A:$J, $I$4, FALSE), 0)</f>
        <v>0</v>
      </c>
      <c r="J32" s="97">
        <f>IFERROR(VLOOKUP($D32, V一般接種!$A:$G, J$4, FALSE), 0)</f>
        <v>50323</v>
      </c>
      <c r="K32" s="97">
        <f>IFERROR(VLOOKUP($D32, V一般接種!$A:$G, K$4, FALSE), 0)</f>
        <v>0</v>
      </c>
      <c r="L32" s="97">
        <f>IFERROR(VLOOKUP($D32, V一般接種!$A:$G, L$4, FALSE), 0)</f>
        <v>0</v>
      </c>
      <c r="M32" s="97">
        <f>IFERROR(VLOOKUP($D32, V一般接種!$A:$G, M$4, FALSE), 0)</f>
        <v>11041</v>
      </c>
      <c r="N32" s="97">
        <f>SUMIF(V職域接種!$C:$C, 'Conv-vaccine'!$D32, V職域接種!F:F)</f>
        <v>0</v>
      </c>
      <c r="O32" s="97">
        <f>SUMIF(V職域接種!$C:$C, 'Conv-vaccine'!$D32, V職域接種!G:G)</f>
        <v>0</v>
      </c>
      <c r="P32" s="97">
        <f>SUMIF(V重複!$C:$C, 'Conv-vaccine'!$D32, V重複!F:F)</f>
        <v>0</v>
      </c>
      <c r="Q32" s="97">
        <f>SUMIF(V重複!$C:$C, 'Conv-vaccine'!$D32, V重複!G:G)</f>
        <v>0</v>
      </c>
    </row>
    <row r="33" spans="1:17" x14ac:dyDescent="0.45">
      <c r="A33" s="94">
        <f t="shared" si="0"/>
        <v>44324</v>
      </c>
      <c r="B33" s="49">
        <f t="shared" si="1"/>
        <v>62973</v>
      </c>
      <c r="C33" s="49">
        <f t="shared" si="2"/>
        <v>7853</v>
      </c>
      <c r="D33" s="95">
        <v>44324</v>
      </c>
      <c r="E33" s="96" t="str">
        <f>IFERROR(VLOOKUP($D33, V医療従事者等!$A:$J, $E$4, FALSE), TEXT(D33, "aaa"))</f>
        <v>土</v>
      </c>
      <c r="F33" s="96">
        <f>IFERROR(VLOOKUP($D33, V医療従事者等!$A:$J, $F$4, FALSE), 0)</f>
        <v>0</v>
      </c>
      <c r="G33" s="96">
        <f>IFERROR(VLOOKUP($D33, V医療従事者等!$A:$J, $G$4, FALSE), 0)</f>
        <v>0</v>
      </c>
      <c r="H33" s="96">
        <f>IFERROR(VLOOKUP($D33, V医療従事者等!$A:$J, $H$4, FALSE), 0)</f>
        <v>0</v>
      </c>
      <c r="I33" s="96">
        <f>IFERROR(VLOOKUP($D33, V医療従事者等!$A:$J, $I$4, FALSE), 0)</f>
        <v>0</v>
      </c>
      <c r="J33" s="97">
        <f>IFERROR(VLOOKUP($D33, V一般接種!$A:$G, J$4, FALSE), 0)</f>
        <v>62973</v>
      </c>
      <c r="K33" s="97">
        <f>IFERROR(VLOOKUP($D33, V一般接種!$A:$G, K$4, FALSE), 0)</f>
        <v>0</v>
      </c>
      <c r="L33" s="97">
        <f>IFERROR(VLOOKUP($D33, V一般接種!$A:$G, L$4, FALSE), 0)</f>
        <v>0</v>
      </c>
      <c r="M33" s="97">
        <f>IFERROR(VLOOKUP($D33, V一般接種!$A:$G, M$4, FALSE), 0)</f>
        <v>7853</v>
      </c>
      <c r="N33" s="97">
        <f>SUMIF(V職域接種!$C:$C, 'Conv-vaccine'!$D33, V職域接種!F:F)</f>
        <v>0</v>
      </c>
      <c r="O33" s="97">
        <f>SUMIF(V職域接種!$C:$C, 'Conv-vaccine'!$D33, V職域接種!G:G)</f>
        <v>0</v>
      </c>
      <c r="P33" s="97">
        <f>SUMIF(V重複!$C:$C, 'Conv-vaccine'!$D33, V重複!F:F)</f>
        <v>0</v>
      </c>
      <c r="Q33" s="97">
        <f>SUMIF(V重複!$C:$C, 'Conv-vaccine'!$D33, V重複!G:G)</f>
        <v>0</v>
      </c>
    </row>
    <row r="34" spans="1:17" x14ac:dyDescent="0.45">
      <c r="A34" s="94">
        <f t="shared" si="0"/>
        <v>44325</v>
      </c>
      <c r="B34" s="49">
        <f t="shared" si="1"/>
        <v>75686</v>
      </c>
      <c r="C34" s="49">
        <f t="shared" si="2"/>
        <v>8999</v>
      </c>
      <c r="D34" s="95">
        <v>44325</v>
      </c>
      <c r="E34" s="96" t="str">
        <f>IFERROR(VLOOKUP($D34, V医療従事者等!$A:$J, $E$4, FALSE), TEXT(D34, "aaa"))</f>
        <v>日</v>
      </c>
      <c r="F34" s="96">
        <f>IFERROR(VLOOKUP($D34, V医療従事者等!$A:$J, $F$4, FALSE), 0)</f>
        <v>0</v>
      </c>
      <c r="G34" s="96">
        <f>IFERROR(VLOOKUP($D34, V医療従事者等!$A:$J, $G$4, FALSE), 0)</f>
        <v>0</v>
      </c>
      <c r="H34" s="96">
        <f>IFERROR(VLOOKUP($D34, V医療従事者等!$A:$J, $H$4, FALSE), 0)</f>
        <v>0</v>
      </c>
      <c r="I34" s="96">
        <f>IFERROR(VLOOKUP($D34, V医療従事者等!$A:$J, $I$4, FALSE), 0)</f>
        <v>0</v>
      </c>
      <c r="J34" s="97">
        <f>IFERROR(VLOOKUP($D34, V一般接種!$A:$G, J$4, FALSE), 0)</f>
        <v>75686</v>
      </c>
      <c r="K34" s="97">
        <f>IFERROR(VLOOKUP($D34, V一般接種!$A:$G, K$4, FALSE), 0)</f>
        <v>0</v>
      </c>
      <c r="L34" s="97">
        <f>IFERROR(VLOOKUP($D34, V一般接種!$A:$G, L$4, FALSE), 0)</f>
        <v>0</v>
      </c>
      <c r="M34" s="97">
        <f>IFERROR(VLOOKUP($D34, V一般接種!$A:$G, M$4, FALSE), 0)</f>
        <v>8999</v>
      </c>
      <c r="N34" s="97">
        <f>SUMIF(V職域接種!$C:$C, 'Conv-vaccine'!$D34, V職域接種!F:F)</f>
        <v>0</v>
      </c>
      <c r="O34" s="97">
        <f>SUMIF(V職域接種!$C:$C, 'Conv-vaccine'!$D34, V職域接種!G:G)</f>
        <v>0</v>
      </c>
      <c r="P34" s="97">
        <f>SUMIF(V重複!$C:$C, 'Conv-vaccine'!$D34, V重複!F:F)</f>
        <v>0</v>
      </c>
      <c r="Q34" s="97">
        <f>SUMIF(V重複!$C:$C, 'Conv-vaccine'!$D34, V重複!G:G)</f>
        <v>0</v>
      </c>
    </row>
    <row r="35" spans="1:17" x14ac:dyDescent="0.45">
      <c r="A35" s="94">
        <f t="shared" si="0"/>
        <v>44326</v>
      </c>
      <c r="B35" s="49">
        <f t="shared" si="1"/>
        <v>261623</v>
      </c>
      <c r="C35" s="49">
        <f t="shared" si="2"/>
        <v>97585</v>
      </c>
      <c r="D35" s="95">
        <v>44326</v>
      </c>
      <c r="E35" s="96" t="str">
        <f>IFERROR(VLOOKUP($D35, V医療従事者等!$A:$J, $E$4, FALSE), TEXT(D35, "aaa"))</f>
        <v>(月)</v>
      </c>
      <c r="F35" s="96">
        <f>IFERROR(VLOOKUP($D35, V医療従事者等!$A:$J, $F$4, FALSE), 0)</f>
        <v>155255</v>
      </c>
      <c r="G35" s="96">
        <f>IFERROR(VLOOKUP($D35, V医療従事者等!$A:$J, $G$4, FALSE), 0)</f>
        <v>0</v>
      </c>
      <c r="H35" s="96">
        <f>IFERROR(VLOOKUP($D35, V医療従事者等!$A:$J, $H$4, FALSE), 0)</f>
        <v>68249</v>
      </c>
      <c r="I35" s="96">
        <f>IFERROR(VLOOKUP($D35, V医療従事者等!$A:$J, $I$4, FALSE), 0)</f>
        <v>0</v>
      </c>
      <c r="J35" s="97">
        <f>IFERROR(VLOOKUP($D35, V一般接種!$A:$G, J$4, FALSE), 0)</f>
        <v>106368</v>
      </c>
      <c r="K35" s="97">
        <f>IFERROR(VLOOKUP($D35, V一般接種!$A:$G, K$4, FALSE), 0)</f>
        <v>0</v>
      </c>
      <c r="L35" s="97">
        <f>IFERROR(VLOOKUP($D35, V一般接種!$A:$G, L$4, FALSE), 0)</f>
        <v>0</v>
      </c>
      <c r="M35" s="97">
        <f>IFERROR(VLOOKUP($D35, V一般接種!$A:$G, M$4, FALSE), 0)</f>
        <v>29336</v>
      </c>
      <c r="N35" s="97">
        <f>SUMIF(V職域接種!$C:$C, 'Conv-vaccine'!$D35, V職域接種!F:F)</f>
        <v>0</v>
      </c>
      <c r="O35" s="97">
        <f>SUMIF(V職域接種!$C:$C, 'Conv-vaccine'!$D35, V職域接種!G:G)</f>
        <v>0</v>
      </c>
      <c r="P35" s="97">
        <f>SUMIF(V重複!$C:$C, 'Conv-vaccine'!$D35, V重複!F:F)</f>
        <v>0</v>
      </c>
      <c r="Q35" s="97">
        <f>SUMIF(V重複!$C:$C, 'Conv-vaccine'!$D35, V重複!G:G)</f>
        <v>0</v>
      </c>
    </row>
    <row r="36" spans="1:17" x14ac:dyDescent="0.45">
      <c r="A36" s="94">
        <f t="shared" si="0"/>
        <v>44327</v>
      </c>
      <c r="B36" s="49">
        <f t="shared" si="1"/>
        <v>222824</v>
      </c>
      <c r="C36" s="49">
        <f t="shared" si="2"/>
        <v>123930</v>
      </c>
      <c r="D36" s="95">
        <v>44327</v>
      </c>
      <c r="E36" s="96" t="str">
        <f>IFERROR(VLOOKUP($D36, V医療従事者等!$A:$J, $E$4, FALSE), TEXT(D36, "aaa"))</f>
        <v>(火)</v>
      </c>
      <c r="F36" s="96">
        <f>IFERROR(VLOOKUP($D36, V医療従事者等!$A:$J, $F$4, FALSE), 0)</f>
        <v>90287</v>
      </c>
      <c r="G36" s="96">
        <f>IFERROR(VLOOKUP($D36, V医療従事者等!$A:$J, $G$4, FALSE), 0)</f>
        <v>0</v>
      </c>
      <c r="H36" s="96">
        <f>IFERROR(VLOOKUP($D36, V医療従事者等!$A:$J, $H$4, FALSE), 0)</f>
        <v>78451</v>
      </c>
      <c r="I36" s="96">
        <f>IFERROR(VLOOKUP($D36, V医療従事者等!$A:$J, $I$4, FALSE), 0)</f>
        <v>0</v>
      </c>
      <c r="J36" s="97">
        <f>IFERROR(VLOOKUP($D36, V一般接種!$A:$G, J$4, FALSE), 0)</f>
        <v>132537</v>
      </c>
      <c r="K36" s="97">
        <f>IFERROR(VLOOKUP($D36, V一般接種!$A:$G, K$4, FALSE), 0)</f>
        <v>0</v>
      </c>
      <c r="L36" s="97">
        <f>IFERROR(VLOOKUP($D36, V一般接種!$A:$G, L$4, FALSE), 0)</f>
        <v>0</v>
      </c>
      <c r="M36" s="97">
        <f>IFERROR(VLOOKUP($D36, V一般接種!$A:$G, M$4, FALSE), 0)</f>
        <v>45479</v>
      </c>
      <c r="N36" s="97">
        <f>SUMIF(V職域接種!$C:$C, 'Conv-vaccine'!$D36, V職域接種!F:F)</f>
        <v>0</v>
      </c>
      <c r="O36" s="97">
        <f>SUMIF(V職域接種!$C:$C, 'Conv-vaccine'!$D36, V職域接種!G:G)</f>
        <v>0</v>
      </c>
      <c r="P36" s="97">
        <f>SUMIF(V重複!$C:$C, 'Conv-vaccine'!$D36, V重複!F:F)</f>
        <v>0</v>
      </c>
      <c r="Q36" s="97">
        <f>SUMIF(V重複!$C:$C, 'Conv-vaccine'!$D36, V重複!G:G)</f>
        <v>0</v>
      </c>
    </row>
    <row r="37" spans="1:17" x14ac:dyDescent="0.45">
      <c r="A37" s="94">
        <f t="shared" si="0"/>
        <v>44328</v>
      </c>
      <c r="B37" s="49">
        <f t="shared" si="1"/>
        <v>245107</v>
      </c>
      <c r="C37" s="49">
        <f t="shared" si="2"/>
        <v>153196</v>
      </c>
      <c r="D37" s="95">
        <v>44328</v>
      </c>
      <c r="E37" s="96" t="str">
        <f>IFERROR(VLOOKUP($D37, V医療従事者等!$A:$J, $E$4, FALSE), TEXT(D37, "aaa"))</f>
        <v>(水)</v>
      </c>
      <c r="F37" s="96">
        <f>IFERROR(VLOOKUP($D37, V医療従事者等!$A:$J, $F$4, FALSE), 0)</f>
        <v>82959</v>
      </c>
      <c r="G37" s="96">
        <f>IFERROR(VLOOKUP($D37, V医療従事者等!$A:$J, $G$4, FALSE), 0)</f>
        <v>0</v>
      </c>
      <c r="H37" s="96">
        <f>IFERROR(VLOOKUP($D37, V医療従事者等!$A:$J, $H$4, FALSE), 0)</f>
        <v>98761</v>
      </c>
      <c r="I37" s="96">
        <f>IFERROR(VLOOKUP($D37, V医療従事者等!$A:$J, $I$4, FALSE), 0)</f>
        <v>0</v>
      </c>
      <c r="J37" s="97">
        <f>IFERROR(VLOOKUP($D37, V一般接種!$A:$G, J$4, FALSE), 0)</f>
        <v>162148</v>
      </c>
      <c r="K37" s="97">
        <f>IFERROR(VLOOKUP($D37, V一般接種!$A:$G, K$4, FALSE), 0)</f>
        <v>0</v>
      </c>
      <c r="L37" s="97">
        <f>IFERROR(VLOOKUP($D37, V一般接種!$A:$G, L$4, FALSE), 0)</f>
        <v>0</v>
      </c>
      <c r="M37" s="97">
        <f>IFERROR(VLOOKUP($D37, V一般接種!$A:$G, M$4, FALSE), 0)</f>
        <v>54435</v>
      </c>
      <c r="N37" s="97">
        <f>SUMIF(V職域接種!$C:$C, 'Conv-vaccine'!$D37, V職域接種!F:F)</f>
        <v>0</v>
      </c>
      <c r="O37" s="97">
        <f>SUMIF(V職域接種!$C:$C, 'Conv-vaccine'!$D37, V職域接種!G:G)</f>
        <v>0</v>
      </c>
      <c r="P37" s="97">
        <f>SUMIF(V重複!$C:$C, 'Conv-vaccine'!$D37, V重複!F:F)</f>
        <v>0</v>
      </c>
      <c r="Q37" s="97">
        <f>SUMIF(V重複!$C:$C, 'Conv-vaccine'!$D37, V重複!G:G)</f>
        <v>0</v>
      </c>
    </row>
    <row r="38" spans="1:17" x14ac:dyDescent="0.45">
      <c r="A38" s="94">
        <f t="shared" si="0"/>
        <v>44329</v>
      </c>
      <c r="B38" s="49">
        <f t="shared" si="1"/>
        <v>252642</v>
      </c>
      <c r="C38" s="49">
        <f t="shared" si="2"/>
        <v>178623</v>
      </c>
      <c r="D38" s="95">
        <v>44329</v>
      </c>
      <c r="E38" s="96" t="str">
        <f>IFERROR(VLOOKUP($D38, V医療従事者等!$A:$J, $E$4, FALSE), TEXT(D38, "aaa"))</f>
        <v>(木)</v>
      </c>
      <c r="F38" s="96">
        <f>IFERROR(VLOOKUP($D38, V医療従事者等!$A:$J, $F$4, FALSE), 0)</f>
        <v>93429</v>
      </c>
      <c r="G38" s="96">
        <f>IFERROR(VLOOKUP($D38, V医療従事者等!$A:$J, $G$4, FALSE), 0)</f>
        <v>0</v>
      </c>
      <c r="H38" s="96">
        <f>IFERROR(VLOOKUP($D38, V医療従事者等!$A:$J, $H$4, FALSE), 0)</f>
        <v>125710</v>
      </c>
      <c r="I38" s="96">
        <f>IFERROR(VLOOKUP($D38, V医療従事者等!$A:$J, $I$4, FALSE), 0)</f>
        <v>0</v>
      </c>
      <c r="J38" s="97">
        <f>IFERROR(VLOOKUP($D38, V一般接種!$A:$G, J$4, FALSE), 0)</f>
        <v>159213</v>
      </c>
      <c r="K38" s="97">
        <f>IFERROR(VLOOKUP($D38, V一般接種!$A:$G, K$4, FALSE), 0)</f>
        <v>0</v>
      </c>
      <c r="L38" s="97">
        <f>IFERROR(VLOOKUP($D38, V一般接種!$A:$G, L$4, FALSE), 0)</f>
        <v>0</v>
      </c>
      <c r="M38" s="97">
        <f>IFERROR(VLOOKUP($D38, V一般接種!$A:$G, M$4, FALSE), 0)</f>
        <v>52913</v>
      </c>
      <c r="N38" s="97">
        <f>SUMIF(V職域接種!$C:$C, 'Conv-vaccine'!$D38, V職域接種!F:F)</f>
        <v>0</v>
      </c>
      <c r="O38" s="97">
        <f>SUMIF(V職域接種!$C:$C, 'Conv-vaccine'!$D38, V職域接種!G:G)</f>
        <v>0</v>
      </c>
      <c r="P38" s="97">
        <f>SUMIF(V重複!$C:$C, 'Conv-vaccine'!$D38, V重複!F:F)</f>
        <v>0</v>
      </c>
      <c r="Q38" s="97">
        <f>SUMIF(V重複!$C:$C, 'Conv-vaccine'!$D38, V重複!G:G)</f>
        <v>0</v>
      </c>
    </row>
    <row r="39" spans="1:17" x14ac:dyDescent="0.45">
      <c r="A39" s="94">
        <f t="shared" si="0"/>
        <v>44330</v>
      </c>
      <c r="B39" s="49">
        <f t="shared" si="1"/>
        <v>234605</v>
      </c>
      <c r="C39" s="49">
        <f t="shared" si="2"/>
        <v>193289</v>
      </c>
      <c r="D39" s="95">
        <v>44330</v>
      </c>
      <c r="E39" s="96" t="str">
        <f>IFERROR(VLOOKUP($D39, V医療従事者等!$A:$J, $E$4, FALSE), TEXT(D39, "aaa"))</f>
        <v>(金)</v>
      </c>
      <c r="F39" s="96">
        <f>IFERROR(VLOOKUP($D39, V医療従事者等!$A:$J, $F$4, FALSE), 0)</f>
        <v>99493</v>
      </c>
      <c r="G39" s="96">
        <f>IFERROR(VLOOKUP($D39, V医療従事者等!$A:$J, $G$4, FALSE), 0)</f>
        <v>0</v>
      </c>
      <c r="H39" s="96">
        <f>IFERROR(VLOOKUP($D39, V医療従事者等!$A:$J, $H$4, FALSE), 0)</f>
        <v>143385</v>
      </c>
      <c r="I39" s="96">
        <f>IFERROR(VLOOKUP($D39, V医療従事者等!$A:$J, $I$4, FALSE), 0)</f>
        <v>0</v>
      </c>
      <c r="J39" s="97">
        <f>IFERROR(VLOOKUP($D39, V一般接種!$A:$G, J$4, FALSE), 0)</f>
        <v>135112</v>
      </c>
      <c r="K39" s="97">
        <f>IFERROR(VLOOKUP($D39, V一般接種!$A:$G, K$4, FALSE), 0)</f>
        <v>0</v>
      </c>
      <c r="L39" s="97">
        <f>IFERROR(VLOOKUP($D39, V一般接種!$A:$G, L$4, FALSE), 0)</f>
        <v>0</v>
      </c>
      <c r="M39" s="97">
        <f>IFERROR(VLOOKUP($D39, V一般接種!$A:$G, M$4, FALSE), 0)</f>
        <v>49904</v>
      </c>
      <c r="N39" s="97">
        <f>SUMIF(V職域接種!$C:$C, 'Conv-vaccine'!$D39, V職域接種!F:F)</f>
        <v>0</v>
      </c>
      <c r="O39" s="97">
        <f>SUMIF(V職域接種!$C:$C, 'Conv-vaccine'!$D39, V職域接種!G:G)</f>
        <v>0</v>
      </c>
      <c r="P39" s="97">
        <f>SUMIF(V重複!$C:$C, 'Conv-vaccine'!$D39, V重複!F:F)</f>
        <v>0</v>
      </c>
      <c r="Q39" s="97">
        <f>SUMIF(V重複!$C:$C, 'Conv-vaccine'!$D39, V重複!G:G)</f>
        <v>0</v>
      </c>
    </row>
    <row r="40" spans="1:17" x14ac:dyDescent="0.45">
      <c r="A40" s="94">
        <f t="shared" si="0"/>
        <v>44331</v>
      </c>
      <c r="B40" s="49">
        <f t="shared" si="1"/>
        <v>138884</v>
      </c>
      <c r="C40" s="49">
        <f t="shared" si="2"/>
        <v>34601</v>
      </c>
      <c r="D40" s="95">
        <v>44331</v>
      </c>
      <c r="E40" s="96" t="str">
        <f>IFERROR(VLOOKUP($D40, V医療従事者等!$A:$J, $E$4, FALSE), TEXT(D40, "aaa"))</f>
        <v>土</v>
      </c>
      <c r="F40" s="96">
        <f>IFERROR(VLOOKUP($D40, V医療従事者等!$A:$J, $F$4, FALSE), 0)</f>
        <v>0</v>
      </c>
      <c r="G40" s="96">
        <f>IFERROR(VLOOKUP($D40, V医療従事者等!$A:$J, $G$4, FALSE), 0)</f>
        <v>0</v>
      </c>
      <c r="H40" s="96">
        <f>IFERROR(VLOOKUP($D40, V医療従事者等!$A:$J, $H$4, FALSE), 0)</f>
        <v>0</v>
      </c>
      <c r="I40" s="96">
        <f>IFERROR(VLOOKUP($D40, V医療従事者等!$A:$J, $I$4, FALSE), 0)</f>
        <v>0</v>
      </c>
      <c r="J40" s="97">
        <f>IFERROR(VLOOKUP($D40, V一般接種!$A:$G, J$4, FALSE), 0)</f>
        <v>138884</v>
      </c>
      <c r="K40" s="97">
        <f>IFERROR(VLOOKUP($D40, V一般接種!$A:$G, K$4, FALSE), 0)</f>
        <v>0</v>
      </c>
      <c r="L40" s="97">
        <f>IFERROR(VLOOKUP($D40, V一般接種!$A:$G, L$4, FALSE), 0)</f>
        <v>0</v>
      </c>
      <c r="M40" s="97">
        <f>IFERROR(VLOOKUP($D40, V一般接種!$A:$G, M$4, FALSE), 0)</f>
        <v>34601</v>
      </c>
      <c r="N40" s="97">
        <f>SUMIF(V職域接種!$C:$C, 'Conv-vaccine'!$D40, V職域接種!F:F)</f>
        <v>0</v>
      </c>
      <c r="O40" s="97">
        <f>SUMIF(V職域接種!$C:$C, 'Conv-vaccine'!$D40, V職域接種!G:G)</f>
        <v>0</v>
      </c>
      <c r="P40" s="97">
        <f>SUMIF(V重複!$C:$C, 'Conv-vaccine'!$D40, V重複!F:F)</f>
        <v>0</v>
      </c>
      <c r="Q40" s="97">
        <f>SUMIF(V重複!$C:$C, 'Conv-vaccine'!$D40, V重複!G:G)</f>
        <v>0</v>
      </c>
    </row>
    <row r="41" spans="1:17" x14ac:dyDescent="0.45">
      <c r="A41" s="94">
        <f t="shared" si="0"/>
        <v>44332</v>
      </c>
      <c r="B41" s="49">
        <f t="shared" si="1"/>
        <v>189013</v>
      </c>
      <c r="C41" s="49">
        <f t="shared" si="2"/>
        <v>24512</v>
      </c>
      <c r="D41" s="95">
        <v>44332</v>
      </c>
      <c r="E41" s="96" t="str">
        <f>IFERROR(VLOOKUP($D41, V医療従事者等!$A:$J, $E$4, FALSE), TEXT(D41, "aaa"))</f>
        <v>日</v>
      </c>
      <c r="F41" s="96">
        <f>IFERROR(VLOOKUP($D41, V医療従事者等!$A:$J, $F$4, FALSE), 0)</f>
        <v>0</v>
      </c>
      <c r="G41" s="96">
        <f>IFERROR(VLOOKUP($D41, V医療従事者等!$A:$J, $G$4, FALSE), 0)</f>
        <v>0</v>
      </c>
      <c r="H41" s="96">
        <f>IFERROR(VLOOKUP($D41, V医療従事者等!$A:$J, $H$4, FALSE), 0)</f>
        <v>0</v>
      </c>
      <c r="I41" s="96">
        <f>IFERROR(VLOOKUP($D41, V医療従事者等!$A:$J, $I$4, FALSE), 0)</f>
        <v>0</v>
      </c>
      <c r="J41" s="97">
        <f>IFERROR(VLOOKUP($D41, V一般接種!$A:$G, J$4, FALSE), 0)</f>
        <v>189013</v>
      </c>
      <c r="K41" s="97">
        <f>IFERROR(VLOOKUP($D41, V一般接種!$A:$G, K$4, FALSE), 0)</f>
        <v>0</v>
      </c>
      <c r="L41" s="97">
        <f>IFERROR(VLOOKUP($D41, V一般接種!$A:$G, L$4, FALSE), 0)</f>
        <v>0</v>
      </c>
      <c r="M41" s="97">
        <f>IFERROR(VLOOKUP($D41, V一般接種!$A:$G, M$4, FALSE), 0)</f>
        <v>24512</v>
      </c>
      <c r="N41" s="97">
        <f>SUMIF(V職域接種!$C:$C, 'Conv-vaccine'!$D41, V職域接種!F:F)</f>
        <v>0</v>
      </c>
      <c r="O41" s="97">
        <f>SUMIF(V職域接種!$C:$C, 'Conv-vaccine'!$D41, V職域接種!G:G)</f>
        <v>0</v>
      </c>
      <c r="P41" s="97">
        <f>SUMIF(V重複!$C:$C, 'Conv-vaccine'!$D41, V重複!F:F)</f>
        <v>0</v>
      </c>
      <c r="Q41" s="97">
        <f>SUMIF(V重複!$C:$C, 'Conv-vaccine'!$D41, V重複!G:G)</f>
        <v>0</v>
      </c>
    </row>
    <row r="42" spans="1:17" x14ac:dyDescent="0.45">
      <c r="A42" s="94">
        <f t="shared" si="0"/>
        <v>44333</v>
      </c>
      <c r="B42" s="49">
        <f t="shared" si="1"/>
        <v>344663</v>
      </c>
      <c r="C42" s="49">
        <f t="shared" si="2"/>
        <v>268017</v>
      </c>
      <c r="D42" s="95">
        <v>44333</v>
      </c>
      <c r="E42" s="96" t="str">
        <f>IFERROR(VLOOKUP($D42, V医療従事者等!$A:$J, $E$4, FALSE), TEXT(D42, "aaa"))</f>
        <v>(月)</v>
      </c>
      <c r="F42" s="96">
        <f>IFERROR(VLOOKUP($D42, V医療従事者等!$A:$J, $F$4, FALSE), 0)</f>
        <v>133843</v>
      </c>
      <c r="G42" s="96">
        <f>IFERROR(VLOOKUP($D42, V医療従事者等!$A:$J, $G$4, FALSE), 0)</f>
        <v>0</v>
      </c>
      <c r="H42" s="96">
        <f>IFERROR(VLOOKUP($D42, V医療従事者等!$A:$J, $H$4, FALSE), 0)</f>
        <v>215723</v>
      </c>
      <c r="I42" s="96">
        <f>IFERROR(VLOOKUP($D42, V医療従事者等!$A:$J, $I$4, FALSE), 0)</f>
        <v>0</v>
      </c>
      <c r="J42" s="97">
        <f>IFERROR(VLOOKUP($D42, V一般接種!$A:$G, J$4, FALSE), 0)</f>
        <v>210820</v>
      </c>
      <c r="K42" s="97">
        <f>IFERROR(VLOOKUP($D42, V一般接種!$A:$G, K$4, FALSE), 0)</f>
        <v>0</v>
      </c>
      <c r="L42" s="97">
        <f>IFERROR(VLOOKUP($D42, V一般接種!$A:$G, L$4, FALSE), 0)</f>
        <v>0</v>
      </c>
      <c r="M42" s="97">
        <f>IFERROR(VLOOKUP($D42, V一般接種!$A:$G, M$4, FALSE), 0)</f>
        <v>52294</v>
      </c>
      <c r="N42" s="97">
        <f>SUMIF(V職域接種!$C:$C, 'Conv-vaccine'!$D42, V職域接種!F:F)</f>
        <v>0</v>
      </c>
      <c r="O42" s="97">
        <f>SUMIF(V職域接種!$C:$C, 'Conv-vaccine'!$D42, V職域接種!G:G)</f>
        <v>0</v>
      </c>
      <c r="P42" s="97">
        <f>SUMIF(V重複!$C:$C, 'Conv-vaccine'!$D42, V重複!F:F)</f>
        <v>0</v>
      </c>
      <c r="Q42" s="97">
        <f>SUMIF(V重複!$C:$C, 'Conv-vaccine'!$D42, V重複!G:G)</f>
        <v>0</v>
      </c>
    </row>
    <row r="43" spans="1:17" x14ac:dyDescent="0.45">
      <c r="A43" s="94">
        <f t="shared" si="0"/>
        <v>44334</v>
      </c>
      <c r="B43" s="49">
        <f t="shared" si="1"/>
        <v>349817</v>
      </c>
      <c r="C43" s="49">
        <f t="shared" si="2"/>
        <v>223385</v>
      </c>
      <c r="D43" s="95">
        <v>44334</v>
      </c>
      <c r="E43" s="96" t="str">
        <f>IFERROR(VLOOKUP($D43, V医療従事者等!$A:$J, $E$4, FALSE), TEXT(D43, "aaa"))</f>
        <v>(火)</v>
      </c>
      <c r="F43" s="96">
        <f>IFERROR(VLOOKUP($D43, V医療従事者等!$A:$J, $F$4, FALSE), 0)</f>
        <v>94577</v>
      </c>
      <c r="G43" s="96">
        <f>IFERROR(VLOOKUP($D43, V医療従事者等!$A:$J, $G$4, FALSE), 0)</f>
        <v>0</v>
      </c>
      <c r="H43" s="96">
        <f>IFERROR(VLOOKUP($D43, V医療従事者等!$A:$J, $H$4, FALSE), 0)</f>
        <v>155667</v>
      </c>
      <c r="I43" s="96">
        <f>IFERROR(VLOOKUP($D43, V医療従事者等!$A:$J, $I$4, FALSE), 0)</f>
        <v>0</v>
      </c>
      <c r="J43" s="97">
        <f>IFERROR(VLOOKUP($D43, V一般接種!$A:$G, J$4, FALSE), 0)</f>
        <v>255240</v>
      </c>
      <c r="K43" s="97">
        <f>IFERROR(VLOOKUP($D43, V一般接種!$A:$G, K$4, FALSE), 0)</f>
        <v>0</v>
      </c>
      <c r="L43" s="97">
        <f>IFERROR(VLOOKUP($D43, V一般接種!$A:$G, L$4, FALSE), 0)</f>
        <v>0</v>
      </c>
      <c r="M43" s="97">
        <f>IFERROR(VLOOKUP($D43, V一般接種!$A:$G, M$4, FALSE), 0)</f>
        <v>67718</v>
      </c>
      <c r="N43" s="97">
        <f>SUMIF(V職域接種!$C:$C, 'Conv-vaccine'!$D43, V職域接種!F:F)</f>
        <v>0</v>
      </c>
      <c r="O43" s="97">
        <f>SUMIF(V職域接種!$C:$C, 'Conv-vaccine'!$D43, V職域接種!G:G)</f>
        <v>0</v>
      </c>
      <c r="P43" s="97">
        <f>SUMIF(V重複!$C:$C, 'Conv-vaccine'!$D43, V重複!F:F)</f>
        <v>0</v>
      </c>
      <c r="Q43" s="97">
        <f>SUMIF(V重複!$C:$C, 'Conv-vaccine'!$D43, V重複!G:G)</f>
        <v>0</v>
      </c>
    </row>
    <row r="44" spans="1:17" x14ac:dyDescent="0.45">
      <c r="A44" s="94">
        <f t="shared" si="0"/>
        <v>44335</v>
      </c>
      <c r="B44" s="49">
        <f t="shared" si="1"/>
        <v>398512</v>
      </c>
      <c r="C44" s="49">
        <f t="shared" si="2"/>
        <v>252207</v>
      </c>
      <c r="D44" s="95">
        <v>44335</v>
      </c>
      <c r="E44" s="96" t="str">
        <f>IFERROR(VLOOKUP($D44, V医療従事者等!$A:$J, $E$4, FALSE), TEXT(D44, "aaa"))</f>
        <v>(水)</v>
      </c>
      <c r="F44" s="96">
        <f>IFERROR(VLOOKUP($D44, V医療従事者等!$A:$J, $F$4, FALSE), 0)</f>
        <v>88163</v>
      </c>
      <c r="G44" s="96">
        <f>IFERROR(VLOOKUP($D44, V医療従事者等!$A:$J, $G$4, FALSE), 0)</f>
        <v>0</v>
      </c>
      <c r="H44" s="96">
        <f>IFERROR(VLOOKUP($D44, V医療従事者等!$A:$J, $H$4, FALSE), 0)</f>
        <v>179703</v>
      </c>
      <c r="I44" s="96">
        <f>IFERROR(VLOOKUP($D44, V医療従事者等!$A:$J, $I$4, FALSE), 0)</f>
        <v>0</v>
      </c>
      <c r="J44" s="97">
        <f>IFERROR(VLOOKUP($D44, V一般接種!$A:$G, J$4, FALSE), 0)</f>
        <v>310349</v>
      </c>
      <c r="K44" s="97">
        <f>IFERROR(VLOOKUP($D44, V一般接種!$A:$G, K$4, FALSE), 0)</f>
        <v>0</v>
      </c>
      <c r="L44" s="97">
        <f>IFERROR(VLOOKUP($D44, V一般接種!$A:$G, L$4, FALSE), 0)</f>
        <v>0</v>
      </c>
      <c r="M44" s="97">
        <f>IFERROR(VLOOKUP($D44, V一般接種!$A:$G, M$4, FALSE), 0)</f>
        <v>72504</v>
      </c>
      <c r="N44" s="97">
        <f>SUMIF(V職域接種!$C:$C, 'Conv-vaccine'!$D44, V職域接種!F:F)</f>
        <v>0</v>
      </c>
      <c r="O44" s="97">
        <f>SUMIF(V職域接種!$C:$C, 'Conv-vaccine'!$D44, V職域接種!G:G)</f>
        <v>0</v>
      </c>
      <c r="P44" s="97">
        <f>SUMIF(V重複!$C:$C, 'Conv-vaccine'!$D44, V重複!F:F)</f>
        <v>0</v>
      </c>
      <c r="Q44" s="97">
        <f>SUMIF(V重複!$C:$C, 'Conv-vaccine'!$D44, V重複!G:G)</f>
        <v>0</v>
      </c>
    </row>
    <row r="45" spans="1:17" x14ac:dyDescent="0.45">
      <c r="A45" s="94">
        <f t="shared" si="0"/>
        <v>44336</v>
      </c>
      <c r="B45" s="49">
        <f t="shared" si="1"/>
        <v>405747</v>
      </c>
      <c r="C45" s="49">
        <f t="shared" si="2"/>
        <v>136802</v>
      </c>
      <c r="D45" s="95">
        <v>44336</v>
      </c>
      <c r="E45" s="96" t="str">
        <f>IFERROR(VLOOKUP($D45, V医療従事者等!$A:$J, $E$4, FALSE), TEXT(D45, "aaa"))</f>
        <v>(木)</v>
      </c>
      <c r="F45" s="96">
        <f>IFERROR(VLOOKUP($D45, V医療従事者等!$A:$J, $F$4, FALSE), 0)</f>
        <v>81422</v>
      </c>
      <c r="G45" s="96">
        <f>IFERROR(VLOOKUP($D45, V医療従事者等!$A:$J, $G$4, FALSE), 0)</f>
        <v>0</v>
      </c>
      <c r="H45" s="96">
        <f>IFERROR(VLOOKUP($D45, V医療従事者等!$A:$J, $H$4, FALSE), 0)</f>
        <v>109111</v>
      </c>
      <c r="I45" s="96">
        <f>IFERROR(VLOOKUP($D45, V医療従事者等!$A:$J, $I$4, FALSE), 0)</f>
        <v>0</v>
      </c>
      <c r="J45" s="97">
        <f>IFERROR(VLOOKUP($D45, V一般接種!$A:$G, J$4, FALSE), 0)</f>
        <v>324325</v>
      </c>
      <c r="K45" s="97">
        <f>IFERROR(VLOOKUP($D45, V一般接種!$A:$G, K$4, FALSE), 0)</f>
        <v>0</v>
      </c>
      <c r="L45" s="97">
        <f>IFERROR(VLOOKUP($D45, V一般接種!$A:$G, L$4, FALSE), 0)</f>
        <v>0</v>
      </c>
      <c r="M45" s="97">
        <f>IFERROR(VLOOKUP($D45, V一般接種!$A:$G, M$4, FALSE), 0)</f>
        <v>27691</v>
      </c>
      <c r="N45" s="97">
        <f>SUMIF(V職域接種!$C:$C, 'Conv-vaccine'!$D45, V職域接種!F:F)</f>
        <v>0</v>
      </c>
      <c r="O45" s="97">
        <f>SUMIF(V職域接種!$C:$C, 'Conv-vaccine'!$D45, V職域接種!G:G)</f>
        <v>0</v>
      </c>
      <c r="P45" s="97">
        <f>SUMIF(V重複!$C:$C, 'Conv-vaccine'!$D45, V重複!F:F)</f>
        <v>0</v>
      </c>
      <c r="Q45" s="97">
        <f>SUMIF(V重複!$C:$C, 'Conv-vaccine'!$D45, V重複!G:G)</f>
        <v>0</v>
      </c>
    </row>
    <row r="46" spans="1:17" x14ac:dyDescent="0.45">
      <c r="A46" s="94">
        <f t="shared" si="0"/>
        <v>44337</v>
      </c>
      <c r="B46" s="49">
        <f t="shared" si="1"/>
        <v>381249</v>
      </c>
      <c r="C46" s="49">
        <f t="shared" si="2"/>
        <v>209476</v>
      </c>
      <c r="D46" s="95">
        <v>44337</v>
      </c>
      <c r="E46" s="96" t="str">
        <f>IFERROR(VLOOKUP($D46, V医療従事者等!$A:$J, $E$4, FALSE), TEXT(D46, "aaa"))</f>
        <v>(金)</v>
      </c>
      <c r="F46" s="96">
        <f>IFERROR(VLOOKUP($D46, V医療従事者等!$A:$J, $F$4, FALSE), 0)</f>
        <v>99918</v>
      </c>
      <c r="G46" s="96">
        <f>IFERROR(VLOOKUP($D46, V医療従事者等!$A:$J, $G$4, FALSE), 0)</f>
        <v>0</v>
      </c>
      <c r="H46" s="96">
        <f>IFERROR(VLOOKUP($D46, V医療従事者等!$A:$J, $H$4, FALSE), 0)</f>
        <v>149103</v>
      </c>
      <c r="I46" s="96">
        <f>IFERROR(VLOOKUP($D46, V医療従事者等!$A:$J, $I$4, FALSE), 0)</f>
        <v>0</v>
      </c>
      <c r="J46" s="97">
        <f>IFERROR(VLOOKUP($D46, V一般接種!$A:$G, J$4, FALSE), 0)</f>
        <v>281331</v>
      </c>
      <c r="K46" s="97">
        <f>IFERROR(VLOOKUP($D46, V一般接種!$A:$G, K$4, FALSE), 0)</f>
        <v>0</v>
      </c>
      <c r="L46" s="97">
        <f>IFERROR(VLOOKUP($D46, V一般接種!$A:$G, L$4, FALSE), 0)</f>
        <v>0</v>
      </c>
      <c r="M46" s="97">
        <f>IFERROR(VLOOKUP($D46, V一般接種!$A:$G, M$4, FALSE), 0)</f>
        <v>60373</v>
      </c>
      <c r="N46" s="97">
        <f>SUMIF(V職域接種!$C:$C, 'Conv-vaccine'!$D46, V職域接種!F:F)</f>
        <v>0</v>
      </c>
      <c r="O46" s="97">
        <f>SUMIF(V職域接種!$C:$C, 'Conv-vaccine'!$D46, V職域接種!G:G)</f>
        <v>0</v>
      </c>
      <c r="P46" s="97">
        <f>SUMIF(V重複!$C:$C, 'Conv-vaccine'!$D46, V重複!F:F)</f>
        <v>0</v>
      </c>
      <c r="Q46" s="97">
        <f>SUMIF(V重複!$C:$C, 'Conv-vaccine'!$D46, V重複!G:G)</f>
        <v>0</v>
      </c>
    </row>
    <row r="47" spans="1:17" x14ac:dyDescent="0.45">
      <c r="A47" s="94">
        <f t="shared" si="0"/>
        <v>44338</v>
      </c>
      <c r="B47" s="49">
        <f t="shared" si="1"/>
        <v>286814</v>
      </c>
      <c r="C47" s="49">
        <f t="shared" si="2"/>
        <v>43401</v>
      </c>
      <c r="D47" s="95">
        <v>44338</v>
      </c>
      <c r="E47" s="96" t="str">
        <f>IFERROR(VLOOKUP($D47, V医療従事者等!$A:$J, $E$4, FALSE), TEXT(D47, "aaa"))</f>
        <v>土</v>
      </c>
      <c r="F47" s="96">
        <f>IFERROR(VLOOKUP($D47, V医療従事者等!$A:$J, $F$4, FALSE), 0)</f>
        <v>0</v>
      </c>
      <c r="G47" s="96">
        <f>IFERROR(VLOOKUP($D47, V医療従事者等!$A:$J, $G$4, FALSE), 0)</f>
        <v>0</v>
      </c>
      <c r="H47" s="96">
        <f>IFERROR(VLOOKUP($D47, V医療従事者等!$A:$J, $H$4, FALSE), 0)</f>
        <v>0</v>
      </c>
      <c r="I47" s="96">
        <f>IFERROR(VLOOKUP($D47, V医療従事者等!$A:$J, $I$4, FALSE), 0)</f>
        <v>0</v>
      </c>
      <c r="J47" s="97">
        <f>IFERROR(VLOOKUP($D47, V一般接種!$A:$G, J$4, FALSE), 0)</f>
        <v>286814</v>
      </c>
      <c r="K47" s="97">
        <f>IFERROR(VLOOKUP($D47, V一般接種!$A:$G, K$4, FALSE), 0)</f>
        <v>0</v>
      </c>
      <c r="L47" s="97">
        <f>IFERROR(VLOOKUP($D47, V一般接種!$A:$G, L$4, FALSE), 0)</f>
        <v>0</v>
      </c>
      <c r="M47" s="97">
        <f>IFERROR(VLOOKUP($D47, V一般接種!$A:$G, M$4, FALSE), 0)</f>
        <v>43401</v>
      </c>
      <c r="N47" s="97">
        <f>SUMIF(V職域接種!$C:$C, 'Conv-vaccine'!$D47, V職域接種!F:F)</f>
        <v>0</v>
      </c>
      <c r="O47" s="97">
        <f>SUMIF(V職域接種!$C:$C, 'Conv-vaccine'!$D47, V職域接種!G:G)</f>
        <v>0</v>
      </c>
      <c r="P47" s="97">
        <f>SUMIF(V重複!$C:$C, 'Conv-vaccine'!$D47, V重複!F:F)</f>
        <v>0</v>
      </c>
      <c r="Q47" s="97">
        <f>SUMIF(V重複!$C:$C, 'Conv-vaccine'!$D47, V重複!G:G)</f>
        <v>0</v>
      </c>
    </row>
    <row r="48" spans="1:17" x14ac:dyDescent="0.45">
      <c r="A48" s="94">
        <f t="shared" si="0"/>
        <v>44339</v>
      </c>
      <c r="B48" s="49">
        <f t="shared" si="1"/>
        <v>326214</v>
      </c>
      <c r="C48" s="49">
        <f t="shared" si="2"/>
        <v>28210</v>
      </c>
      <c r="D48" s="95">
        <v>44339</v>
      </c>
      <c r="E48" s="96" t="str">
        <f>IFERROR(VLOOKUP($D48, V医療従事者等!$A:$J, $E$4, FALSE), TEXT(D48, "aaa"))</f>
        <v>日</v>
      </c>
      <c r="F48" s="96">
        <f>IFERROR(VLOOKUP($D48, V医療従事者等!$A:$J, $F$4, FALSE), 0)</f>
        <v>0</v>
      </c>
      <c r="G48" s="96">
        <f>IFERROR(VLOOKUP($D48, V医療従事者等!$A:$J, $G$4, FALSE), 0)</f>
        <v>0</v>
      </c>
      <c r="H48" s="96">
        <f>IFERROR(VLOOKUP($D48, V医療従事者等!$A:$J, $H$4, FALSE), 0)</f>
        <v>0</v>
      </c>
      <c r="I48" s="96">
        <f>IFERROR(VLOOKUP($D48, V医療従事者等!$A:$J, $I$4, FALSE), 0)</f>
        <v>0</v>
      </c>
      <c r="J48" s="97">
        <f>IFERROR(VLOOKUP($D48, V一般接種!$A:$G, J$4, FALSE), 0)</f>
        <v>326214</v>
      </c>
      <c r="K48" s="97">
        <f>IFERROR(VLOOKUP($D48, V一般接種!$A:$G, K$4, FALSE), 0)</f>
        <v>0</v>
      </c>
      <c r="L48" s="97">
        <f>IFERROR(VLOOKUP($D48, V一般接種!$A:$G, L$4, FALSE), 0)</f>
        <v>0</v>
      </c>
      <c r="M48" s="97">
        <f>IFERROR(VLOOKUP($D48, V一般接種!$A:$G, M$4, FALSE), 0)</f>
        <v>28210</v>
      </c>
      <c r="N48" s="97">
        <f>SUMIF(V職域接種!$C:$C, 'Conv-vaccine'!$D48, V職域接種!F:F)</f>
        <v>0</v>
      </c>
      <c r="O48" s="97">
        <f>SUMIF(V職域接種!$C:$C, 'Conv-vaccine'!$D48, V職域接種!G:G)</f>
        <v>0</v>
      </c>
      <c r="P48" s="97">
        <f>SUMIF(V重複!$C:$C, 'Conv-vaccine'!$D48, V重複!F:F)</f>
        <v>0</v>
      </c>
      <c r="Q48" s="97">
        <f>SUMIF(V重複!$C:$C, 'Conv-vaccine'!$D48, V重複!G:G)</f>
        <v>0</v>
      </c>
    </row>
    <row r="49" spans="1:17" x14ac:dyDescent="0.45">
      <c r="A49" s="94">
        <f t="shared" si="0"/>
        <v>44340</v>
      </c>
      <c r="B49" s="49">
        <f t="shared" si="1"/>
        <v>586450</v>
      </c>
      <c r="C49" s="49">
        <f t="shared" si="2"/>
        <v>204344</v>
      </c>
      <c r="D49" s="95">
        <v>44340</v>
      </c>
      <c r="E49" s="96" t="str">
        <f>IFERROR(VLOOKUP($D49, V医療従事者等!$A:$J, $E$4, FALSE), TEXT(D49, "aaa"))</f>
        <v>(月)</v>
      </c>
      <c r="F49" s="96">
        <f>IFERROR(VLOOKUP($D49, V医療従事者等!$A:$J, $F$4, FALSE), 0)</f>
        <v>136491</v>
      </c>
      <c r="G49" s="96">
        <f>IFERROR(VLOOKUP($D49, V医療従事者等!$A:$J, $G$4, FALSE), 0)</f>
        <v>269</v>
      </c>
      <c r="H49" s="96">
        <f>IFERROR(VLOOKUP($D49, V医療従事者等!$A:$J, $H$4, FALSE), 0)</f>
        <v>193829</v>
      </c>
      <c r="I49" s="96">
        <f>IFERROR(VLOOKUP($D49, V医療従事者等!$A:$J, $I$4, FALSE), 0)</f>
        <v>0</v>
      </c>
      <c r="J49" s="97">
        <f>IFERROR(VLOOKUP($D49, V一般接種!$A:$G, J$4, FALSE), 0)</f>
        <v>440186</v>
      </c>
      <c r="K49" s="97">
        <f>IFERROR(VLOOKUP($D49, V一般接種!$A:$G, K$4, FALSE), 0)</f>
        <v>9504</v>
      </c>
      <c r="L49" s="97">
        <f>IFERROR(VLOOKUP($D49, V一般接種!$A:$G, L$4, FALSE), 0)</f>
        <v>0</v>
      </c>
      <c r="M49" s="97">
        <f>IFERROR(VLOOKUP($D49, V一般接種!$A:$G, M$4, FALSE), 0)</f>
        <v>10515</v>
      </c>
      <c r="N49" s="97">
        <f>SUMIF(V職域接種!$C:$C, 'Conv-vaccine'!$D49, V職域接種!F:F)</f>
        <v>0</v>
      </c>
      <c r="O49" s="97">
        <f>SUMIF(V職域接種!$C:$C, 'Conv-vaccine'!$D49, V職域接種!G:G)</f>
        <v>0</v>
      </c>
      <c r="P49" s="97">
        <f>SUMIF(V重複!$C:$C, 'Conv-vaccine'!$D49, V重複!F:F)</f>
        <v>0</v>
      </c>
      <c r="Q49" s="97">
        <f>SUMIF(V重複!$C:$C, 'Conv-vaccine'!$D49, V重複!G:G)</f>
        <v>0</v>
      </c>
    </row>
    <row r="50" spans="1:17" x14ac:dyDescent="0.45">
      <c r="A50" s="94">
        <f t="shared" si="0"/>
        <v>44341</v>
      </c>
      <c r="B50" s="49">
        <f t="shared" si="1"/>
        <v>608121</v>
      </c>
      <c r="C50" s="49">
        <f t="shared" si="2"/>
        <v>63402</v>
      </c>
      <c r="D50" s="95">
        <v>44341</v>
      </c>
      <c r="E50" s="96" t="str">
        <f>IFERROR(VLOOKUP($D50, V医療従事者等!$A:$J, $E$4, FALSE), TEXT(D50, "aaa"))</f>
        <v>(火)</v>
      </c>
      <c r="F50" s="96">
        <f>IFERROR(VLOOKUP($D50, V医療従事者等!$A:$J, $F$4, FALSE), 0)</f>
        <v>87114</v>
      </c>
      <c r="G50" s="96">
        <f>IFERROR(VLOOKUP($D50, V医療従事者等!$A:$J, $G$4, FALSE), 0)</f>
        <v>476</v>
      </c>
      <c r="H50" s="96">
        <f>IFERROR(VLOOKUP($D50, V医療従事者等!$A:$J, $H$4, FALSE), 0)</f>
        <v>52062</v>
      </c>
      <c r="I50" s="96">
        <f>IFERROR(VLOOKUP($D50, V医療従事者等!$A:$J, $I$4, FALSE), 0)</f>
        <v>0</v>
      </c>
      <c r="J50" s="97">
        <f>IFERROR(VLOOKUP($D50, V一般接種!$A:$G, J$4, FALSE), 0)</f>
        <v>511103</v>
      </c>
      <c r="K50" s="97">
        <f>IFERROR(VLOOKUP($D50, V一般接種!$A:$G, K$4, FALSE), 0)</f>
        <v>9428</v>
      </c>
      <c r="L50" s="97">
        <f>IFERROR(VLOOKUP($D50, V一般接種!$A:$G, L$4, FALSE), 0)</f>
        <v>0</v>
      </c>
      <c r="M50" s="97">
        <f>IFERROR(VLOOKUP($D50, V一般接種!$A:$G, M$4, FALSE), 0)</f>
        <v>11340</v>
      </c>
      <c r="N50" s="97">
        <f>SUMIF(V職域接種!$C:$C, 'Conv-vaccine'!$D50, V職域接種!F:F)</f>
        <v>0</v>
      </c>
      <c r="O50" s="97">
        <f>SUMIF(V職域接種!$C:$C, 'Conv-vaccine'!$D50, V職域接種!G:G)</f>
        <v>0</v>
      </c>
      <c r="P50" s="97">
        <f>SUMIF(V重複!$C:$C, 'Conv-vaccine'!$D50, V重複!F:F)</f>
        <v>0</v>
      </c>
      <c r="Q50" s="97">
        <f>SUMIF(V重複!$C:$C, 'Conv-vaccine'!$D50, V重複!G:G)</f>
        <v>0</v>
      </c>
    </row>
    <row r="51" spans="1:17" x14ac:dyDescent="0.45">
      <c r="A51" s="94">
        <f t="shared" si="0"/>
        <v>44342</v>
      </c>
      <c r="B51" s="49">
        <f t="shared" si="1"/>
        <v>670747</v>
      </c>
      <c r="C51" s="49">
        <f t="shared" si="2"/>
        <v>62292</v>
      </c>
      <c r="D51" s="95">
        <v>44342</v>
      </c>
      <c r="E51" s="96" t="str">
        <f>IFERROR(VLOOKUP($D51, V医療従事者等!$A:$J, $E$4, FALSE), TEXT(D51, "aaa"))</f>
        <v>(水)</v>
      </c>
      <c r="F51" s="96">
        <f>IFERROR(VLOOKUP($D51, V医療従事者等!$A:$J, $F$4, FALSE), 0)</f>
        <v>93243</v>
      </c>
      <c r="G51" s="96">
        <f>IFERROR(VLOOKUP($D51, V医療従事者等!$A:$J, $G$4, FALSE), 0)</f>
        <v>172</v>
      </c>
      <c r="H51" s="96">
        <f>IFERROR(VLOOKUP($D51, V医療従事者等!$A:$J, $H$4, FALSE), 0)</f>
        <v>49174</v>
      </c>
      <c r="I51" s="96">
        <f>IFERROR(VLOOKUP($D51, V医療従事者等!$A:$J, $I$4, FALSE), 0)</f>
        <v>0</v>
      </c>
      <c r="J51" s="97">
        <f>IFERROR(VLOOKUP($D51, V一般接種!$A:$G, J$4, FALSE), 0)</f>
        <v>566220</v>
      </c>
      <c r="K51" s="97">
        <f>IFERROR(VLOOKUP($D51, V一般接種!$A:$G, K$4, FALSE), 0)</f>
        <v>11112</v>
      </c>
      <c r="L51" s="97">
        <f>IFERROR(VLOOKUP($D51, V一般接種!$A:$G, L$4, FALSE), 0)</f>
        <v>0</v>
      </c>
      <c r="M51" s="97">
        <f>IFERROR(VLOOKUP($D51, V一般接種!$A:$G, M$4, FALSE), 0)</f>
        <v>13118</v>
      </c>
      <c r="N51" s="97">
        <f>SUMIF(V職域接種!$C:$C, 'Conv-vaccine'!$D51, V職域接種!F:F)</f>
        <v>0</v>
      </c>
      <c r="O51" s="97">
        <f>SUMIF(V職域接種!$C:$C, 'Conv-vaccine'!$D51, V職域接種!G:G)</f>
        <v>0</v>
      </c>
      <c r="P51" s="97">
        <f>SUMIF(V重複!$C:$C, 'Conv-vaccine'!$D51, V重複!F:F)</f>
        <v>0</v>
      </c>
      <c r="Q51" s="97">
        <f>SUMIF(V重複!$C:$C, 'Conv-vaccine'!$D51, V重複!G:G)</f>
        <v>0</v>
      </c>
    </row>
    <row r="52" spans="1:17" x14ac:dyDescent="0.45">
      <c r="A52" s="94">
        <f t="shared" si="0"/>
        <v>44343</v>
      </c>
      <c r="B52" s="49">
        <f t="shared" si="1"/>
        <v>641661</v>
      </c>
      <c r="C52" s="49">
        <f t="shared" si="2"/>
        <v>107138</v>
      </c>
      <c r="D52" s="95">
        <v>44343</v>
      </c>
      <c r="E52" s="96" t="str">
        <f>IFERROR(VLOOKUP($D52, V医療従事者等!$A:$J, $E$4, FALSE), TEXT(D52, "aaa"))</f>
        <v>(木)</v>
      </c>
      <c r="F52" s="96">
        <f>IFERROR(VLOOKUP($D52, V医療従事者等!$A:$J, $F$4, FALSE), 0)</f>
        <v>84217</v>
      </c>
      <c r="G52" s="96">
        <f>IFERROR(VLOOKUP($D52, V医療従事者等!$A:$J, $G$4, FALSE), 0)</f>
        <v>40</v>
      </c>
      <c r="H52" s="96">
        <f>IFERROR(VLOOKUP($D52, V医療従事者等!$A:$J, $H$4, FALSE), 0)</f>
        <v>60892</v>
      </c>
      <c r="I52" s="96">
        <f>IFERROR(VLOOKUP($D52, V医療従事者等!$A:$J, $I$4, FALSE), 0)</f>
        <v>0</v>
      </c>
      <c r="J52" s="97">
        <f>IFERROR(VLOOKUP($D52, V一般接種!$A:$G, J$4, FALSE), 0)</f>
        <v>545389</v>
      </c>
      <c r="K52" s="97">
        <f>IFERROR(VLOOKUP($D52, V一般接種!$A:$G, K$4, FALSE), 0)</f>
        <v>12015</v>
      </c>
      <c r="L52" s="97">
        <f>IFERROR(VLOOKUP($D52, V一般接種!$A:$G, L$4, FALSE), 0)</f>
        <v>0</v>
      </c>
      <c r="M52" s="97">
        <f>IFERROR(VLOOKUP($D52, V一般接種!$A:$G, M$4, FALSE), 0)</f>
        <v>46246</v>
      </c>
      <c r="N52" s="97">
        <f>SUMIF(V職域接種!$C:$C, 'Conv-vaccine'!$D52, V職域接種!F:F)</f>
        <v>0</v>
      </c>
      <c r="O52" s="97">
        <f>SUMIF(V職域接種!$C:$C, 'Conv-vaccine'!$D52, V職域接種!G:G)</f>
        <v>0</v>
      </c>
      <c r="P52" s="97">
        <f>SUMIF(V重複!$C:$C, 'Conv-vaccine'!$D52, V重複!F:F)</f>
        <v>0</v>
      </c>
      <c r="Q52" s="97">
        <f>SUMIF(V重複!$C:$C, 'Conv-vaccine'!$D52, V重複!G:G)</f>
        <v>0</v>
      </c>
    </row>
    <row r="53" spans="1:17" x14ac:dyDescent="0.45">
      <c r="A53" s="94">
        <f t="shared" si="0"/>
        <v>44344</v>
      </c>
      <c r="B53" s="49">
        <f t="shared" si="1"/>
        <v>620194</v>
      </c>
      <c r="C53" s="49">
        <f t="shared" si="2"/>
        <v>124524</v>
      </c>
      <c r="D53" s="95">
        <v>44344</v>
      </c>
      <c r="E53" s="96" t="str">
        <f>IFERROR(VLOOKUP($D53, V医療従事者等!$A:$J, $E$4, FALSE), TEXT(D53, "aaa"))</f>
        <v>(金)</v>
      </c>
      <c r="F53" s="96">
        <f>IFERROR(VLOOKUP($D53, V医療従事者等!$A:$J, $F$4, FALSE), 0)</f>
        <v>87584</v>
      </c>
      <c r="G53" s="96">
        <f>IFERROR(VLOOKUP($D53, V医療従事者等!$A:$J, $G$4, FALSE), 0)</f>
        <v>157</v>
      </c>
      <c r="H53" s="96">
        <f>IFERROR(VLOOKUP($D53, V医療従事者等!$A:$J, $H$4, FALSE), 0)</f>
        <v>76775</v>
      </c>
      <c r="I53" s="96">
        <f>IFERROR(VLOOKUP($D53, V医療従事者等!$A:$J, $I$4, FALSE), 0)</f>
        <v>0</v>
      </c>
      <c r="J53" s="97">
        <f>IFERROR(VLOOKUP($D53, V一般接種!$A:$G, J$4, FALSE), 0)</f>
        <v>518600</v>
      </c>
      <c r="K53" s="97">
        <f>IFERROR(VLOOKUP($D53, V一般接種!$A:$G, K$4, FALSE), 0)</f>
        <v>13853</v>
      </c>
      <c r="L53" s="97">
        <f>IFERROR(VLOOKUP($D53, V一般接種!$A:$G, L$4, FALSE), 0)</f>
        <v>0</v>
      </c>
      <c r="M53" s="97">
        <f>IFERROR(VLOOKUP($D53, V一般接種!$A:$G, M$4, FALSE), 0)</f>
        <v>47749</v>
      </c>
      <c r="N53" s="97">
        <f>SUMIF(V職域接種!$C:$C, 'Conv-vaccine'!$D53, V職域接種!F:F)</f>
        <v>0</v>
      </c>
      <c r="O53" s="97">
        <f>SUMIF(V職域接種!$C:$C, 'Conv-vaccine'!$D53, V職域接種!G:G)</f>
        <v>0</v>
      </c>
      <c r="P53" s="97">
        <f>SUMIF(V重複!$C:$C, 'Conv-vaccine'!$D53, V重複!F:F)</f>
        <v>0</v>
      </c>
      <c r="Q53" s="97">
        <f>SUMIF(V重複!$C:$C, 'Conv-vaccine'!$D53, V重複!G:G)</f>
        <v>0</v>
      </c>
    </row>
    <row r="54" spans="1:17" x14ac:dyDescent="0.45">
      <c r="A54" s="94">
        <f t="shared" si="0"/>
        <v>44345</v>
      </c>
      <c r="B54" s="49">
        <f t="shared" si="1"/>
        <v>475761</v>
      </c>
      <c r="C54" s="49">
        <f t="shared" si="2"/>
        <v>60117</v>
      </c>
      <c r="D54" s="95">
        <v>44345</v>
      </c>
      <c r="E54" s="96" t="str">
        <f>IFERROR(VLOOKUP($D54, V医療従事者等!$A:$J, $E$4, FALSE), TEXT(D54, "aaa"))</f>
        <v>土</v>
      </c>
      <c r="F54" s="96">
        <f>IFERROR(VLOOKUP($D54, V医療従事者等!$A:$J, $F$4, FALSE), 0)</f>
        <v>0</v>
      </c>
      <c r="G54" s="96">
        <f>IFERROR(VLOOKUP($D54, V医療従事者等!$A:$J, $G$4, FALSE), 0)</f>
        <v>0</v>
      </c>
      <c r="H54" s="96">
        <f>IFERROR(VLOOKUP($D54, V医療従事者等!$A:$J, $H$4, FALSE), 0)</f>
        <v>0</v>
      </c>
      <c r="I54" s="96">
        <f>IFERROR(VLOOKUP($D54, V医療従事者等!$A:$J, $I$4, FALSE), 0)</f>
        <v>0</v>
      </c>
      <c r="J54" s="97">
        <f>IFERROR(VLOOKUP($D54, V一般接種!$A:$G, J$4, FALSE), 0)</f>
        <v>460577</v>
      </c>
      <c r="K54" s="97">
        <f>IFERROR(VLOOKUP($D54, V一般接種!$A:$G, K$4, FALSE), 0)</f>
        <v>15184</v>
      </c>
      <c r="L54" s="97">
        <f>IFERROR(VLOOKUP($D54, V一般接種!$A:$G, L$4, FALSE), 0)</f>
        <v>0</v>
      </c>
      <c r="M54" s="97">
        <f>IFERROR(VLOOKUP($D54, V一般接種!$A:$G, M$4, FALSE), 0)</f>
        <v>60117</v>
      </c>
      <c r="N54" s="97">
        <f>SUMIF(V職域接種!$C:$C, 'Conv-vaccine'!$D54, V職域接種!F:F)</f>
        <v>0</v>
      </c>
      <c r="O54" s="97">
        <f>SUMIF(V職域接種!$C:$C, 'Conv-vaccine'!$D54, V職域接種!G:G)</f>
        <v>0</v>
      </c>
      <c r="P54" s="97">
        <f>SUMIF(V重複!$C:$C, 'Conv-vaccine'!$D54, V重複!F:F)</f>
        <v>0</v>
      </c>
      <c r="Q54" s="97">
        <f>SUMIF(V重複!$C:$C, 'Conv-vaccine'!$D54, V重複!G:G)</f>
        <v>0</v>
      </c>
    </row>
    <row r="55" spans="1:17" x14ac:dyDescent="0.45">
      <c r="A55" s="94">
        <f t="shared" si="0"/>
        <v>44346</v>
      </c>
      <c r="B55" s="49">
        <f t="shared" si="1"/>
        <v>462514</v>
      </c>
      <c r="C55" s="49">
        <f t="shared" si="2"/>
        <v>67416</v>
      </c>
      <c r="D55" s="95">
        <v>44346</v>
      </c>
      <c r="E55" s="96" t="str">
        <f>IFERROR(VLOOKUP($D55, V医療従事者等!$A:$J, $E$4, FALSE), TEXT(D55, "aaa"))</f>
        <v>日</v>
      </c>
      <c r="F55" s="96">
        <f>IFERROR(VLOOKUP($D55, V医療従事者等!$A:$J, $F$4, FALSE), 0)</f>
        <v>0</v>
      </c>
      <c r="G55" s="96">
        <f>IFERROR(VLOOKUP($D55, V医療従事者等!$A:$J, $G$4, FALSE), 0)</f>
        <v>0</v>
      </c>
      <c r="H55" s="96">
        <f>IFERROR(VLOOKUP($D55, V医療従事者等!$A:$J, $H$4, FALSE), 0)</f>
        <v>0</v>
      </c>
      <c r="I55" s="96">
        <f>IFERROR(VLOOKUP($D55, V医療従事者等!$A:$J, $I$4, FALSE), 0)</f>
        <v>0</v>
      </c>
      <c r="J55" s="97">
        <f>IFERROR(VLOOKUP($D55, V一般接種!$A:$G, J$4, FALSE), 0)</f>
        <v>446880</v>
      </c>
      <c r="K55" s="97">
        <f>IFERROR(VLOOKUP($D55, V一般接種!$A:$G, K$4, FALSE), 0)</f>
        <v>15634</v>
      </c>
      <c r="L55" s="97">
        <f>IFERROR(VLOOKUP($D55, V一般接種!$A:$G, L$4, FALSE), 0)</f>
        <v>0</v>
      </c>
      <c r="M55" s="97">
        <f>IFERROR(VLOOKUP($D55, V一般接種!$A:$G, M$4, FALSE), 0)</f>
        <v>67416</v>
      </c>
      <c r="N55" s="97">
        <f>SUMIF(V職域接種!$C:$C, 'Conv-vaccine'!$D55, V職域接種!F:F)</f>
        <v>0</v>
      </c>
      <c r="O55" s="97">
        <f>SUMIF(V職域接種!$C:$C, 'Conv-vaccine'!$D55, V職域接種!G:G)</f>
        <v>0</v>
      </c>
      <c r="P55" s="97">
        <f>SUMIF(V重複!$C:$C, 'Conv-vaccine'!$D55, V重複!F:F)</f>
        <v>0</v>
      </c>
      <c r="Q55" s="97">
        <f>SUMIF(V重複!$C:$C, 'Conv-vaccine'!$D55, V重複!G:G)</f>
        <v>0</v>
      </c>
    </row>
    <row r="56" spans="1:17" x14ac:dyDescent="0.45">
      <c r="A56" s="94">
        <f t="shared" si="0"/>
        <v>44347</v>
      </c>
      <c r="B56" s="49">
        <f t="shared" si="1"/>
        <v>667394</v>
      </c>
      <c r="C56" s="49">
        <f t="shared" si="2"/>
        <v>237115</v>
      </c>
      <c r="D56" s="95">
        <v>44347</v>
      </c>
      <c r="E56" s="96" t="str">
        <f>IFERROR(VLOOKUP($D56, V医療従事者等!$A:$J, $E$4, FALSE), TEXT(D56, "aaa"))</f>
        <v>(月)</v>
      </c>
      <c r="F56" s="96">
        <f>IFERROR(VLOOKUP($D56, V医療従事者等!$A:$J, $F$4, FALSE), 0)</f>
        <v>131423</v>
      </c>
      <c r="G56" s="96">
        <f>IFERROR(VLOOKUP($D56, V医療従事者等!$A:$J, $G$4, FALSE), 0)</f>
        <v>582</v>
      </c>
      <c r="H56" s="96">
        <f>IFERROR(VLOOKUP($D56, V医療従事者等!$A:$J, $H$4, FALSE), 0)</f>
        <v>141250</v>
      </c>
      <c r="I56" s="96">
        <f>IFERROR(VLOOKUP($D56, V医療従事者等!$A:$J, $I$4, FALSE), 0)</f>
        <v>0</v>
      </c>
      <c r="J56" s="97">
        <f>IFERROR(VLOOKUP($D56, V一般接種!$A:$G, J$4, FALSE), 0)</f>
        <v>517328</v>
      </c>
      <c r="K56" s="97">
        <f>IFERROR(VLOOKUP($D56, V一般接種!$A:$G, K$4, FALSE), 0)</f>
        <v>18061</v>
      </c>
      <c r="L56" s="97">
        <f>IFERROR(VLOOKUP($D56, V一般接種!$A:$G, L$4, FALSE), 0)</f>
        <v>0</v>
      </c>
      <c r="M56" s="97">
        <f>IFERROR(VLOOKUP($D56, V一般接種!$A:$G, M$4, FALSE), 0)</f>
        <v>95865</v>
      </c>
      <c r="N56" s="97">
        <f>SUMIF(V職域接種!$C:$C, 'Conv-vaccine'!$D56, V職域接種!F:F)</f>
        <v>0</v>
      </c>
      <c r="O56" s="97">
        <f>SUMIF(V職域接種!$C:$C, 'Conv-vaccine'!$D56, V職域接種!G:G)</f>
        <v>0</v>
      </c>
      <c r="P56" s="97">
        <f>SUMIF(V重複!$C:$C, 'Conv-vaccine'!$D56, V重複!F:F)</f>
        <v>0</v>
      </c>
      <c r="Q56" s="97">
        <f>SUMIF(V重複!$C:$C, 'Conv-vaccine'!$D56, V重複!G:G)</f>
        <v>0</v>
      </c>
    </row>
    <row r="57" spans="1:17" x14ac:dyDescent="0.45">
      <c r="A57" s="94">
        <f t="shared" si="0"/>
        <v>44348</v>
      </c>
      <c r="B57" s="49">
        <f t="shared" si="1"/>
        <v>718315</v>
      </c>
      <c r="C57" s="49">
        <f t="shared" si="2"/>
        <v>212445</v>
      </c>
      <c r="D57" s="95">
        <v>44348</v>
      </c>
      <c r="E57" s="96" t="str">
        <f>IFERROR(VLOOKUP($D57, V医療従事者等!$A:$J, $E$4, FALSE), TEXT(D57, "aaa"))</f>
        <v>(火)</v>
      </c>
      <c r="F57" s="96">
        <f>IFERROR(VLOOKUP($D57, V医療従事者等!$A:$J, $F$4, FALSE), 0)</f>
        <v>66264</v>
      </c>
      <c r="G57" s="96">
        <f>IFERROR(VLOOKUP($D57, V医療従事者等!$A:$J, $G$4, FALSE), 0)</f>
        <v>123</v>
      </c>
      <c r="H57" s="96">
        <f>IFERROR(VLOOKUP($D57, V医療従事者等!$A:$J, $H$4, FALSE), 0)</f>
        <v>92670</v>
      </c>
      <c r="I57" s="96">
        <f>IFERROR(VLOOKUP($D57, V医療従事者等!$A:$J, $I$4, FALSE), 0)</f>
        <v>0</v>
      </c>
      <c r="J57" s="97">
        <f>IFERROR(VLOOKUP($D57, V一般接種!$A:$G, J$4, FALSE), 0)</f>
        <v>632692</v>
      </c>
      <c r="K57" s="97">
        <f>IFERROR(VLOOKUP($D57, V一般接種!$A:$G, K$4, FALSE), 0)</f>
        <v>19236</v>
      </c>
      <c r="L57" s="97">
        <f>IFERROR(VLOOKUP($D57, V一般接種!$A:$G, L$4, FALSE), 0)</f>
        <v>0</v>
      </c>
      <c r="M57" s="97">
        <f>IFERROR(VLOOKUP($D57, V一般接種!$A:$G, M$4, FALSE), 0)</f>
        <v>119775</v>
      </c>
      <c r="N57" s="97">
        <f>SUMIF(V職域接種!$C:$C, 'Conv-vaccine'!$D57, V職域接種!F:F)</f>
        <v>0</v>
      </c>
      <c r="O57" s="97">
        <f>SUMIF(V職域接種!$C:$C, 'Conv-vaccine'!$D57, V職域接種!G:G)</f>
        <v>0</v>
      </c>
      <c r="P57" s="97">
        <f>SUMIF(V重複!$C:$C, 'Conv-vaccine'!$D57, V重複!F:F)</f>
        <v>0</v>
      </c>
      <c r="Q57" s="97">
        <f>SUMIF(V重複!$C:$C, 'Conv-vaccine'!$D57, V重複!G:G)</f>
        <v>0</v>
      </c>
    </row>
    <row r="58" spans="1:17" x14ac:dyDescent="0.45">
      <c r="A58" s="94">
        <f t="shared" si="0"/>
        <v>44349</v>
      </c>
      <c r="B58" s="49">
        <f t="shared" si="1"/>
        <v>745655</v>
      </c>
      <c r="C58" s="49">
        <f t="shared" si="2"/>
        <v>234142</v>
      </c>
      <c r="D58" s="95">
        <v>44349</v>
      </c>
      <c r="E58" s="96" t="str">
        <f>IFERROR(VLOOKUP($D58, V医療従事者等!$A:$J, $E$4, FALSE), TEXT(D58, "aaa"))</f>
        <v>(水)</v>
      </c>
      <c r="F58" s="96">
        <f>IFERROR(VLOOKUP($D58, V医療従事者等!$A:$J, $F$4, FALSE), 0)</f>
        <v>71140</v>
      </c>
      <c r="G58" s="96">
        <f>IFERROR(VLOOKUP($D58, V医療従事者等!$A:$J, $G$4, FALSE), 0)</f>
        <v>316</v>
      </c>
      <c r="H58" s="96">
        <f>IFERROR(VLOOKUP($D58, V医療従事者等!$A:$J, $H$4, FALSE), 0)</f>
        <v>87670</v>
      </c>
      <c r="I58" s="96">
        <f>IFERROR(VLOOKUP($D58, V医療従事者等!$A:$J, $I$4, FALSE), 0)</f>
        <v>0</v>
      </c>
      <c r="J58" s="97">
        <f>IFERROR(VLOOKUP($D58, V一般接種!$A:$G, J$4, FALSE), 0)</f>
        <v>654548</v>
      </c>
      <c r="K58" s="97">
        <f>IFERROR(VLOOKUP($D58, V一般接種!$A:$G, K$4, FALSE), 0)</f>
        <v>19651</v>
      </c>
      <c r="L58" s="97">
        <f>IFERROR(VLOOKUP($D58, V一般接種!$A:$G, L$4, FALSE), 0)</f>
        <v>0</v>
      </c>
      <c r="M58" s="97">
        <f>IFERROR(VLOOKUP($D58, V一般接種!$A:$G, M$4, FALSE), 0)</f>
        <v>146472</v>
      </c>
      <c r="N58" s="97">
        <f>SUMIF(V職域接種!$C:$C, 'Conv-vaccine'!$D58, V職域接種!F:F)</f>
        <v>0</v>
      </c>
      <c r="O58" s="97">
        <f>SUMIF(V職域接種!$C:$C, 'Conv-vaccine'!$D58, V職域接種!G:G)</f>
        <v>0</v>
      </c>
      <c r="P58" s="97">
        <f>SUMIF(V重複!$C:$C, 'Conv-vaccine'!$D58, V重複!F:F)</f>
        <v>0</v>
      </c>
      <c r="Q58" s="97">
        <f>SUMIF(V重複!$C:$C, 'Conv-vaccine'!$D58, V重複!G:G)</f>
        <v>0</v>
      </c>
    </row>
    <row r="59" spans="1:17" x14ac:dyDescent="0.45">
      <c r="A59" s="94">
        <f t="shared" si="0"/>
        <v>44350</v>
      </c>
      <c r="B59" s="49">
        <f t="shared" si="1"/>
        <v>737461</v>
      </c>
      <c r="C59" s="49">
        <f t="shared" si="2"/>
        <v>228235</v>
      </c>
      <c r="D59" s="95">
        <v>44350</v>
      </c>
      <c r="E59" s="96" t="str">
        <f>IFERROR(VLOOKUP($D59, V医療従事者等!$A:$J, $E$4, FALSE), TEXT(D59, "aaa"))</f>
        <v>(木)</v>
      </c>
      <c r="F59" s="96">
        <f>IFERROR(VLOOKUP($D59, V医療従事者等!$A:$J, $F$4, FALSE), 0)</f>
        <v>59654</v>
      </c>
      <c r="G59" s="96">
        <f>IFERROR(VLOOKUP($D59, V医療従事者等!$A:$J, $G$4, FALSE), 0)</f>
        <v>112</v>
      </c>
      <c r="H59" s="96">
        <f>IFERROR(VLOOKUP($D59, V医療従事者等!$A:$J, $H$4, FALSE), 0)</f>
        <v>83391</v>
      </c>
      <c r="I59" s="96">
        <f>IFERROR(VLOOKUP($D59, V医療従事者等!$A:$J, $I$4, FALSE), 0)</f>
        <v>0</v>
      </c>
      <c r="J59" s="97">
        <f>IFERROR(VLOOKUP($D59, V一般接種!$A:$G, J$4, FALSE), 0)</f>
        <v>657642</v>
      </c>
      <c r="K59" s="97">
        <f>IFERROR(VLOOKUP($D59, V一般接種!$A:$G, K$4, FALSE), 0)</f>
        <v>20053</v>
      </c>
      <c r="L59" s="97">
        <f>IFERROR(VLOOKUP($D59, V一般接種!$A:$G, L$4, FALSE), 0)</f>
        <v>0</v>
      </c>
      <c r="M59" s="97">
        <f>IFERROR(VLOOKUP($D59, V一般接種!$A:$G, M$4, FALSE), 0)</f>
        <v>144844</v>
      </c>
      <c r="N59" s="97">
        <f>SUMIF(V職域接種!$C:$C, 'Conv-vaccine'!$D59, V職域接種!F:F)</f>
        <v>0</v>
      </c>
      <c r="O59" s="97">
        <f>SUMIF(V職域接種!$C:$C, 'Conv-vaccine'!$D59, V職域接種!G:G)</f>
        <v>0</v>
      </c>
      <c r="P59" s="97">
        <f>SUMIF(V重複!$C:$C, 'Conv-vaccine'!$D59, V重複!F:F)</f>
        <v>0</v>
      </c>
      <c r="Q59" s="97">
        <f>SUMIF(V重複!$C:$C, 'Conv-vaccine'!$D59, V重複!G:G)</f>
        <v>0</v>
      </c>
    </row>
    <row r="60" spans="1:17" x14ac:dyDescent="0.45">
      <c r="A60" s="94">
        <f t="shared" si="0"/>
        <v>44351</v>
      </c>
      <c r="B60" s="49">
        <f t="shared" si="1"/>
        <v>722677</v>
      </c>
      <c r="C60" s="49">
        <f t="shared" si="2"/>
        <v>219165</v>
      </c>
      <c r="D60" s="95">
        <v>44351</v>
      </c>
      <c r="E60" s="96" t="str">
        <f>IFERROR(VLOOKUP($D60, V医療従事者等!$A:$J, $E$4, FALSE), TEXT(D60, "aaa"))</f>
        <v>(金)</v>
      </c>
      <c r="F60" s="96">
        <f>IFERROR(VLOOKUP($D60, V医療従事者等!$A:$J, $F$4, FALSE), 0)</f>
        <v>62634</v>
      </c>
      <c r="G60" s="96">
        <f>IFERROR(VLOOKUP($D60, V医療従事者等!$A:$J, $G$4, FALSE), 0)</f>
        <v>929</v>
      </c>
      <c r="H60" s="96">
        <f>IFERROR(VLOOKUP($D60, V医療従事者等!$A:$J, $H$4, FALSE), 0)</f>
        <v>95640</v>
      </c>
      <c r="I60" s="96">
        <f>IFERROR(VLOOKUP($D60, V医療従事者等!$A:$J, $I$4, FALSE), 0)</f>
        <v>0</v>
      </c>
      <c r="J60" s="97">
        <f>IFERROR(VLOOKUP($D60, V一般接種!$A:$G, J$4, FALSE), 0)</f>
        <v>638818</v>
      </c>
      <c r="K60" s="97">
        <f>IFERROR(VLOOKUP($D60, V一般接種!$A:$G, K$4, FALSE), 0)</f>
        <v>20296</v>
      </c>
      <c r="L60" s="97">
        <f>IFERROR(VLOOKUP($D60, V一般接種!$A:$G, L$4, FALSE), 0)</f>
        <v>0</v>
      </c>
      <c r="M60" s="97">
        <f>IFERROR(VLOOKUP($D60, V一般接種!$A:$G, M$4, FALSE), 0)</f>
        <v>123525</v>
      </c>
      <c r="N60" s="97">
        <f>SUMIF(V職域接種!$C:$C, 'Conv-vaccine'!$D60, V職域接種!F:F)</f>
        <v>0</v>
      </c>
      <c r="O60" s="97">
        <f>SUMIF(V職域接種!$C:$C, 'Conv-vaccine'!$D60, V職域接種!G:G)</f>
        <v>0</v>
      </c>
      <c r="P60" s="97">
        <f>SUMIF(V重複!$C:$C, 'Conv-vaccine'!$D60, V重複!F:F)</f>
        <v>0</v>
      </c>
      <c r="Q60" s="97">
        <f>SUMIF(V重複!$C:$C, 'Conv-vaccine'!$D60, V重複!G:G)</f>
        <v>0</v>
      </c>
    </row>
    <row r="61" spans="1:17" x14ac:dyDescent="0.45">
      <c r="A61" s="94">
        <f t="shared" si="0"/>
        <v>44352</v>
      </c>
      <c r="B61" s="49">
        <f t="shared" si="1"/>
        <v>619945</v>
      </c>
      <c r="C61" s="49">
        <f t="shared" si="2"/>
        <v>129635</v>
      </c>
      <c r="D61" s="95">
        <v>44352</v>
      </c>
      <c r="E61" s="96" t="str">
        <f>IFERROR(VLOOKUP($D61, V医療従事者等!$A:$J, $E$4, FALSE), TEXT(D61, "aaa"))</f>
        <v>土</v>
      </c>
      <c r="F61" s="96">
        <f>IFERROR(VLOOKUP($D61, V医療従事者等!$A:$J, $F$4, FALSE), 0)</f>
        <v>0</v>
      </c>
      <c r="G61" s="96">
        <f>IFERROR(VLOOKUP($D61, V医療従事者等!$A:$J, $G$4, FALSE), 0)</f>
        <v>0</v>
      </c>
      <c r="H61" s="96">
        <f>IFERROR(VLOOKUP($D61, V医療従事者等!$A:$J, $H$4, FALSE), 0)</f>
        <v>0</v>
      </c>
      <c r="I61" s="96">
        <f>IFERROR(VLOOKUP($D61, V医療従事者等!$A:$J, $I$4, FALSE), 0)</f>
        <v>0</v>
      </c>
      <c r="J61" s="97">
        <f>IFERROR(VLOOKUP($D61, V一般接種!$A:$G, J$4, FALSE), 0)</f>
        <v>599539</v>
      </c>
      <c r="K61" s="97">
        <f>IFERROR(VLOOKUP($D61, V一般接種!$A:$G, K$4, FALSE), 0)</f>
        <v>20406</v>
      </c>
      <c r="L61" s="97">
        <f>IFERROR(VLOOKUP($D61, V一般接種!$A:$G, L$4, FALSE), 0)</f>
        <v>0</v>
      </c>
      <c r="M61" s="97">
        <f>IFERROR(VLOOKUP($D61, V一般接種!$A:$G, M$4, FALSE), 0)</f>
        <v>129635</v>
      </c>
      <c r="N61" s="97">
        <f>SUMIF(V職域接種!$C:$C, 'Conv-vaccine'!$D61, V職域接種!F:F)</f>
        <v>0</v>
      </c>
      <c r="O61" s="97">
        <f>SUMIF(V職域接種!$C:$C, 'Conv-vaccine'!$D61, V職域接種!G:G)</f>
        <v>0</v>
      </c>
      <c r="P61" s="97">
        <f>SUMIF(V重複!$C:$C, 'Conv-vaccine'!$D61, V重複!F:F)</f>
        <v>0</v>
      </c>
      <c r="Q61" s="97">
        <f>SUMIF(V重複!$C:$C, 'Conv-vaccine'!$D61, V重複!G:G)</f>
        <v>0</v>
      </c>
    </row>
    <row r="62" spans="1:17" x14ac:dyDescent="0.45">
      <c r="A62" s="94">
        <f t="shared" si="0"/>
        <v>44353</v>
      </c>
      <c r="B62" s="49">
        <f t="shared" si="1"/>
        <v>565330</v>
      </c>
      <c r="C62" s="49">
        <f t="shared" si="2"/>
        <v>181252</v>
      </c>
      <c r="D62" s="95">
        <v>44353</v>
      </c>
      <c r="E62" s="96" t="str">
        <f>IFERROR(VLOOKUP($D62, V医療従事者等!$A:$J, $E$4, FALSE), TEXT(D62, "aaa"))</f>
        <v>日</v>
      </c>
      <c r="F62" s="96">
        <f>IFERROR(VLOOKUP($D62, V医療従事者等!$A:$J, $F$4, FALSE), 0)</f>
        <v>0</v>
      </c>
      <c r="G62" s="96">
        <f>IFERROR(VLOOKUP($D62, V医療従事者等!$A:$J, $G$4, FALSE), 0)</f>
        <v>0</v>
      </c>
      <c r="H62" s="96">
        <f>IFERROR(VLOOKUP($D62, V医療従事者等!$A:$J, $H$4, FALSE), 0)</f>
        <v>0</v>
      </c>
      <c r="I62" s="96">
        <f>IFERROR(VLOOKUP($D62, V医療従事者等!$A:$J, $I$4, FALSE), 0)</f>
        <v>0</v>
      </c>
      <c r="J62" s="97">
        <f>IFERROR(VLOOKUP($D62, V一般接種!$A:$G, J$4, FALSE), 0)</f>
        <v>542380</v>
      </c>
      <c r="K62" s="97">
        <f>IFERROR(VLOOKUP($D62, V一般接種!$A:$G, K$4, FALSE), 0)</f>
        <v>22950</v>
      </c>
      <c r="L62" s="97">
        <f>IFERROR(VLOOKUP($D62, V一般接種!$A:$G, L$4, FALSE), 0)</f>
        <v>0</v>
      </c>
      <c r="M62" s="97">
        <f>IFERROR(VLOOKUP($D62, V一般接種!$A:$G, M$4, FALSE), 0)</f>
        <v>181252</v>
      </c>
      <c r="N62" s="97">
        <f>SUMIF(V職域接種!$C:$C, 'Conv-vaccine'!$D62, V職域接種!F:F)</f>
        <v>0</v>
      </c>
      <c r="O62" s="97">
        <f>SUMIF(V職域接種!$C:$C, 'Conv-vaccine'!$D62, V職域接種!G:G)</f>
        <v>0</v>
      </c>
      <c r="P62" s="97">
        <f>SUMIF(V重複!$C:$C, 'Conv-vaccine'!$D62, V重複!F:F)</f>
        <v>0</v>
      </c>
      <c r="Q62" s="97">
        <f>SUMIF(V重複!$C:$C, 'Conv-vaccine'!$D62, V重複!G:G)</f>
        <v>0</v>
      </c>
    </row>
    <row r="63" spans="1:17" x14ac:dyDescent="0.45">
      <c r="A63" s="94">
        <f t="shared" si="0"/>
        <v>44354</v>
      </c>
      <c r="B63" s="49">
        <f t="shared" si="1"/>
        <v>775962</v>
      </c>
      <c r="C63" s="49">
        <f t="shared" si="2"/>
        <v>325250</v>
      </c>
      <c r="D63" s="95">
        <v>44354</v>
      </c>
      <c r="E63" s="96" t="str">
        <f>IFERROR(VLOOKUP($D63, V医療従事者等!$A:$J, $E$4, FALSE), TEXT(D63, "aaa"))</f>
        <v>(月)</v>
      </c>
      <c r="F63" s="96">
        <f>IFERROR(VLOOKUP($D63, V医療従事者等!$A:$J, $F$4, FALSE), 0)</f>
        <v>104435</v>
      </c>
      <c r="G63" s="96">
        <f>IFERROR(VLOOKUP($D63, V医療従事者等!$A:$J, $G$4, FALSE), 0)</f>
        <v>2146</v>
      </c>
      <c r="H63" s="96">
        <f>IFERROR(VLOOKUP($D63, V医療従事者等!$A:$J, $H$4, FALSE), 0)</f>
        <v>132756</v>
      </c>
      <c r="I63" s="96">
        <f>IFERROR(VLOOKUP($D63, V医療従事者等!$A:$J, $I$4, FALSE), 0)</f>
        <v>0</v>
      </c>
      <c r="J63" s="97">
        <f>IFERROR(VLOOKUP($D63, V一般接種!$A:$G, J$4, FALSE), 0)</f>
        <v>640036</v>
      </c>
      <c r="K63" s="97">
        <f>IFERROR(VLOOKUP($D63, V一般接種!$A:$G, K$4, FALSE), 0)</f>
        <v>29345</v>
      </c>
      <c r="L63" s="97">
        <f>IFERROR(VLOOKUP($D63, V一般接種!$A:$G, L$4, FALSE), 0)</f>
        <v>0</v>
      </c>
      <c r="M63" s="97">
        <f>IFERROR(VLOOKUP($D63, V一般接種!$A:$G, M$4, FALSE), 0)</f>
        <v>192494</v>
      </c>
      <c r="N63" s="97">
        <f>SUMIF(V職域接種!$C:$C, 'Conv-vaccine'!$D63, V職域接種!F:F)</f>
        <v>0</v>
      </c>
      <c r="O63" s="97">
        <f>SUMIF(V職域接種!$C:$C, 'Conv-vaccine'!$D63, V職域接種!G:G)</f>
        <v>0</v>
      </c>
      <c r="P63" s="97">
        <f>SUMIF(V重複!$C:$C, 'Conv-vaccine'!$D63, V重複!F:F)</f>
        <v>0</v>
      </c>
      <c r="Q63" s="97">
        <f>SUMIF(V重複!$C:$C, 'Conv-vaccine'!$D63, V重複!G:G)</f>
        <v>0</v>
      </c>
    </row>
    <row r="64" spans="1:17" x14ac:dyDescent="0.45">
      <c r="A64" s="94">
        <f t="shared" si="0"/>
        <v>44355</v>
      </c>
      <c r="B64" s="49">
        <f t="shared" si="1"/>
        <v>802127</v>
      </c>
      <c r="C64" s="49">
        <f t="shared" si="2"/>
        <v>324457</v>
      </c>
      <c r="D64" s="95">
        <v>44355</v>
      </c>
      <c r="E64" s="96" t="str">
        <f>IFERROR(VLOOKUP($D64, V医療従事者等!$A:$J, $E$4, FALSE), TEXT(D64, "aaa"))</f>
        <v>(火)</v>
      </c>
      <c r="F64" s="96">
        <f>IFERROR(VLOOKUP($D64, V医療従事者等!$A:$J, $F$4, FALSE), 0)</f>
        <v>71689</v>
      </c>
      <c r="G64" s="96">
        <f>IFERROR(VLOOKUP($D64, V医療従事者等!$A:$J, $G$4, FALSE), 0)</f>
        <v>990</v>
      </c>
      <c r="H64" s="96">
        <f>IFERROR(VLOOKUP($D64, V医療従事者等!$A:$J, $H$4, FALSE), 0)</f>
        <v>89243</v>
      </c>
      <c r="I64" s="96">
        <f>IFERROR(VLOOKUP($D64, V医療従事者等!$A:$J, $I$4, FALSE), 0)</f>
        <v>0</v>
      </c>
      <c r="J64" s="97">
        <f>IFERROR(VLOOKUP($D64, V一般接種!$A:$G, J$4, FALSE), 0)</f>
        <v>697728</v>
      </c>
      <c r="K64" s="97">
        <f>IFERROR(VLOOKUP($D64, V一般接種!$A:$G, K$4, FALSE), 0)</f>
        <v>31720</v>
      </c>
      <c r="L64" s="97">
        <f>IFERROR(VLOOKUP($D64, V一般接種!$A:$G, L$4, FALSE), 0)</f>
        <v>0</v>
      </c>
      <c r="M64" s="97">
        <f>IFERROR(VLOOKUP($D64, V一般接種!$A:$G, M$4, FALSE), 0)</f>
        <v>235214</v>
      </c>
      <c r="N64" s="97">
        <f>SUMIF(V職域接種!$C:$C, 'Conv-vaccine'!$D64, V職域接種!F:F)</f>
        <v>0</v>
      </c>
      <c r="O64" s="97">
        <f>SUMIF(V職域接種!$C:$C, 'Conv-vaccine'!$D64, V職域接種!G:G)</f>
        <v>0</v>
      </c>
      <c r="P64" s="97">
        <f>SUMIF(V重複!$C:$C, 'Conv-vaccine'!$D64, V重複!F:F)</f>
        <v>0</v>
      </c>
      <c r="Q64" s="97">
        <f>SUMIF(V重複!$C:$C, 'Conv-vaccine'!$D64, V重複!G:G)</f>
        <v>0</v>
      </c>
    </row>
    <row r="65" spans="1:17" x14ac:dyDescent="0.45">
      <c r="A65" s="94">
        <f t="shared" si="0"/>
        <v>44356</v>
      </c>
      <c r="B65" s="49">
        <f t="shared" si="1"/>
        <v>781939</v>
      </c>
      <c r="C65" s="49">
        <f t="shared" si="2"/>
        <v>388076</v>
      </c>
      <c r="D65" s="95">
        <v>44356</v>
      </c>
      <c r="E65" s="96" t="str">
        <f>IFERROR(VLOOKUP($D65, V医療従事者等!$A:$J, $E$4, FALSE), TEXT(D65, "aaa"))</f>
        <v>(水)</v>
      </c>
      <c r="F65" s="96">
        <f>IFERROR(VLOOKUP($D65, V医療従事者等!$A:$J, $F$4, FALSE), 0)</f>
        <v>67694</v>
      </c>
      <c r="G65" s="96">
        <f>IFERROR(VLOOKUP($D65, V医療従事者等!$A:$J, $G$4, FALSE), 0)</f>
        <v>1047</v>
      </c>
      <c r="H65" s="96">
        <f>IFERROR(VLOOKUP($D65, V医療従事者等!$A:$J, $H$4, FALSE), 0)</f>
        <v>98643</v>
      </c>
      <c r="I65" s="96">
        <f>IFERROR(VLOOKUP($D65, V医療従事者等!$A:$J, $I$4, FALSE), 0)</f>
        <v>0</v>
      </c>
      <c r="J65" s="97">
        <f>IFERROR(VLOOKUP($D65, V一般接種!$A:$G, J$4, FALSE), 0)</f>
        <v>683022</v>
      </c>
      <c r="K65" s="97">
        <f>IFERROR(VLOOKUP($D65, V一般接種!$A:$G, K$4, FALSE), 0)</f>
        <v>30176</v>
      </c>
      <c r="L65" s="97">
        <f>IFERROR(VLOOKUP($D65, V一般接種!$A:$G, L$4, FALSE), 0)</f>
        <v>0</v>
      </c>
      <c r="M65" s="97">
        <f>IFERROR(VLOOKUP($D65, V一般接種!$A:$G, M$4, FALSE), 0)</f>
        <v>289433</v>
      </c>
      <c r="N65" s="97">
        <f>SUMIF(V職域接種!$C:$C, 'Conv-vaccine'!$D65, V職域接種!F:F)</f>
        <v>0</v>
      </c>
      <c r="O65" s="97">
        <f>SUMIF(V職域接種!$C:$C, 'Conv-vaccine'!$D65, V職域接種!G:G)</f>
        <v>0</v>
      </c>
      <c r="P65" s="97">
        <f>SUMIF(V重複!$C:$C, 'Conv-vaccine'!$D65, V重複!F:F)</f>
        <v>0</v>
      </c>
      <c r="Q65" s="97">
        <f>SUMIF(V重複!$C:$C, 'Conv-vaccine'!$D65, V重複!G:G)</f>
        <v>0</v>
      </c>
    </row>
    <row r="66" spans="1:17" x14ac:dyDescent="0.45">
      <c r="A66" s="94">
        <f t="shared" si="0"/>
        <v>44357</v>
      </c>
      <c r="B66" s="49">
        <f t="shared" si="1"/>
        <v>751938</v>
      </c>
      <c r="C66" s="49">
        <f t="shared" si="2"/>
        <v>388696</v>
      </c>
      <c r="D66" s="95">
        <v>44357</v>
      </c>
      <c r="E66" s="96" t="str">
        <f>IFERROR(VLOOKUP($D66, V医療従事者等!$A:$J, $E$4, FALSE), TEXT(D66, "aaa"))</f>
        <v>(木)</v>
      </c>
      <c r="F66" s="96">
        <f>IFERROR(VLOOKUP($D66, V医療従事者等!$A:$J, $F$4, FALSE), 0)</f>
        <v>52250</v>
      </c>
      <c r="G66" s="96">
        <f>IFERROR(VLOOKUP($D66, V医療従事者等!$A:$J, $G$4, FALSE), 0)</f>
        <v>1719</v>
      </c>
      <c r="H66" s="96">
        <f>IFERROR(VLOOKUP($D66, V医療従事者等!$A:$J, $H$4, FALSE), 0)</f>
        <v>82622</v>
      </c>
      <c r="I66" s="96">
        <f>IFERROR(VLOOKUP($D66, V医療従事者等!$A:$J, $I$4, FALSE), 0)</f>
        <v>0</v>
      </c>
      <c r="J66" s="97">
        <f>IFERROR(VLOOKUP($D66, V一般接種!$A:$G, J$4, FALSE), 0)</f>
        <v>665722</v>
      </c>
      <c r="K66" s="97">
        <f>IFERROR(VLOOKUP($D66, V一般接種!$A:$G, K$4, FALSE), 0)</f>
        <v>32247</v>
      </c>
      <c r="L66" s="97">
        <f>IFERROR(VLOOKUP($D66, V一般接種!$A:$G, L$4, FALSE), 0)</f>
        <v>0</v>
      </c>
      <c r="M66" s="97">
        <f>IFERROR(VLOOKUP($D66, V一般接種!$A:$G, M$4, FALSE), 0)</f>
        <v>306074</v>
      </c>
      <c r="N66" s="97">
        <f>SUMIF(V職域接種!$C:$C, 'Conv-vaccine'!$D66, V職域接種!F:F)</f>
        <v>0</v>
      </c>
      <c r="O66" s="97">
        <f>SUMIF(V職域接種!$C:$C, 'Conv-vaccine'!$D66, V職域接種!G:G)</f>
        <v>0</v>
      </c>
      <c r="P66" s="97">
        <f>SUMIF(V重複!$C:$C, 'Conv-vaccine'!$D66, V重複!F:F)</f>
        <v>0</v>
      </c>
      <c r="Q66" s="97">
        <f>SUMIF(V重複!$C:$C, 'Conv-vaccine'!$D66, V重複!G:G)</f>
        <v>0</v>
      </c>
    </row>
    <row r="67" spans="1:17" x14ac:dyDescent="0.45">
      <c r="A67" s="94">
        <f t="shared" si="0"/>
        <v>44358</v>
      </c>
      <c r="B67" s="49">
        <f t="shared" si="1"/>
        <v>762605</v>
      </c>
      <c r="C67" s="49">
        <f t="shared" si="2"/>
        <v>361097</v>
      </c>
      <c r="D67" s="95">
        <v>44358</v>
      </c>
      <c r="E67" s="96" t="str">
        <f>IFERROR(VLOOKUP($D67, V医療従事者等!$A:$J, $E$4, FALSE), TEXT(D67, "aaa"))</f>
        <v>(金)</v>
      </c>
      <c r="F67" s="96">
        <f>IFERROR(VLOOKUP($D67, V医療従事者等!$A:$J, $F$4, FALSE), 0)</f>
        <v>54834</v>
      </c>
      <c r="G67" s="96">
        <f>IFERROR(VLOOKUP($D67, V医療従事者等!$A:$J, $G$4, FALSE), 0)</f>
        <v>1669</v>
      </c>
      <c r="H67" s="96">
        <f>IFERROR(VLOOKUP($D67, V医療従事者等!$A:$J, $H$4, FALSE), 0)</f>
        <v>91480</v>
      </c>
      <c r="I67" s="96">
        <f>IFERROR(VLOOKUP($D67, V医療従事者等!$A:$J, $I$4, FALSE), 0)</f>
        <v>0</v>
      </c>
      <c r="J67" s="97">
        <f>IFERROR(VLOOKUP($D67, V一般接種!$A:$G, J$4, FALSE), 0)</f>
        <v>670962</v>
      </c>
      <c r="K67" s="97">
        <f>IFERROR(VLOOKUP($D67, V一般接種!$A:$G, K$4, FALSE), 0)</f>
        <v>35140</v>
      </c>
      <c r="L67" s="97">
        <f>IFERROR(VLOOKUP($D67, V一般接種!$A:$G, L$4, FALSE), 0)</f>
        <v>0</v>
      </c>
      <c r="M67" s="97">
        <f>IFERROR(VLOOKUP($D67, V一般接種!$A:$G, M$4, FALSE), 0)</f>
        <v>269617</v>
      </c>
      <c r="N67" s="97">
        <f>SUMIF(V職域接種!$C:$C, 'Conv-vaccine'!$D67, V職域接種!F:F)</f>
        <v>0</v>
      </c>
      <c r="O67" s="97">
        <f>SUMIF(V職域接種!$C:$C, 'Conv-vaccine'!$D67, V職域接種!G:G)</f>
        <v>0</v>
      </c>
      <c r="P67" s="97">
        <f>SUMIF(V重複!$C:$C, 'Conv-vaccine'!$D67, V重複!F:F)</f>
        <v>0</v>
      </c>
      <c r="Q67" s="97">
        <f>SUMIF(V重複!$C:$C, 'Conv-vaccine'!$D67, V重複!G:G)</f>
        <v>0</v>
      </c>
    </row>
    <row r="68" spans="1:17" x14ac:dyDescent="0.45">
      <c r="A68" s="94">
        <f t="shared" si="0"/>
        <v>44359</v>
      </c>
      <c r="B68" s="49">
        <f t="shared" si="1"/>
        <v>662693</v>
      </c>
      <c r="C68" s="49">
        <f t="shared" si="2"/>
        <v>276765</v>
      </c>
      <c r="D68" s="95">
        <v>44359</v>
      </c>
      <c r="E68" s="96" t="str">
        <f>IFERROR(VLOOKUP($D68, V医療従事者等!$A:$J, $E$4, FALSE), TEXT(D68, "aaa"))</f>
        <v>土</v>
      </c>
      <c r="F68" s="96">
        <f>IFERROR(VLOOKUP($D68, V医療従事者等!$A:$J, $F$4, FALSE), 0)</f>
        <v>0</v>
      </c>
      <c r="G68" s="96">
        <f>IFERROR(VLOOKUP($D68, V医療従事者等!$A:$J, $G$4, FALSE), 0)</f>
        <v>0</v>
      </c>
      <c r="H68" s="96">
        <f>IFERROR(VLOOKUP($D68, V医療従事者等!$A:$J, $H$4, FALSE), 0)</f>
        <v>0</v>
      </c>
      <c r="I68" s="96">
        <f>IFERROR(VLOOKUP($D68, V医療従事者等!$A:$J, $I$4, FALSE), 0)</f>
        <v>0</v>
      </c>
      <c r="J68" s="97">
        <f>IFERROR(VLOOKUP($D68, V一般接種!$A:$G, J$4, FALSE), 0)</f>
        <v>625385</v>
      </c>
      <c r="K68" s="97">
        <f>IFERROR(VLOOKUP($D68, V一般接種!$A:$G, K$4, FALSE), 0)</f>
        <v>37308</v>
      </c>
      <c r="L68" s="97">
        <f>IFERROR(VLOOKUP($D68, V一般接種!$A:$G, L$4, FALSE), 0)</f>
        <v>0</v>
      </c>
      <c r="M68" s="97">
        <f>IFERROR(VLOOKUP($D68, V一般接種!$A:$G, M$4, FALSE), 0)</f>
        <v>276765</v>
      </c>
      <c r="N68" s="97">
        <f>SUMIF(V職域接種!$C:$C, 'Conv-vaccine'!$D68, V職域接種!F:F)</f>
        <v>0</v>
      </c>
      <c r="O68" s="97">
        <f>SUMIF(V職域接種!$C:$C, 'Conv-vaccine'!$D68, V職域接種!G:G)</f>
        <v>0</v>
      </c>
      <c r="P68" s="97">
        <f>SUMIF(V重複!$C:$C, 'Conv-vaccine'!$D68, V重複!F:F)</f>
        <v>0</v>
      </c>
      <c r="Q68" s="97">
        <f>SUMIF(V重複!$C:$C, 'Conv-vaccine'!$D68, V重複!G:G)</f>
        <v>0</v>
      </c>
    </row>
    <row r="69" spans="1:17" x14ac:dyDescent="0.45">
      <c r="A69" s="94">
        <f t="shared" si="0"/>
        <v>44360</v>
      </c>
      <c r="B69" s="49">
        <f t="shared" si="1"/>
        <v>602463</v>
      </c>
      <c r="C69" s="49">
        <f t="shared" si="2"/>
        <v>316754</v>
      </c>
      <c r="D69" s="95">
        <v>44360</v>
      </c>
      <c r="E69" s="96" t="str">
        <f>IFERROR(VLOOKUP($D69, V医療従事者等!$A:$J, $E$4, FALSE), TEXT(D69, "aaa"))</f>
        <v>日</v>
      </c>
      <c r="F69" s="96">
        <f>IFERROR(VLOOKUP($D69, V医療従事者等!$A:$J, $F$4, FALSE), 0)</f>
        <v>0</v>
      </c>
      <c r="G69" s="96">
        <f>IFERROR(VLOOKUP($D69, V医療従事者等!$A:$J, $G$4, FALSE), 0)</f>
        <v>0</v>
      </c>
      <c r="H69" s="96">
        <f>IFERROR(VLOOKUP($D69, V医療従事者等!$A:$J, $H$4, FALSE), 0)</f>
        <v>0</v>
      </c>
      <c r="I69" s="96">
        <f>IFERROR(VLOOKUP($D69, V医療従事者等!$A:$J, $I$4, FALSE), 0)</f>
        <v>0</v>
      </c>
      <c r="J69" s="97">
        <f>IFERROR(VLOOKUP($D69, V一般接種!$A:$G, J$4, FALSE), 0)</f>
        <v>564345</v>
      </c>
      <c r="K69" s="97">
        <f>IFERROR(VLOOKUP($D69, V一般接種!$A:$G, K$4, FALSE), 0)</f>
        <v>38118</v>
      </c>
      <c r="L69" s="97">
        <f>IFERROR(VLOOKUP($D69, V一般接種!$A:$G, L$4, FALSE), 0)</f>
        <v>0</v>
      </c>
      <c r="M69" s="97">
        <f>IFERROR(VLOOKUP($D69, V一般接種!$A:$G, M$4, FALSE), 0)</f>
        <v>316754</v>
      </c>
      <c r="N69" s="97">
        <f>SUMIF(V職域接種!$C:$C, 'Conv-vaccine'!$D69, V職域接種!F:F)</f>
        <v>0</v>
      </c>
      <c r="O69" s="97">
        <f>SUMIF(V職域接種!$C:$C, 'Conv-vaccine'!$D69, V職域接種!G:G)</f>
        <v>0</v>
      </c>
      <c r="P69" s="97">
        <f>SUMIF(V重複!$C:$C, 'Conv-vaccine'!$D69, V重複!F:F)</f>
        <v>0</v>
      </c>
      <c r="Q69" s="97">
        <f>SUMIF(V重複!$C:$C, 'Conv-vaccine'!$D69, V重複!G:G)</f>
        <v>0</v>
      </c>
    </row>
    <row r="70" spans="1:17" x14ac:dyDescent="0.45">
      <c r="A70" s="94">
        <f t="shared" si="0"/>
        <v>44361</v>
      </c>
      <c r="B70" s="49">
        <f t="shared" si="1"/>
        <v>701349</v>
      </c>
      <c r="C70" s="49">
        <f t="shared" si="2"/>
        <v>541383</v>
      </c>
      <c r="D70" s="95">
        <v>44361</v>
      </c>
      <c r="E70" s="96" t="str">
        <f>IFERROR(VLOOKUP($D70, V医療従事者等!$A:$J, $E$4, FALSE), TEXT(D70, "aaa"))</f>
        <v>(月)</v>
      </c>
      <c r="F70" s="96">
        <f>IFERROR(VLOOKUP($D70, V医療従事者等!$A:$J, $F$4, FALSE), 0)</f>
        <v>85819</v>
      </c>
      <c r="G70" s="96">
        <f>IFERROR(VLOOKUP($D70, V医療従事者等!$A:$J, $G$4, FALSE), 0)</f>
        <v>5610</v>
      </c>
      <c r="H70" s="96">
        <f>IFERROR(VLOOKUP($D70, V医療従事者等!$A:$J, $H$4, FALSE), 0)</f>
        <v>123536</v>
      </c>
      <c r="I70" s="96">
        <f>IFERROR(VLOOKUP($D70, V医療従事者等!$A:$J, $I$4, FALSE), 0)</f>
        <v>0</v>
      </c>
      <c r="J70" s="97">
        <f>IFERROR(VLOOKUP($D70, V一般接種!$A:$G, J$4, FALSE), 0)</f>
        <v>573883</v>
      </c>
      <c r="K70" s="97">
        <f>IFERROR(VLOOKUP($D70, V一般接種!$A:$G, K$4, FALSE), 0)</f>
        <v>36037</v>
      </c>
      <c r="L70" s="97">
        <f>IFERROR(VLOOKUP($D70, V一般接種!$A:$G, L$4, FALSE), 0)</f>
        <v>0</v>
      </c>
      <c r="M70" s="97">
        <f>IFERROR(VLOOKUP($D70, V一般接種!$A:$G, M$4, FALSE), 0)</f>
        <v>417847</v>
      </c>
      <c r="N70" s="97">
        <f>SUMIF(V職域接種!$C:$C, 'Conv-vaccine'!$D70, V職域接種!F:F)</f>
        <v>0</v>
      </c>
      <c r="O70" s="97">
        <f>SUMIF(V職域接種!$C:$C, 'Conv-vaccine'!$D70, V職域接種!G:G)</f>
        <v>0</v>
      </c>
      <c r="P70" s="97">
        <f>SUMIF(V重複!$C:$C, 'Conv-vaccine'!$D70, V重複!F:F)</f>
        <v>0</v>
      </c>
      <c r="Q70" s="97">
        <f>SUMIF(V重複!$C:$C, 'Conv-vaccine'!$D70, V重複!G:G)</f>
        <v>0</v>
      </c>
    </row>
    <row r="71" spans="1:17" x14ac:dyDescent="0.45">
      <c r="A71" s="94">
        <f t="shared" ref="A71:A134" si="3">D71</f>
        <v>44362</v>
      </c>
      <c r="B71" s="49">
        <f t="shared" si="1"/>
        <v>700227</v>
      </c>
      <c r="C71" s="49">
        <f t="shared" si="2"/>
        <v>556822</v>
      </c>
      <c r="D71" s="95">
        <v>44362</v>
      </c>
      <c r="E71" s="96" t="str">
        <f>IFERROR(VLOOKUP($D71, V医療従事者等!$A:$J, $E$4, FALSE), TEXT(D71, "aaa"))</f>
        <v>(火)</v>
      </c>
      <c r="F71" s="96">
        <f>IFERROR(VLOOKUP($D71, V医療従事者等!$A:$J, $F$4, FALSE), 0)</f>
        <v>40459</v>
      </c>
      <c r="G71" s="96">
        <f>IFERROR(VLOOKUP($D71, V医療従事者等!$A:$J, $G$4, FALSE), 0)</f>
        <v>2956</v>
      </c>
      <c r="H71" s="96">
        <f>IFERROR(VLOOKUP($D71, V医療従事者等!$A:$J, $H$4, FALSE), 0)</f>
        <v>71948</v>
      </c>
      <c r="I71" s="96">
        <f>IFERROR(VLOOKUP($D71, V医療従事者等!$A:$J, $I$4, FALSE), 0)</f>
        <v>0</v>
      </c>
      <c r="J71" s="97">
        <f>IFERROR(VLOOKUP($D71, V一般接種!$A:$G, J$4, FALSE), 0)</f>
        <v>622181</v>
      </c>
      <c r="K71" s="97">
        <f>IFERROR(VLOOKUP($D71, V一般接種!$A:$G, K$4, FALSE), 0)</f>
        <v>34631</v>
      </c>
      <c r="L71" s="97">
        <f>IFERROR(VLOOKUP($D71, V一般接種!$A:$G, L$4, FALSE), 0)</f>
        <v>0</v>
      </c>
      <c r="M71" s="97">
        <f>IFERROR(VLOOKUP($D71, V一般接種!$A:$G, M$4, FALSE), 0)</f>
        <v>484874</v>
      </c>
      <c r="N71" s="97">
        <f>SUMIF(V職域接種!$C:$C, 'Conv-vaccine'!$D71, V職域接種!F:F)</f>
        <v>0</v>
      </c>
      <c r="O71" s="97">
        <f>SUMIF(V職域接種!$C:$C, 'Conv-vaccine'!$D71, V職域接種!G:G)</f>
        <v>0</v>
      </c>
      <c r="P71" s="97">
        <f>SUMIF(V重複!$C:$C, 'Conv-vaccine'!$D71, V重複!F:F)</f>
        <v>0</v>
      </c>
      <c r="Q71" s="97">
        <f>SUMIF(V重複!$C:$C, 'Conv-vaccine'!$D71, V重複!G:G)</f>
        <v>0</v>
      </c>
    </row>
    <row r="72" spans="1:17" x14ac:dyDescent="0.45">
      <c r="A72" s="94">
        <f t="shared" si="3"/>
        <v>44363</v>
      </c>
      <c r="B72" s="49">
        <f t="shared" ref="B72:B135" si="4">IF($D72="","",F72+G72+J72+K72+N72-P72)</f>
        <v>683129</v>
      </c>
      <c r="C72" s="49">
        <f t="shared" ref="C72:C135" si="5">IF($D72="", "", H72+I72+L72+M72+O72-Q72)</f>
        <v>609059</v>
      </c>
      <c r="D72" s="95">
        <v>44363</v>
      </c>
      <c r="E72" s="96" t="str">
        <f>IFERROR(VLOOKUP($D72, V医療従事者等!$A:$J, $E$4, FALSE), TEXT(D72, "aaa"))</f>
        <v>(水)</v>
      </c>
      <c r="F72" s="96">
        <f>IFERROR(VLOOKUP($D72, V医療従事者等!$A:$J, $F$4, FALSE), 0)</f>
        <v>43912</v>
      </c>
      <c r="G72" s="96">
        <f>IFERROR(VLOOKUP($D72, V医療従事者等!$A:$J, $G$4, FALSE), 0)</f>
        <v>2782</v>
      </c>
      <c r="H72" s="96">
        <f>IFERROR(VLOOKUP($D72, V医療従事者等!$A:$J, $H$4, FALSE), 0)</f>
        <v>72041</v>
      </c>
      <c r="I72" s="96">
        <f>IFERROR(VLOOKUP($D72, V医療従事者等!$A:$J, $I$4, FALSE), 0)</f>
        <v>0</v>
      </c>
      <c r="J72" s="97">
        <f>IFERROR(VLOOKUP($D72, V一般接種!$A:$G, J$4, FALSE), 0)</f>
        <v>600796</v>
      </c>
      <c r="K72" s="97">
        <f>IFERROR(VLOOKUP($D72, V一般接種!$A:$G, K$4, FALSE), 0)</f>
        <v>35639</v>
      </c>
      <c r="L72" s="97">
        <f>IFERROR(VLOOKUP($D72, V一般接種!$A:$G, L$4, FALSE), 0)</f>
        <v>0</v>
      </c>
      <c r="M72" s="97">
        <f>IFERROR(VLOOKUP($D72, V一般接種!$A:$G, M$4, FALSE), 0)</f>
        <v>537018</v>
      </c>
      <c r="N72" s="97">
        <f>SUMIF(V職域接種!$C:$C, 'Conv-vaccine'!$D72, V職域接種!F:F)</f>
        <v>0</v>
      </c>
      <c r="O72" s="97">
        <f>SUMIF(V職域接種!$C:$C, 'Conv-vaccine'!$D72, V職域接種!G:G)</f>
        <v>0</v>
      </c>
      <c r="P72" s="97">
        <f>SUMIF(V重複!$C:$C, 'Conv-vaccine'!$D72, V重複!F:F)</f>
        <v>0</v>
      </c>
      <c r="Q72" s="97">
        <f>SUMIF(V重複!$C:$C, 'Conv-vaccine'!$D72, V重複!G:G)</f>
        <v>0</v>
      </c>
    </row>
    <row r="73" spans="1:17" x14ac:dyDescent="0.45">
      <c r="A73" s="94">
        <f t="shared" si="3"/>
        <v>44364</v>
      </c>
      <c r="B73" s="49">
        <f t="shared" si="4"/>
        <v>693813</v>
      </c>
      <c r="C73" s="49">
        <f t="shared" si="5"/>
        <v>600993</v>
      </c>
      <c r="D73" s="95">
        <v>44364</v>
      </c>
      <c r="E73" s="96" t="str">
        <f>IFERROR(VLOOKUP($D73, V医療従事者等!$A:$J, $E$4, FALSE), TEXT(D73, "aaa"))</f>
        <v>(木)</v>
      </c>
      <c r="F73" s="96">
        <f>IFERROR(VLOOKUP($D73, V医療従事者等!$A:$J, $F$4, FALSE), 0)</f>
        <v>46926</v>
      </c>
      <c r="G73" s="96">
        <f>IFERROR(VLOOKUP($D73, V医療従事者等!$A:$J, $G$4, FALSE), 0)</f>
        <v>4611</v>
      </c>
      <c r="H73" s="96">
        <f>IFERROR(VLOOKUP($D73, V医療従事者等!$A:$J, $H$4, FALSE), 0)</f>
        <v>77793</v>
      </c>
      <c r="I73" s="96">
        <f>IFERROR(VLOOKUP($D73, V医療従事者等!$A:$J, $I$4, FALSE), 0)</f>
        <v>0</v>
      </c>
      <c r="J73" s="97">
        <f>IFERROR(VLOOKUP($D73, V一般接種!$A:$G, J$4, FALSE), 0)</f>
        <v>606332</v>
      </c>
      <c r="K73" s="97">
        <f>IFERROR(VLOOKUP($D73, V一般接種!$A:$G, K$4, FALSE), 0)</f>
        <v>35944</v>
      </c>
      <c r="L73" s="97">
        <f>IFERROR(VLOOKUP($D73, V一般接種!$A:$G, L$4, FALSE), 0)</f>
        <v>0</v>
      </c>
      <c r="M73" s="97">
        <f>IFERROR(VLOOKUP($D73, V一般接種!$A:$G, M$4, FALSE), 0)</f>
        <v>523200</v>
      </c>
      <c r="N73" s="97">
        <f>SUMIF(V職域接種!$C:$C, 'Conv-vaccine'!$D73, V職域接種!F:F)</f>
        <v>0</v>
      </c>
      <c r="O73" s="97">
        <f>SUMIF(V職域接種!$C:$C, 'Conv-vaccine'!$D73, V職域接種!G:G)</f>
        <v>0</v>
      </c>
      <c r="P73" s="97">
        <f>SUMIF(V重複!$C:$C, 'Conv-vaccine'!$D73, V重複!F:F)</f>
        <v>0</v>
      </c>
      <c r="Q73" s="97">
        <f>SUMIF(V重複!$C:$C, 'Conv-vaccine'!$D73, V重複!G:G)</f>
        <v>0</v>
      </c>
    </row>
    <row r="74" spans="1:17" x14ac:dyDescent="0.45">
      <c r="A74" s="94">
        <f t="shared" si="3"/>
        <v>44365</v>
      </c>
      <c r="B74" s="49">
        <f t="shared" si="4"/>
        <v>675849</v>
      </c>
      <c r="C74" s="49">
        <f t="shared" si="5"/>
        <v>573436</v>
      </c>
      <c r="D74" s="95">
        <v>44365</v>
      </c>
      <c r="E74" s="96" t="str">
        <f>IFERROR(VLOOKUP($D74, V医療従事者等!$A:$J, $E$4, FALSE), TEXT(D74, "aaa"))</f>
        <v>(金)</v>
      </c>
      <c r="F74" s="96">
        <f>IFERROR(VLOOKUP($D74, V医療従事者等!$A:$J, $F$4, FALSE), 0)</f>
        <v>50112</v>
      </c>
      <c r="G74" s="96">
        <f>IFERROR(VLOOKUP($D74, V医療従事者等!$A:$J, $G$4, FALSE), 0)</f>
        <v>2145</v>
      </c>
      <c r="H74" s="96">
        <f>IFERROR(VLOOKUP($D74, V医療従事者等!$A:$J, $H$4, FALSE), 0)</f>
        <v>73691</v>
      </c>
      <c r="I74" s="96">
        <f>IFERROR(VLOOKUP($D74, V医療従事者等!$A:$J, $I$4, FALSE), 0)</f>
        <v>0</v>
      </c>
      <c r="J74" s="97">
        <f>IFERROR(VLOOKUP($D74, V一般接種!$A:$G, J$4, FALSE), 0)</f>
        <v>588904</v>
      </c>
      <c r="K74" s="97">
        <f>IFERROR(VLOOKUP($D74, V一般接種!$A:$G, K$4, FALSE), 0)</f>
        <v>34688</v>
      </c>
      <c r="L74" s="97">
        <f>IFERROR(VLOOKUP($D74, V一般接種!$A:$G, L$4, FALSE), 0)</f>
        <v>0</v>
      </c>
      <c r="M74" s="97">
        <f>IFERROR(VLOOKUP($D74, V一般接種!$A:$G, M$4, FALSE), 0)</f>
        <v>499745</v>
      </c>
      <c r="N74" s="97">
        <f>SUMIF(V職域接種!$C:$C, 'Conv-vaccine'!$D74, V職域接種!F:F)</f>
        <v>0</v>
      </c>
      <c r="O74" s="97">
        <f>SUMIF(V職域接種!$C:$C, 'Conv-vaccine'!$D74, V職域接種!G:G)</f>
        <v>0</v>
      </c>
      <c r="P74" s="97">
        <f>SUMIF(V重複!$C:$C, 'Conv-vaccine'!$D74, V重複!F:F)</f>
        <v>0</v>
      </c>
      <c r="Q74" s="97">
        <f>SUMIF(V重複!$C:$C, 'Conv-vaccine'!$D74, V重複!G:G)</f>
        <v>0</v>
      </c>
    </row>
    <row r="75" spans="1:17" x14ac:dyDescent="0.45">
      <c r="A75" s="94">
        <f t="shared" si="3"/>
        <v>44366</v>
      </c>
      <c r="B75" s="49">
        <f t="shared" si="4"/>
        <v>661715</v>
      </c>
      <c r="C75" s="49">
        <f t="shared" si="5"/>
        <v>443885</v>
      </c>
      <c r="D75" s="95">
        <v>44366</v>
      </c>
      <c r="E75" s="96" t="str">
        <f>IFERROR(VLOOKUP($D75, V医療従事者等!$A:$J, $E$4, FALSE), TEXT(D75, "aaa"))</f>
        <v>土</v>
      </c>
      <c r="F75" s="96">
        <f>IFERROR(VLOOKUP($D75, V医療従事者等!$A:$J, $F$4, FALSE), 0)</f>
        <v>0</v>
      </c>
      <c r="G75" s="96">
        <f>IFERROR(VLOOKUP($D75, V医療従事者等!$A:$J, $G$4, FALSE), 0)</f>
        <v>0</v>
      </c>
      <c r="H75" s="96">
        <f>IFERROR(VLOOKUP($D75, V医療従事者等!$A:$J, $H$4, FALSE), 0)</f>
        <v>0</v>
      </c>
      <c r="I75" s="96">
        <f>IFERROR(VLOOKUP($D75, V医療従事者等!$A:$J, $I$4, FALSE), 0)</f>
        <v>0</v>
      </c>
      <c r="J75" s="97">
        <f>IFERROR(VLOOKUP($D75, V一般接種!$A:$G, J$4, FALSE), 0)</f>
        <v>618386</v>
      </c>
      <c r="K75" s="97">
        <f>IFERROR(VLOOKUP($D75, V一般接種!$A:$G, K$4, FALSE), 0)</f>
        <v>43329</v>
      </c>
      <c r="L75" s="97">
        <f>IFERROR(VLOOKUP($D75, V一般接種!$A:$G, L$4, FALSE), 0)</f>
        <v>0</v>
      </c>
      <c r="M75" s="97">
        <f>IFERROR(VLOOKUP($D75, V一般接種!$A:$G, M$4, FALSE), 0)</f>
        <v>443885</v>
      </c>
      <c r="N75" s="97">
        <f>SUMIF(V職域接種!$C:$C, 'Conv-vaccine'!$D75, V職域接種!F:F)</f>
        <v>0</v>
      </c>
      <c r="O75" s="97">
        <f>SUMIF(V職域接種!$C:$C, 'Conv-vaccine'!$D75, V職域接種!G:G)</f>
        <v>0</v>
      </c>
      <c r="P75" s="97">
        <f>SUMIF(V重複!$C:$C, 'Conv-vaccine'!$D75, V重複!F:F)</f>
        <v>0</v>
      </c>
      <c r="Q75" s="97">
        <f>SUMIF(V重複!$C:$C, 'Conv-vaccine'!$D75, V重複!G:G)</f>
        <v>0</v>
      </c>
    </row>
    <row r="76" spans="1:17" x14ac:dyDescent="0.45">
      <c r="A76" s="94">
        <f t="shared" si="3"/>
        <v>44367</v>
      </c>
      <c r="B76" s="49">
        <f t="shared" si="4"/>
        <v>660322</v>
      </c>
      <c r="C76" s="49">
        <f t="shared" si="5"/>
        <v>438659</v>
      </c>
      <c r="D76" s="95">
        <v>44367</v>
      </c>
      <c r="E76" s="96" t="str">
        <f>IFERROR(VLOOKUP($D76, V医療従事者等!$A:$J, $E$4, FALSE), TEXT(D76, "aaa"))</f>
        <v>日</v>
      </c>
      <c r="F76" s="96">
        <f>IFERROR(VLOOKUP($D76, V医療従事者等!$A:$J, $F$4, FALSE), 0)</f>
        <v>0</v>
      </c>
      <c r="G76" s="96">
        <f>IFERROR(VLOOKUP($D76, V医療従事者等!$A:$J, $G$4, FALSE), 0)</f>
        <v>0</v>
      </c>
      <c r="H76" s="96">
        <f>IFERROR(VLOOKUP($D76, V医療従事者等!$A:$J, $H$4, FALSE), 0)</f>
        <v>0</v>
      </c>
      <c r="I76" s="96">
        <f>IFERROR(VLOOKUP($D76, V医療従事者等!$A:$J, $I$4, FALSE), 0)</f>
        <v>0</v>
      </c>
      <c r="J76" s="97">
        <f>IFERROR(VLOOKUP($D76, V一般接種!$A:$G, J$4, FALSE), 0)</f>
        <v>613791</v>
      </c>
      <c r="K76" s="97">
        <f>IFERROR(VLOOKUP($D76, V一般接種!$A:$G, K$4, FALSE), 0)</f>
        <v>46531</v>
      </c>
      <c r="L76" s="97">
        <f>IFERROR(VLOOKUP($D76, V一般接種!$A:$G, L$4, FALSE), 0)</f>
        <v>0</v>
      </c>
      <c r="M76" s="97">
        <f>IFERROR(VLOOKUP($D76, V一般接種!$A:$G, M$4, FALSE), 0)</f>
        <v>438659</v>
      </c>
      <c r="N76" s="97">
        <f>SUMIF(V職域接種!$C:$C, 'Conv-vaccine'!$D76, V職域接種!F:F)</f>
        <v>0</v>
      </c>
      <c r="O76" s="97">
        <f>SUMIF(V職域接種!$C:$C, 'Conv-vaccine'!$D76, V職域接種!G:G)</f>
        <v>0</v>
      </c>
      <c r="P76" s="97">
        <f>SUMIF(V重複!$C:$C, 'Conv-vaccine'!$D76, V重複!F:F)</f>
        <v>0</v>
      </c>
      <c r="Q76" s="97">
        <f>SUMIF(V重複!$C:$C, 'Conv-vaccine'!$D76, V重複!G:G)</f>
        <v>0</v>
      </c>
    </row>
    <row r="77" spans="1:17" x14ac:dyDescent="0.45">
      <c r="A77" s="94">
        <f t="shared" si="3"/>
        <v>44368</v>
      </c>
      <c r="B77" s="49">
        <f t="shared" si="4"/>
        <v>762792</v>
      </c>
      <c r="C77" s="49">
        <f t="shared" si="5"/>
        <v>626550</v>
      </c>
      <c r="D77" s="95">
        <v>44368</v>
      </c>
      <c r="E77" s="96" t="str">
        <f>IFERROR(VLOOKUP($D77, V医療従事者等!$A:$J, $E$4, FALSE), TEXT(D77, "aaa"))</f>
        <v>(月)</v>
      </c>
      <c r="F77" s="96">
        <f>IFERROR(VLOOKUP($D77, V医療従事者等!$A:$J, $F$4, FALSE), 0)</f>
        <v>67154</v>
      </c>
      <c r="G77" s="96">
        <f>IFERROR(VLOOKUP($D77, V医療従事者等!$A:$J, $G$4, FALSE), 0)</f>
        <v>7843</v>
      </c>
      <c r="H77" s="96">
        <f>IFERROR(VLOOKUP($D77, V医療従事者等!$A:$J, $H$4, FALSE), 0)</f>
        <v>123679</v>
      </c>
      <c r="I77" s="96">
        <f>IFERROR(VLOOKUP($D77, V医療従事者等!$A:$J, $I$4, FALSE), 0)</f>
        <v>104</v>
      </c>
      <c r="J77" s="97">
        <f>IFERROR(VLOOKUP($D77, V一般接種!$A:$G, J$4, FALSE), 0)</f>
        <v>599762</v>
      </c>
      <c r="K77" s="97">
        <f>IFERROR(VLOOKUP($D77, V一般接種!$A:$G, K$4, FALSE), 0)</f>
        <v>88033</v>
      </c>
      <c r="L77" s="97">
        <f>IFERROR(VLOOKUP($D77, V一般接種!$A:$G, L$4, FALSE), 0)</f>
        <v>0</v>
      </c>
      <c r="M77" s="97">
        <f>IFERROR(VLOOKUP($D77, V一般接種!$A:$G, M$4, FALSE), 0)</f>
        <v>502767</v>
      </c>
      <c r="N77" s="97">
        <f>SUMIF(V職域接種!$C:$C, 'Conv-vaccine'!$D77, V職域接種!F:F)</f>
        <v>0</v>
      </c>
      <c r="O77" s="97">
        <f>SUMIF(V職域接種!$C:$C, 'Conv-vaccine'!$D77, V職域接種!G:G)</f>
        <v>0</v>
      </c>
      <c r="P77" s="97">
        <f>SUMIF(V重複!$C:$C, 'Conv-vaccine'!$D77, V重複!F:F)</f>
        <v>0</v>
      </c>
      <c r="Q77" s="97">
        <f>SUMIF(V重複!$C:$C, 'Conv-vaccine'!$D77, V重複!G:G)</f>
        <v>0</v>
      </c>
    </row>
    <row r="78" spans="1:17" x14ac:dyDescent="0.45">
      <c r="A78" s="94">
        <f t="shared" si="3"/>
        <v>44369</v>
      </c>
      <c r="B78" s="49">
        <f t="shared" si="4"/>
        <v>764737</v>
      </c>
      <c r="C78" s="49">
        <f t="shared" si="5"/>
        <v>657002</v>
      </c>
      <c r="D78" s="95">
        <v>44369</v>
      </c>
      <c r="E78" s="96" t="str">
        <f>IFERROR(VLOOKUP($D78, V医療従事者等!$A:$J, $E$4, FALSE), TEXT(D78, "aaa"))</f>
        <v>(火)</v>
      </c>
      <c r="F78" s="96">
        <f>IFERROR(VLOOKUP($D78, V医療従事者等!$A:$J, $F$4, FALSE), 0)</f>
        <v>44473</v>
      </c>
      <c r="G78" s="96">
        <f>IFERROR(VLOOKUP($D78, V医療従事者等!$A:$J, $G$4, FALSE), 0)</f>
        <v>1946</v>
      </c>
      <c r="H78" s="96">
        <f>IFERROR(VLOOKUP($D78, V医療従事者等!$A:$J, $H$4, FALSE), 0)</f>
        <v>47609</v>
      </c>
      <c r="I78" s="96">
        <f>IFERROR(VLOOKUP($D78, V医療従事者等!$A:$J, $I$4, FALSE), 0)</f>
        <v>107</v>
      </c>
      <c r="J78" s="97">
        <f>IFERROR(VLOOKUP($D78, V一般接種!$A:$G, J$4, FALSE), 0)</f>
        <v>621552</v>
      </c>
      <c r="K78" s="97">
        <f>IFERROR(VLOOKUP($D78, V一般接種!$A:$G, K$4, FALSE), 0)</f>
        <v>96766</v>
      </c>
      <c r="L78" s="97">
        <f>IFERROR(VLOOKUP($D78, V一般接種!$A:$G, L$4, FALSE), 0)</f>
        <v>0</v>
      </c>
      <c r="M78" s="97">
        <f>IFERROR(VLOOKUP($D78, V一般接種!$A:$G, M$4, FALSE), 0)</f>
        <v>609286</v>
      </c>
      <c r="N78" s="97">
        <f>SUMIF(V職域接種!$C:$C, 'Conv-vaccine'!$D78, V職域接種!F:F)</f>
        <v>0</v>
      </c>
      <c r="O78" s="97">
        <f>SUMIF(V職域接種!$C:$C, 'Conv-vaccine'!$D78, V職域接種!G:G)</f>
        <v>0</v>
      </c>
      <c r="P78" s="97">
        <f>SUMIF(V重複!$C:$C, 'Conv-vaccine'!$D78, V重複!F:F)</f>
        <v>0</v>
      </c>
      <c r="Q78" s="97">
        <f>SUMIF(V重複!$C:$C, 'Conv-vaccine'!$D78, V重複!G:G)</f>
        <v>0</v>
      </c>
    </row>
    <row r="79" spans="1:17" x14ac:dyDescent="0.45">
      <c r="A79" s="94">
        <f t="shared" si="3"/>
        <v>44370</v>
      </c>
      <c r="B79" s="49">
        <f t="shared" si="4"/>
        <v>780595</v>
      </c>
      <c r="C79" s="49">
        <f t="shared" si="5"/>
        <v>690060</v>
      </c>
      <c r="D79" s="95">
        <v>44370</v>
      </c>
      <c r="E79" s="96" t="str">
        <f>IFERROR(VLOOKUP($D79, V医療従事者等!$A:$J, $E$4, FALSE), TEXT(D79, "aaa"))</f>
        <v>(水)</v>
      </c>
      <c r="F79" s="96">
        <f>IFERROR(VLOOKUP($D79, V医療従事者等!$A:$J, $F$4, FALSE), 0)</f>
        <v>46971</v>
      </c>
      <c r="G79" s="96">
        <f>IFERROR(VLOOKUP($D79, V医療従事者等!$A:$J, $G$4, FALSE), 0)</f>
        <v>4683</v>
      </c>
      <c r="H79" s="96">
        <f>IFERROR(VLOOKUP($D79, V医療従事者等!$A:$J, $H$4, FALSE), 0)</f>
        <v>59733</v>
      </c>
      <c r="I79" s="96">
        <f>IFERROR(VLOOKUP($D79, V医療従事者等!$A:$J, $I$4, FALSE), 0)</f>
        <v>99</v>
      </c>
      <c r="J79" s="97">
        <f>IFERROR(VLOOKUP($D79, V一般接種!$A:$G, J$4, FALSE), 0)</f>
        <v>624565</v>
      </c>
      <c r="K79" s="97">
        <f>IFERROR(VLOOKUP($D79, V一般接種!$A:$G, K$4, FALSE), 0)</f>
        <v>104376</v>
      </c>
      <c r="L79" s="97">
        <f>IFERROR(VLOOKUP($D79, V一般接種!$A:$G, L$4, FALSE), 0)</f>
        <v>0</v>
      </c>
      <c r="M79" s="97">
        <f>IFERROR(VLOOKUP($D79, V一般接種!$A:$G, M$4, FALSE), 0)</f>
        <v>630228</v>
      </c>
      <c r="N79" s="97">
        <f>SUMIF(V職域接種!$C:$C, 'Conv-vaccine'!$D79, V職域接種!F:F)</f>
        <v>0</v>
      </c>
      <c r="O79" s="97">
        <f>SUMIF(V職域接種!$C:$C, 'Conv-vaccine'!$D79, V職域接種!G:G)</f>
        <v>0</v>
      </c>
      <c r="P79" s="97">
        <f>SUMIF(V重複!$C:$C, 'Conv-vaccine'!$D79, V重複!F:F)</f>
        <v>0</v>
      </c>
      <c r="Q79" s="97">
        <f>SUMIF(V重複!$C:$C, 'Conv-vaccine'!$D79, V重複!G:G)</f>
        <v>0</v>
      </c>
    </row>
    <row r="80" spans="1:17" x14ac:dyDescent="0.45">
      <c r="A80" s="94">
        <f t="shared" si="3"/>
        <v>44371</v>
      </c>
      <c r="B80" s="49">
        <f t="shared" si="4"/>
        <v>752832</v>
      </c>
      <c r="C80" s="49">
        <f t="shared" si="5"/>
        <v>695290</v>
      </c>
      <c r="D80" s="95">
        <v>44371</v>
      </c>
      <c r="E80" s="96" t="str">
        <f>IFERROR(VLOOKUP($D80, V医療従事者等!$A:$J, $E$4, FALSE), TEXT(D80, "aaa"))</f>
        <v>(木)</v>
      </c>
      <c r="F80" s="96">
        <f>IFERROR(VLOOKUP($D80, V医療従事者等!$A:$J, $F$4, FALSE), 0)</f>
        <v>43798</v>
      </c>
      <c r="G80" s="96">
        <f>IFERROR(VLOOKUP($D80, V医療従事者等!$A:$J, $G$4, FALSE), 0)</f>
        <v>1584</v>
      </c>
      <c r="H80" s="96">
        <f>IFERROR(VLOOKUP($D80, V医療従事者等!$A:$J, $H$4, FALSE), 0)</f>
        <v>63930</v>
      </c>
      <c r="I80" s="96">
        <f>IFERROR(VLOOKUP($D80, V医療従事者等!$A:$J, $I$4, FALSE), 0)</f>
        <v>109</v>
      </c>
      <c r="J80" s="97">
        <f>IFERROR(VLOOKUP($D80, V一般接種!$A:$G, J$4, FALSE), 0)</f>
        <v>610570</v>
      </c>
      <c r="K80" s="97">
        <f>IFERROR(VLOOKUP($D80, V一般接種!$A:$G, K$4, FALSE), 0)</f>
        <v>96880</v>
      </c>
      <c r="L80" s="97">
        <f>IFERROR(VLOOKUP($D80, V一般接種!$A:$G, L$4, FALSE), 0)</f>
        <v>0</v>
      </c>
      <c r="M80" s="97">
        <f>IFERROR(VLOOKUP($D80, V一般接種!$A:$G, M$4, FALSE), 0)</f>
        <v>631251</v>
      </c>
      <c r="N80" s="97">
        <f>SUMIF(V職域接種!$C:$C, 'Conv-vaccine'!$D80, V職域接種!F:F)</f>
        <v>0</v>
      </c>
      <c r="O80" s="97">
        <f>SUMIF(V職域接種!$C:$C, 'Conv-vaccine'!$D80, V職域接種!G:G)</f>
        <v>0</v>
      </c>
      <c r="P80" s="97">
        <f>SUMIF(V重複!$C:$C, 'Conv-vaccine'!$D80, V重複!F:F)</f>
        <v>0</v>
      </c>
      <c r="Q80" s="97">
        <f>SUMIF(V重複!$C:$C, 'Conv-vaccine'!$D80, V重複!G:G)</f>
        <v>0</v>
      </c>
    </row>
    <row r="81" spans="1:17" x14ac:dyDescent="0.45">
      <c r="A81" s="94">
        <f t="shared" si="3"/>
        <v>44372</v>
      </c>
      <c r="B81" s="49">
        <f t="shared" si="4"/>
        <v>747700</v>
      </c>
      <c r="C81" s="49">
        <f t="shared" si="5"/>
        <v>699944</v>
      </c>
      <c r="D81" s="95">
        <v>44372</v>
      </c>
      <c r="E81" s="96" t="str">
        <f>IFERROR(VLOOKUP($D81, V医療従事者等!$A:$J, $E$4, FALSE), TEXT(D81, "aaa"))</f>
        <v>(金)</v>
      </c>
      <c r="F81" s="96">
        <f>IFERROR(VLOOKUP($D81, V医療従事者等!$A:$J, $F$4, FALSE), 0)</f>
        <v>47766</v>
      </c>
      <c r="G81" s="96">
        <f>IFERROR(VLOOKUP($D81, V医療従事者等!$A:$J, $G$4, FALSE), 0)</f>
        <v>5529</v>
      </c>
      <c r="H81" s="96">
        <f>IFERROR(VLOOKUP($D81, V医療従事者等!$A:$J, $H$4, FALSE), 0)</f>
        <v>74926</v>
      </c>
      <c r="I81" s="96">
        <f>IFERROR(VLOOKUP($D81, V医療従事者等!$A:$J, $I$4, FALSE), 0)</f>
        <v>134</v>
      </c>
      <c r="J81" s="97">
        <f>IFERROR(VLOOKUP($D81, V一般接種!$A:$G, J$4, FALSE), 0)</f>
        <v>588021</v>
      </c>
      <c r="K81" s="97">
        <f>IFERROR(VLOOKUP($D81, V一般接種!$A:$G, K$4, FALSE), 0)</f>
        <v>106384</v>
      </c>
      <c r="L81" s="97">
        <f>IFERROR(VLOOKUP($D81, V一般接種!$A:$G, L$4, FALSE), 0)</f>
        <v>0</v>
      </c>
      <c r="M81" s="97">
        <f>IFERROR(VLOOKUP($D81, V一般接種!$A:$G, M$4, FALSE), 0)</f>
        <v>624884</v>
      </c>
      <c r="N81" s="97">
        <f>SUMIF(V職域接種!$C:$C, 'Conv-vaccine'!$D81, V職域接種!F:F)</f>
        <v>0</v>
      </c>
      <c r="O81" s="97">
        <f>SUMIF(V職域接種!$C:$C, 'Conv-vaccine'!$D81, V職域接種!G:G)</f>
        <v>0</v>
      </c>
      <c r="P81" s="97">
        <f>SUMIF(V重複!$C:$C, 'Conv-vaccine'!$D81, V重複!F:F)</f>
        <v>0</v>
      </c>
      <c r="Q81" s="97">
        <f>SUMIF(V重複!$C:$C, 'Conv-vaccine'!$D81, V重複!G:G)</f>
        <v>0</v>
      </c>
    </row>
    <row r="82" spans="1:17" x14ac:dyDescent="0.45">
      <c r="A82" s="94">
        <f t="shared" si="3"/>
        <v>44373</v>
      </c>
      <c r="B82" s="49">
        <f t="shared" si="4"/>
        <v>735173</v>
      </c>
      <c r="C82" s="49">
        <f t="shared" si="5"/>
        <v>585833</v>
      </c>
      <c r="D82" s="95">
        <v>44373</v>
      </c>
      <c r="E82" s="96" t="str">
        <f>IFERROR(VLOOKUP($D82, V医療従事者等!$A:$J, $E$4, FALSE), TEXT(D82, "aaa"))</f>
        <v>土</v>
      </c>
      <c r="F82" s="96">
        <f>IFERROR(VLOOKUP($D82, V医療従事者等!$A:$J, $F$4, FALSE), 0)</f>
        <v>0</v>
      </c>
      <c r="G82" s="96">
        <f>IFERROR(VLOOKUP($D82, V医療従事者等!$A:$J, $G$4, FALSE), 0)</f>
        <v>0</v>
      </c>
      <c r="H82" s="96">
        <f>IFERROR(VLOOKUP($D82, V医療従事者等!$A:$J, $H$4, FALSE), 0)</f>
        <v>0</v>
      </c>
      <c r="I82" s="96">
        <f>IFERROR(VLOOKUP($D82, V医療従事者等!$A:$J, $I$4, FALSE), 0)</f>
        <v>0</v>
      </c>
      <c r="J82" s="97">
        <f>IFERROR(VLOOKUP($D82, V一般接種!$A:$G, J$4, FALSE), 0)</f>
        <v>637351</v>
      </c>
      <c r="K82" s="97">
        <f>IFERROR(VLOOKUP($D82, V一般接種!$A:$G, K$4, FALSE), 0)</f>
        <v>97822</v>
      </c>
      <c r="L82" s="97">
        <f>IFERROR(VLOOKUP($D82, V一般接種!$A:$G, L$4, FALSE), 0)</f>
        <v>0</v>
      </c>
      <c r="M82" s="97">
        <f>IFERROR(VLOOKUP($D82, V一般接種!$A:$G, M$4, FALSE), 0)</f>
        <v>585833</v>
      </c>
      <c r="N82" s="97">
        <f>SUMIF(V職域接種!$C:$C, 'Conv-vaccine'!$D82, V職域接種!F:F)</f>
        <v>0</v>
      </c>
      <c r="O82" s="97">
        <f>SUMIF(V職域接種!$C:$C, 'Conv-vaccine'!$D82, V職域接種!G:G)</f>
        <v>0</v>
      </c>
      <c r="P82" s="97">
        <f>SUMIF(V重複!$C:$C, 'Conv-vaccine'!$D82, V重複!F:F)</f>
        <v>0</v>
      </c>
      <c r="Q82" s="97">
        <f>SUMIF(V重複!$C:$C, 'Conv-vaccine'!$D82, V重複!G:G)</f>
        <v>0</v>
      </c>
    </row>
    <row r="83" spans="1:17" x14ac:dyDescent="0.45">
      <c r="A83" s="94">
        <f t="shared" si="3"/>
        <v>44374</v>
      </c>
      <c r="B83" s="49">
        <f t="shared" si="4"/>
        <v>765260</v>
      </c>
      <c r="C83" s="49">
        <f t="shared" si="5"/>
        <v>537714</v>
      </c>
      <c r="D83" s="95">
        <v>44374</v>
      </c>
      <c r="E83" s="96" t="str">
        <f>IFERROR(VLOOKUP($D83, V医療従事者等!$A:$J, $E$4, FALSE), TEXT(D83, "aaa"))</f>
        <v>日</v>
      </c>
      <c r="F83" s="96">
        <f>IFERROR(VLOOKUP($D83, V医療従事者等!$A:$J, $F$4, FALSE), 0)</f>
        <v>0</v>
      </c>
      <c r="G83" s="96">
        <f>IFERROR(VLOOKUP($D83, V医療従事者等!$A:$J, $G$4, FALSE), 0)</f>
        <v>0</v>
      </c>
      <c r="H83" s="96">
        <f>IFERROR(VLOOKUP($D83, V医療従事者等!$A:$J, $H$4, FALSE), 0)</f>
        <v>0</v>
      </c>
      <c r="I83" s="96">
        <f>IFERROR(VLOOKUP($D83, V医療従事者等!$A:$J, $I$4, FALSE), 0)</f>
        <v>0</v>
      </c>
      <c r="J83" s="97">
        <f>IFERROR(VLOOKUP($D83, V一般接種!$A:$G, J$4, FALSE), 0)</f>
        <v>668208</v>
      </c>
      <c r="K83" s="97">
        <f>IFERROR(VLOOKUP($D83, V一般接種!$A:$G, K$4, FALSE), 0)</f>
        <v>97052</v>
      </c>
      <c r="L83" s="97">
        <f>IFERROR(VLOOKUP($D83, V一般接種!$A:$G, L$4, FALSE), 0)</f>
        <v>0</v>
      </c>
      <c r="M83" s="97">
        <f>IFERROR(VLOOKUP($D83, V一般接種!$A:$G, M$4, FALSE), 0)</f>
        <v>537714</v>
      </c>
      <c r="N83" s="97">
        <f>SUMIF(V職域接種!$C:$C, 'Conv-vaccine'!$D83, V職域接種!F:F)</f>
        <v>0</v>
      </c>
      <c r="O83" s="97">
        <f>SUMIF(V職域接種!$C:$C, 'Conv-vaccine'!$D83, V職域接種!G:G)</f>
        <v>0</v>
      </c>
      <c r="P83" s="97">
        <f>SUMIF(V重複!$C:$C, 'Conv-vaccine'!$D83, V重複!F:F)</f>
        <v>0</v>
      </c>
      <c r="Q83" s="97">
        <f>SUMIF(V重複!$C:$C, 'Conv-vaccine'!$D83, V重複!G:G)</f>
        <v>0</v>
      </c>
    </row>
    <row r="84" spans="1:17" x14ac:dyDescent="0.45">
      <c r="A84" s="94">
        <f t="shared" si="3"/>
        <v>44375</v>
      </c>
      <c r="B84" s="49">
        <f t="shared" si="4"/>
        <v>780037</v>
      </c>
      <c r="C84" s="49">
        <f t="shared" si="5"/>
        <v>705584</v>
      </c>
      <c r="D84" s="95">
        <v>44375</v>
      </c>
      <c r="E84" s="96" t="str">
        <f>IFERROR(VLOOKUP($D84, V医療従事者等!$A:$J, $E$4, FALSE), TEXT(D84, "aaa"))</f>
        <v>(月)</v>
      </c>
      <c r="F84" s="96">
        <f>IFERROR(VLOOKUP($D84, V医療従事者等!$A:$J, $F$4, FALSE), 0)</f>
        <v>71303</v>
      </c>
      <c r="G84" s="96">
        <f>IFERROR(VLOOKUP($D84, V医療従事者等!$A:$J, $G$4, FALSE), 0)</f>
        <v>7806</v>
      </c>
      <c r="H84" s="96">
        <f>IFERROR(VLOOKUP($D84, V医療従事者等!$A:$J, $H$4, FALSE), 0)</f>
        <v>80018</v>
      </c>
      <c r="I84" s="96">
        <f>IFERROR(VLOOKUP($D84, V医療従事者等!$A:$J, $I$4, FALSE), 0)</f>
        <v>528</v>
      </c>
      <c r="J84" s="97">
        <f>IFERROR(VLOOKUP($D84, V一般接種!$A:$G, J$4, FALSE), 0)</f>
        <v>561102</v>
      </c>
      <c r="K84" s="97">
        <f>IFERROR(VLOOKUP($D84, V一般接種!$A:$G, K$4, FALSE), 0)</f>
        <v>139826</v>
      </c>
      <c r="L84" s="97">
        <f>IFERROR(VLOOKUP($D84, V一般接種!$A:$G, L$4, FALSE), 0)</f>
        <v>0</v>
      </c>
      <c r="M84" s="97">
        <f>IFERROR(VLOOKUP($D84, V一般接種!$A:$G, M$4, FALSE), 0)</f>
        <v>625038</v>
      </c>
      <c r="N84" s="97">
        <f>SUMIF(V職域接種!$C:$C, 'Conv-vaccine'!$D84, V職域接種!F:F)</f>
        <v>0</v>
      </c>
      <c r="O84" s="97">
        <f>SUMIF(V職域接種!$C:$C, 'Conv-vaccine'!$D84, V職域接種!G:G)</f>
        <v>0</v>
      </c>
      <c r="P84" s="97">
        <f>SUMIF(V重複!$C:$C, 'Conv-vaccine'!$D84, V重複!F:F)</f>
        <v>0</v>
      </c>
      <c r="Q84" s="97">
        <f>SUMIF(V重複!$C:$C, 'Conv-vaccine'!$D84, V重複!G:G)</f>
        <v>0</v>
      </c>
    </row>
    <row r="85" spans="1:17" x14ac:dyDescent="0.45">
      <c r="A85" s="94">
        <f t="shared" si="3"/>
        <v>44376</v>
      </c>
      <c r="B85" s="49">
        <f t="shared" si="4"/>
        <v>792043</v>
      </c>
      <c r="C85" s="49">
        <f t="shared" si="5"/>
        <v>740506</v>
      </c>
      <c r="D85" s="95">
        <v>44376</v>
      </c>
      <c r="E85" s="96" t="str">
        <f>IFERROR(VLOOKUP($D85, V医療従事者等!$A:$J, $E$4, FALSE), TEXT(D85, "aaa"))</f>
        <v>(火)</v>
      </c>
      <c r="F85" s="96">
        <f>IFERROR(VLOOKUP($D85, V医療従事者等!$A:$J, $F$4, FALSE), 0)</f>
        <v>36069</v>
      </c>
      <c r="G85" s="96">
        <f>IFERROR(VLOOKUP($D85, V医療従事者等!$A:$J, $G$4, FALSE), 0)</f>
        <v>3367</v>
      </c>
      <c r="H85" s="96">
        <f>IFERROR(VLOOKUP($D85, V医療従事者等!$A:$J, $H$4, FALSE), 0)</f>
        <v>53790</v>
      </c>
      <c r="I85" s="96">
        <f>IFERROR(VLOOKUP($D85, V医療従事者等!$A:$J, $I$4, FALSE), 0)</f>
        <v>1255</v>
      </c>
      <c r="J85" s="97">
        <f>IFERROR(VLOOKUP($D85, V一般接種!$A:$G, J$4, FALSE), 0)</f>
        <v>601004</v>
      </c>
      <c r="K85" s="97">
        <f>IFERROR(VLOOKUP($D85, V一般接種!$A:$G, K$4, FALSE), 0)</f>
        <v>151603</v>
      </c>
      <c r="L85" s="97">
        <f>IFERROR(VLOOKUP($D85, V一般接種!$A:$G, L$4, FALSE), 0)</f>
        <v>0</v>
      </c>
      <c r="M85" s="97">
        <f>IFERROR(VLOOKUP($D85, V一般接種!$A:$G, M$4, FALSE), 0)</f>
        <v>685461</v>
      </c>
      <c r="N85" s="97">
        <f>SUMIF(V職域接種!$C:$C, 'Conv-vaccine'!$D85, V職域接種!F:F)</f>
        <v>0</v>
      </c>
      <c r="O85" s="97">
        <f>SUMIF(V職域接種!$C:$C, 'Conv-vaccine'!$D85, V職域接種!G:G)</f>
        <v>0</v>
      </c>
      <c r="P85" s="97">
        <f>SUMIF(V重複!$C:$C, 'Conv-vaccine'!$D85, V重複!F:F)</f>
        <v>0</v>
      </c>
      <c r="Q85" s="97">
        <f>SUMIF(V重複!$C:$C, 'Conv-vaccine'!$D85, V重複!G:G)</f>
        <v>0</v>
      </c>
    </row>
    <row r="86" spans="1:17" x14ac:dyDescent="0.45">
      <c r="A86" s="94">
        <f t="shared" si="3"/>
        <v>44377</v>
      </c>
      <c r="B86" s="49">
        <f t="shared" si="4"/>
        <v>824427</v>
      </c>
      <c r="C86" s="49">
        <f t="shared" si="5"/>
        <v>729020</v>
      </c>
      <c r="D86" s="95">
        <v>44377</v>
      </c>
      <c r="E86" s="96" t="str">
        <f>IFERROR(VLOOKUP($D86, V医療従事者等!$A:$J, $E$4, FALSE), TEXT(D86, "aaa"))</f>
        <v>(水)</v>
      </c>
      <c r="F86" s="96">
        <f>IFERROR(VLOOKUP($D86, V医療従事者等!$A:$J, $F$4, FALSE), 0)</f>
        <v>30313</v>
      </c>
      <c r="G86" s="96">
        <f>IFERROR(VLOOKUP($D86, V医療従事者等!$A:$J, $G$4, FALSE), 0)</f>
        <v>1788</v>
      </c>
      <c r="H86" s="96">
        <f>IFERROR(VLOOKUP($D86, V医療従事者等!$A:$J, $H$4, FALSE), 0)</f>
        <v>46697</v>
      </c>
      <c r="I86" s="96">
        <f>IFERROR(VLOOKUP($D86, V医療従事者等!$A:$J, $I$4, FALSE), 0)</f>
        <v>381</v>
      </c>
      <c r="J86" s="97">
        <f>IFERROR(VLOOKUP($D86, V一般接種!$A:$G, J$4, FALSE), 0)</f>
        <v>618783</v>
      </c>
      <c r="K86" s="97">
        <f>IFERROR(VLOOKUP($D86, V一般接種!$A:$G, K$4, FALSE), 0)</f>
        <v>173543</v>
      </c>
      <c r="L86" s="97">
        <f>IFERROR(VLOOKUP($D86, V一般接種!$A:$G, L$4, FALSE), 0)</f>
        <v>0</v>
      </c>
      <c r="M86" s="97">
        <f>IFERROR(VLOOKUP($D86, V一般接種!$A:$G, M$4, FALSE), 0)</f>
        <v>681942</v>
      </c>
      <c r="N86" s="97">
        <f>SUMIF(V職域接種!$C:$C, 'Conv-vaccine'!$D86, V職域接種!F:F)</f>
        <v>0</v>
      </c>
      <c r="O86" s="97">
        <f>SUMIF(V職域接種!$C:$C, 'Conv-vaccine'!$D86, V職域接種!G:G)</f>
        <v>0</v>
      </c>
      <c r="P86" s="97">
        <f>SUMIF(V重複!$C:$C, 'Conv-vaccine'!$D86, V重複!F:F)</f>
        <v>0</v>
      </c>
      <c r="Q86" s="97">
        <f>SUMIF(V重複!$C:$C, 'Conv-vaccine'!$D86, V重複!G:G)</f>
        <v>0</v>
      </c>
    </row>
    <row r="87" spans="1:17" x14ac:dyDescent="0.45">
      <c r="A87" s="94">
        <f t="shared" si="3"/>
        <v>44378</v>
      </c>
      <c r="B87" s="49">
        <f t="shared" si="4"/>
        <v>636044</v>
      </c>
      <c r="C87" s="49">
        <f t="shared" si="5"/>
        <v>704686</v>
      </c>
      <c r="D87" s="95">
        <v>44378</v>
      </c>
      <c r="E87" s="96" t="str">
        <f>IFERROR(VLOOKUP($D87, V医療従事者等!$A:$J, $E$4, FALSE), TEXT(D87, "aaa"))</f>
        <v>(木)</v>
      </c>
      <c r="F87" s="96">
        <f>IFERROR(VLOOKUP($D87, V医療従事者等!$A:$J, $F$4, FALSE), 0)</f>
        <v>36346</v>
      </c>
      <c r="G87" s="96">
        <f>IFERROR(VLOOKUP($D87, V医療従事者等!$A:$J, $G$4, FALSE), 0)</f>
        <v>589</v>
      </c>
      <c r="H87" s="96">
        <f>IFERROR(VLOOKUP($D87, V医療従事者等!$A:$J, $H$4, FALSE), 0)</f>
        <v>57754</v>
      </c>
      <c r="I87" s="96">
        <f>IFERROR(VLOOKUP($D87, V医療従事者等!$A:$J, $I$4, FALSE), 0)</f>
        <v>108</v>
      </c>
      <c r="J87" s="97">
        <f>IFERROR(VLOOKUP($D87, V一般接種!$A:$G, J$4, FALSE), 0)</f>
        <v>411730</v>
      </c>
      <c r="K87" s="97">
        <f>IFERROR(VLOOKUP($D87, V一般接種!$A:$G, K$4, FALSE), 0)</f>
        <v>187379</v>
      </c>
      <c r="L87" s="97">
        <f>IFERROR(VLOOKUP($D87, V一般接種!$A:$G, L$4, FALSE), 0)</f>
        <v>0</v>
      </c>
      <c r="M87" s="97">
        <f>IFERROR(VLOOKUP($D87, V一般接種!$A:$G, M$4, FALSE), 0)</f>
        <v>646824</v>
      </c>
      <c r="N87" s="97">
        <f>SUMIF(V職域接種!$C:$C, 'Conv-vaccine'!$D87, V職域接種!F:F)</f>
        <v>0</v>
      </c>
      <c r="O87" s="97">
        <f>SUMIF(V職域接種!$C:$C, 'Conv-vaccine'!$D87, V職域接種!G:G)</f>
        <v>0</v>
      </c>
      <c r="P87" s="97">
        <f>SUMIF(V重複!$C:$C, 'Conv-vaccine'!$D87, V重複!F:F)</f>
        <v>0</v>
      </c>
      <c r="Q87" s="97">
        <f>SUMIF(V重複!$C:$C, 'Conv-vaccine'!$D87, V重複!G:G)</f>
        <v>0</v>
      </c>
    </row>
    <row r="88" spans="1:17" x14ac:dyDescent="0.45">
      <c r="A88" s="94">
        <f t="shared" si="3"/>
        <v>44379</v>
      </c>
      <c r="B88" s="49">
        <f t="shared" si="4"/>
        <v>583259</v>
      </c>
      <c r="C88" s="49">
        <f t="shared" si="5"/>
        <v>713474</v>
      </c>
      <c r="D88" s="95">
        <v>44379</v>
      </c>
      <c r="E88" s="96" t="str">
        <f>IFERROR(VLOOKUP($D88, V医療従事者等!$A:$J, $E$4, FALSE), TEXT(D88, "aaa"))</f>
        <v>(金)</v>
      </c>
      <c r="F88" s="96">
        <f>IFERROR(VLOOKUP($D88, V医療従事者等!$A:$J, $F$4, FALSE), 0)</f>
        <v>25406</v>
      </c>
      <c r="G88" s="96">
        <f>IFERROR(VLOOKUP($D88, V医療従事者等!$A:$J, $G$4, FALSE), 0)</f>
        <v>978</v>
      </c>
      <c r="H88" s="96">
        <f>IFERROR(VLOOKUP($D88, V医療従事者等!$A:$J, $H$4, FALSE), 0)</f>
        <v>55293</v>
      </c>
      <c r="I88" s="96">
        <f>IFERROR(VLOOKUP($D88, V医療従事者等!$A:$J, $I$4, FALSE), 0)</f>
        <v>147</v>
      </c>
      <c r="J88" s="97">
        <f>IFERROR(VLOOKUP($D88, V一般接種!$A:$G, J$4, FALSE), 0)</f>
        <v>351801</v>
      </c>
      <c r="K88" s="97">
        <f>IFERROR(VLOOKUP($D88, V一般接種!$A:$G, K$4, FALSE), 0)</f>
        <v>205074</v>
      </c>
      <c r="L88" s="97">
        <f>IFERROR(VLOOKUP($D88, V一般接種!$A:$G, L$4, FALSE), 0)</f>
        <v>0</v>
      </c>
      <c r="M88" s="97">
        <f>IFERROR(VLOOKUP($D88, V一般接種!$A:$G, M$4, FALSE), 0)</f>
        <v>658034</v>
      </c>
      <c r="N88" s="97">
        <f>SUMIF(V職域接種!$C:$C, 'Conv-vaccine'!$D88, V職域接種!F:F)</f>
        <v>0</v>
      </c>
      <c r="O88" s="97">
        <f>SUMIF(V職域接種!$C:$C, 'Conv-vaccine'!$D88, V職域接種!G:G)</f>
        <v>0</v>
      </c>
      <c r="P88" s="97">
        <f>SUMIF(V重複!$C:$C, 'Conv-vaccine'!$D88, V重複!F:F)</f>
        <v>0</v>
      </c>
      <c r="Q88" s="97">
        <f>SUMIF(V重複!$C:$C, 'Conv-vaccine'!$D88, V重複!G:G)</f>
        <v>0</v>
      </c>
    </row>
    <row r="89" spans="1:17" x14ac:dyDescent="0.45">
      <c r="A89" s="94">
        <f t="shared" si="3"/>
        <v>44380</v>
      </c>
      <c r="B89" s="49">
        <f t="shared" si="4"/>
        <v>847195</v>
      </c>
      <c r="C89" s="49">
        <f t="shared" si="5"/>
        <v>606077</v>
      </c>
      <c r="D89" s="95">
        <v>44380</v>
      </c>
      <c r="E89" s="96" t="str">
        <f>IFERROR(VLOOKUP($D89, V医療従事者等!$A:$J, $E$4, FALSE), TEXT(D89, "aaa"))</f>
        <v>土</v>
      </c>
      <c r="F89" s="96">
        <f>IFERROR(VLOOKUP($D89, V医療従事者等!$A:$J, $F$4, FALSE), 0)</f>
        <v>0</v>
      </c>
      <c r="G89" s="96">
        <f>IFERROR(VLOOKUP($D89, V医療従事者等!$A:$J, $G$4, FALSE), 0)</f>
        <v>0</v>
      </c>
      <c r="H89" s="96">
        <f>IFERROR(VLOOKUP($D89, V医療従事者等!$A:$J, $H$4, FALSE), 0)</f>
        <v>0</v>
      </c>
      <c r="I89" s="96">
        <f>IFERROR(VLOOKUP($D89, V医療従事者等!$A:$J, $I$4, FALSE), 0)</f>
        <v>0</v>
      </c>
      <c r="J89" s="97">
        <f>IFERROR(VLOOKUP($D89, V一般接種!$A:$G, J$4, FALSE), 0)</f>
        <v>676142</v>
      </c>
      <c r="K89" s="97">
        <f>IFERROR(VLOOKUP($D89, V一般接種!$A:$G, K$4, FALSE), 0)</f>
        <v>171053</v>
      </c>
      <c r="L89" s="97">
        <f>IFERROR(VLOOKUP($D89, V一般接種!$A:$G, L$4, FALSE), 0)</f>
        <v>0</v>
      </c>
      <c r="M89" s="97">
        <f>IFERROR(VLOOKUP($D89, V一般接種!$A:$G, M$4, FALSE), 0)</f>
        <v>606077</v>
      </c>
      <c r="N89" s="97">
        <f>SUMIF(V職域接種!$C:$C, 'Conv-vaccine'!$D89, V職域接種!F:F)</f>
        <v>0</v>
      </c>
      <c r="O89" s="97">
        <f>SUMIF(V職域接種!$C:$C, 'Conv-vaccine'!$D89, V職域接種!G:G)</f>
        <v>0</v>
      </c>
      <c r="P89" s="97">
        <f>SUMIF(V重複!$C:$C, 'Conv-vaccine'!$D89, V重複!F:F)</f>
        <v>0</v>
      </c>
      <c r="Q89" s="97">
        <f>SUMIF(V重複!$C:$C, 'Conv-vaccine'!$D89, V重複!G:G)</f>
        <v>0</v>
      </c>
    </row>
    <row r="90" spans="1:17" x14ac:dyDescent="0.45">
      <c r="A90" s="94">
        <f t="shared" si="3"/>
        <v>44381</v>
      </c>
      <c r="B90" s="49">
        <f t="shared" si="4"/>
        <v>818949</v>
      </c>
      <c r="C90" s="49">
        <f t="shared" si="5"/>
        <v>538218</v>
      </c>
      <c r="D90" s="95">
        <v>44381</v>
      </c>
      <c r="E90" s="96" t="str">
        <f>IFERROR(VLOOKUP($D90, V医療従事者等!$A:$J, $E$4, FALSE), TEXT(D90, "aaa"))</f>
        <v>日</v>
      </c>
      <c r="F90" s="96">
        <f>IFERROR(VLOOKUP($D90, V医療従事者等!$A:$J, $F$4, FALSE), 0)</f>
        <v>0</v>
      </c>
      <c r="G90" s="96">
        <f>IFERROR(VLOOKUP($D90, V医療従事者等!$A:$J, $G$4, FALSE), 0)</f>
        <v>0</v>
      </c>
      <c r="H90" s="96">
        <f>IFERROR(VLOOKUP($D90, V医療従事者等!$A:$J, $H$4, FALSE), 0)</f>
        <v>0</v>
      </c>
      <c r="I90" s="96">
        <f>IFERROR(VLOOKUP($D90, V医療従事者等!$A:$J, $I$4, FALSE), 0)</f>
        <v>0</v>
      </c>
      <c r="J90" s="97">
        <f>IFERROR(VLOOKUP($D90, V一般接種!$A:$G, J$4, FALSE), 0)</f>
        <v>677611</v>
      </c>
      <c r="K90" s="97">
        <f>IFERROR(VLOOKUP($D90, V一般接種!$A:$G, K$4, FALSE), 0)</f>
        <v>141338</v>
      </c>
      <c r="L90" s="97">
        <f>IFERROR(VLOOKUP($D90, V一般接種!$A:$G, L$4, FALSE), 0)</f>
        <v>0</v>
      </c>
      <c r="M90" s="97">
        <f>IFERROR(VLOOKUP($D90, V一般接種!$A:$G, M$4, FALSE), 0)</f>
        <v>538218</v>
      </c>
      <c r="N90" s="97">
        <f>SUMIF(V職域接種!$C:$C, 'Conv-vaccine'!$D90, V職域接種!F:F)</f>
        <v>0</v>
      </c>
      <c r="O90" s="97">
        <f>SUMIF(V職域接種!$C:$C, 'Conv-vaccine'!$D90, V職域接種!G:G)</f>
        <v>0</v>
      </c>
      <c r="P90" s="97">
        <f>SUMIF(V重複!$C:$C, 'Conv-vaccine'!$D90, V重複!F:F)</f>
        <v>0</v>
      </c>
      <c r="Q90" s="97">
        <f>SUMIF(V重複!$C:$C, 'Conv-vaccine'!$D90, V重複!G:G)</f>
        <v>0</v>
      </c>
    </row>
    <row r="91" spans="1:17" x14ac:dyDescent="0.45">
      <c r="A91" s="94">
        <f t="shared" si="3"/>
        <v>44382</v>
      </c>
      <c r="B91" s="49">
        <f t="shared" si="4"/>
        <v>960558</v>
      </c>
      <c r="C91" s="49">
        <f t="shared" si="5"/>
        <v>651110</v>
      </c>
      <c r="D91" s="95">
        <v>44382</v>
      </c>
      <c r="E91" s="96" t="str">
        <f>IFERROR(VLOOKUP($D91, V医療従事者等!$A:$J, $E$4, FALSE), TEXT(D91, "aaa"))</f>
        <v>(月)</v>
      </c>
      <c r="F91" s="96">
        <f>IFERROR(VLOOKUP($D91, V医療従事者等!$A:$J, $F$4, FALSE), 0)</f>
        <v>57890</v>
      </c>
      <c r="G91" s="96">
        <f>IFERROR(VLOOKUP($D91, V医療従事者等!$A:$J, $G$4, FALSE), 0)</f>
        <v>5788</v>
      </c>
      <c r="H91" s="96">
        <f>IFERROR(VLOOKUP($D91, V医療従事者等!$A:$J, $H$4, FALSE), 0)</f>
        <v>79320</v>
      </c>
      <c r="I91" s="96">
        <f>IFERROR(VLOOKUP($D91, V医療従事者等!$A:$J, $I$4, FALSE), 0)</f>
        <v>2091</v>
      </c>
      <c r="J91" s="97">
        <f>IFERROR(VLOOKUP($D91, V一般接種!$A:$G, J$4, FALSE), 0)</f>
        <v>673622</v>
      </c>
      <c r="K91" s="97">
        <f>IFERROR(VLOOKUP($D91, V一般接種!$A:$G, K$4, FALSE), 0)</f>
        <v>223258</v>
      </c>
      <c r="L91" s="97">
        <f>IFERROR(VLOOKUP($D91, V一般接種!$A:$G, L$4, FALSE), 0)</f>
        <v>0</v>
      </c>
      <c r="M91" s="97">
        <f>IFERROR(VLOOKUP($D91, V一般接種!$A:$G, M$4, FALSE), 0)</f>
        <v>569699</v>
      </c>
      <c r="N91" s="97">
        <f>SUMIF(V職域接種!$C:$C, 'Conv-vaccine'!$D91, V職域接種!F:F)</f>
        <v>0</v>
      </c>
      <c r="O91" s="97">
        <f>SUMIF(V職域接種!$C:$C, 'Conv-vaccine'!$D91, V職域接種!G:G)</f>
        <v>0</v>
      </c>
      <c r="P91" s="97">
        <f>SUMIF(V重複!$C:$C, 'Conv-vaccine'!$D91, V重複!F:F)</f>
        <v>0</v>
      </c>
      <c r="Q91" s="97">
        <f>SUMIF(V重複!$C:$C, 'Conv-vaccine'!$D91, V重複!G:G)</f>
        <v>0</v>
      </c>
    </row>
    <row r="92" spans="1:17" x14ac:dyDescent="0.45">
      <c r="A92" s="94">
        <f t="shared" si="3"/>
        <v>44383</v>
      </c>
      <c r="B92" s="49">
        <f t="shared" si="4"/>
        <v>994996</v>
      </c>
      <c r="C92" s="49">
        <f t="shared" si="5"/>
        <v>664984</v>
      </c>
      <c r="D92" s="95">
        <v>44383</v>
      </c>
      <c r="E92" s="96" t="str">
        <f>IFERROR(VLOOKUP($D92, V医療従事者等!$A:$J, $E$4, FALSE), TEXT(D92, "aaa"))</f>
        <v>(火)</v>
      </c>
      <c r="F92" s="96">
        <f>IFERROR(VLOOKUP($D92, V医療従事者等!$A:$J, $F$4, FALSE), 0)</f>
        <v>45037</v>
      </c>
      <c r="G92" s="96">
        <f>IFERROR(VLOOKUP($D92, V医療従事者等!$A:$J, $G$4, FALSE), 0)</f>
        <v>1554</v>
      </c>
      <c r="H92" s="96">
        <f>IFERROR(VLOOKUP($D92, V医療従事者等!$A:$J, $H$4, FALSE), 0)</f>
        <v>52475</v>
      </c>
      <c r="I92" s="96">
        <f>IFERROR(VLOOKUP($D92, V医療従事者等!$A:$J, $I$4, FALSE), 0)</f>
        <v>699</v>
      </c>
      <c r="J92" s="97">
        <f>IFERROR(VLOOKUP($D92, V一般接種!$A:$G, J$4, FALSE), 0)</f>
        <v>713403</v>
      </c>
      <c r="K92" s="97">
        <f>IFERROR(VLOOKUP($D92, V一般接種!$A:$G, K$4, FALSE), 0)</f>
        <v>235002</v>
      </c>
      <c r="L92" s="97">
        <f>IFERROR(VLOOKUP($D92, V一般接種!$A:$G, L$4, FALSE), 0)</f>
        <v>0</v>
      </c>
      <c r="M92" s="97">
        <f>IFERROR(VLOOKUP($D92, V一般接種!$A:$G, M$4, FALSE), 0)</f>
        <v>611810</v>
      </c>
      <c r="N92" s="97">
        <f>SUMIF(V職域接種!$C:$C, 'Conv-vaccine'!$D92, V職域接種!F:F)</f>
        <v>0</v>
      </c>
      <c r="O92" s="97">
        <f>SUMIF(V職域接種!$C:$C, 'Conv-vaccine'!$D92, V職域接種!G:G)</f>
        <v>0</v>
      </c>
      <c r="P92" s="97">
        <f>SUMIF(V重複!$C:$C, 'Conv-vaccine'!$D92, V重複!F:F)</f>
        <v>0</v>
      </c>
      <c r="Q92" s="97">
        <f>SUMIF(V重複!$C:$C, 'Conv-vaccine'!$D92, V重複!G:G)</f>
        <v>0</v>
      </c>
    </row>
    <row r="93" spans="1:17" x14ac:dyDescent="0.45">
      <c r="A93" s="94">
        <f t="shared" si="3"/>
        <v>44384</v>
      </c>
      <c r="B93" s="49">
        <f t="shared" si="4"/>
        <v>1009686</v>
      </c>
      <c r="C93" s="49">
        <f t="shared" si="5"/>
        <v>640309</v>
      </c>
      <c r="D93" s="95">
        <v>44384</v>
      </c>
      <c r="E93" s="96" t="str">
        <f>IFERROR(VLOOKUP($D93, V医療従事者等!$A:$J, $E$4, FALSE), TEXT(D93, "aaa"))</f>
        <v>(水)</v>
      </c>
      <c r="F93" s="96">
        <f>IFERROR(VLOOKUP($D93, V医療従事者等!$A:$J, $F$4, FALSE), 0)</f>
        <v>28661</v>
      </c>
      <c r="G93" s="96">
        <f>IFERROR(VLOOKUP($D93, V医療従事者等!$A:$J, $G$4, FALSE), 0)</f>
        <v>2304</v>
      </c>
      <c r="H93" s="96">
        <f>IFERROR(VLOOKUP($D93, V医療従事者等!$A:$J, $H$4, FALSE), 0)</f>
        <v>44525</v>
      </c>
      <c r="I93" s="96">
        <f>IFERROR(VLOOKUP($D93, V医療従事者等!$A:$J, $I$4, FALSE), 0)</f>
        <v>1163</v>
      </c>
      <c r="J93" s="97">
        <f>IFERROR(VLOOKUP($D93, V一般接種!$A:$G, J$4, FALSE), 0)</f>
        <v>743314</v>
      </c>
      <c r="K93" s="97">
        <f>IFERROR(VLOOKUP($D93, V一般接種!$A:$G, K$4, FALSE), 0)</f>
        <v>235407</v>
      </c>
      <c r="L93" s="97">
        <f>IFERROR(VLOOKUP($D93, V一般接種!$A:$G, L$4, FALSE), 0)</f>
        <v>0</v>
      </c>
      <c r="M93" s="97">
        <f>IFERROR(VLOOKUP($D93, V一般接種!$A:$G, M$4, FALSE), 0)</f>
        <v>594621</v>
      </c>
      <c r="N93" s="97">
        <f>SUMIF(V職域接種!$C:$C, 'Conv-vaccine'!$D93, V職域接種!F:F)</f>
        <v>0</v>
      </c>
      <c r="O93" s="97">
        <f>SUMIF(V職域接種!$C:$C, 'Conv-vaccine'!$D93, V職域接種!G:G)</f>
        <v>0</v>
      </c>
      <c r="P93" s="97">
        <f>SUMIF(V重複!$C:$C, 'Conv-vaccine'!$D93, V重複!F:F)</f>
        <v>0</v>
      </c>
      <c r="Q93" s="97">
        <f>SUMIF(V重複!$C:$C, 'Conv-vaccine'!$D93, V重複!G:G)</f>
        <v>0</v>
      </c>
    </row>
    <row r="94" spans="1:17" x14ac:dyDescent="0.45">
      <c r="A94" s="94">
        <f t="shared" si="3"/>
        <v>44385</v>
      </c>
      <c r="B94" s="49">
        <f t="shared" si="4"/>
        <v>1015107</v>
      </c>
      <c r="C94" s="49">
        <f t="shared" si="5"/>
        <v>637320</v>
      </c>
      <c r="D94" s="95">
        <v>44385</v>
      </c>
      <c r="E94" s="96" t="str">
        <f>IFERROR(VLOOKUP($D94, V医療従事者等!$A:$J, $E$4, FALSE), TEXT(D94, "aaa"))</f>
        <v>(木)</v>
      </c>
      <c r="F94" s="96">
        <f>IFERROR(VLOOKUP($D94, V医療従事者等!$A:$J, $F$4, FALSE), 0)</f>
        <v>34199</v>
      </c>
      <c r="G94" s="96">
        <f>IFERROR(VLOOKUP($D94, V医療従事者等!$A:$J, $G$4, FALSE), 0)</f>
        <v>2537</v>
      </c>
      <c r="H94" s="96">
        <f>IFERROR(VLOOKUP($D94, V医療従事者等!$A:$J, $H$4, FALSE), 0)</f>
        <v>44991</v>
      </c>
      <c r="I94" s="96">
        <f>IFERROR(VLOOKUP($D94, V医療従事者等!$A:$J, $I$4, FALSE), 0)</f>
        <v>1613</v>
      </c>
      <c r="J94" s="97">
        <f>IFERROR(VLOOKUP($D94, V一般接種!$A:$G, J$4, FALSE), 0)</f>
        <v>716539</v>
      </c>
      <c r="K94" s="97">
        <f>IFERROR(VLOOKUP($D94, V一般接種!$A:$G, K$4, FALSE), 0)</f>
        <v>261832</v>
      </c>
      <c r="L94" s="97">
        <f>IFERROR(VLOOKUP($D94, V一般接種!$A:$G, L$4, FALSE), 0)</f>
        <v>0</v>
      </c>
      <c r="M94" s="97">
        <f>IFERROR(VLOOKUP($D94, V一般接種!$A:$G, M$4, FALSE), 0)</f>
        <v>590716</v>
      </c>
      <c r="N94" s="97">
        <f>SUMIF(V職域接種!$C:$C, 'Conv-vaccine'!$D94, V職域接種!F:F)</f>
        <v>0</v>
      </c>
      <c r="O94" s="97">
        <f>SUMIF(V職域接種!$C:$C, 'Conv-vaccine'!$D94, V職域接種!G:G)</f>
        <v>0</v>
      </c>
      <c r="P94" s="97">
        <f>SUMIF(V重複!$C:$C, 'Conv-vaccine'!$D94, V重複!F:F)</f>
        <v>0</v>
      </c>
      <c r="Q94" s="97">
        <f>SUMIF(V重複!$C:$C, 'Conv-vaccine'!$D94, V重複!G:G)</f>
        <v>0</v>
      </c>
    </row>
    <row r="95" spans="1:17" x14ac:dyDescent="0.45">
      <c r="A95" s="94">
        <f t="shared" si="3"/>
        <v>44386</v>
      </c>
      <c r="B95" s="49">
        <f t="shared" si="4"/>
        <v>1017469</v>
      </c>
      <c r="C95" s="49">
        <f t="shared" si="5"/>
        <v>635556</v>
      </c>
      <c r="D95" s="95">
        <v>44386</v>
      </c>
      <c r="E95" s="96" t="str">
        <f>IFERROR(VLOOKUP($D95, V医療従事者等!$A:$J, $E$4, FALSE), TEXT(D95, "aaa"))</f>
        <v>(金)</v>
      </c>
      <c r="F95" s="96">
        <f>IFERROR(VLOOKUP($D95, V医療従事者等!$A:$J, $F$4, FALSE), 0)</f>
        <v>31738</v>
      </c>
      <c r="G95" s="96">
        <f>IFERROR(VLOOKUP($D95, V医療従事者等!$A:$J, $G$4, FALSE), 0)</f>
        <v>221</v>
      </c>
      <c r="H95" s="96">
        <f>IFERROR(VLOOKUP($D95, V医療従事者等!$A:$J, $H$4, FALSE), 0)</f>
        <v>44589</v>
      </c>
      <c r="I95" s="96">
        <f>IFERROR(VLOOKUP($D95, V医療従事者等!$A:$J, $I$4, FALSE), 0)</f>
        <v>1764</v>
      </c>
      <c r="J95" s="97">
        <f>IFERROR(VLOOKUP($D95, V一般接種!$A:$G, J$4, FALSE), 0)</f>
        <v>714152</v>
      </c>
      <c r="K95" s="97">
        <f>IFERROR(VLOOKUP($D95, V一般接種!$A:$G, K$4, FALSE), 0)</f>
        <v>271358</v>
      </c>
      <c r="L95" s="97">
        <f>IFERROR(VLOOKUP($D95, V一般接種!$A:$G, L$4, FALSE), 0)</f>
        <v>0</v>
      </c>
      <c r="M95" s="97">
        <f>IFERROR(VLOOKUP($D95, V一般接種!$A:$G, M$4, FALSE), 0)</f>
        <v>589203</v>
      </c>
      <c r="N95" s="97">
        <f>SUMIF(V職域接種!$C:$C, 'Conv-vaccine'!$D95, V職域接種!F:F)</f>
        <v>0</v>
      </c>
      <c r="O95" s="97">
        <f>SUMIF(V職域接種!$C:$C, 'Conv-vaccine'!$D95, V職域接種!G:G)</f>
        <v>0</v>
      </c>
      <c r="P95" s="97">
        <f>SUMIF(V重複!$C:$C, 'Conv-vaccine'!$D95, V重複!F:F)</f>
        <v>0</v>
      </c>
      <c r="Q95" s="97">
        <f>SUMIF(V重複!$C:$C, 'Conv-vaccine'!$D95, V重複!G:G)</f>
        <v>0</v>
      </c>
    </row>
    <row r="96" spans="1:17" x14ac:dyDescent="0.45">
      <c r="A96" s="94">
        <f t="shared" si="3"/>
        <v>44387</v>
      </c>
      <c r="B96" s="49">
        <f t="shared" si="4"/>
        <v>999366</v>
      </c>
      <c r="C96" s="49">
        <f t="shared" si="5"/>
        <v>611642</v>
      </c>
      <c r="D96" s="95">
        <v>44387</v>
      </c>
      <c r="E96" s="96" t="str">
        <f>IFERROR(VLOOKUP($D96, V医療従事者等!$A:$J, $E$4, FALSE), TEXT(D96, "aaa"))</f>
        <v>土</v>
      </c>
      <c r="F96" s="96">
        <f>IFERROR(VLOOKUP($D96, V医療従事者等!$A:$J, $F$4, FALSE), 0)</f>
        <v>0</v>
      </c>
      <c r="G96" s="96">
        <f>IFERROR(VLOOKUP($D96, V医療従事者等!$A:$J, $G$4, FALSE), 0)</f>
        <v>0</v>
      </c>
      <c r="H96" s="96">
        <f>IFERROR(VLOOKUP($D96, V医療従事者等!$A:$J, $H$4, FALSE), 0)</f>
        <v>0</v>
      </c>
      <c r="I96" s="96">
        <f>IFERROR(VLOOKUP($D96, V医療従事者等!$A:$J, $I$4, FALSE), 0)</f>
        <v>0</v>
      </c>
      <c r="J96" s="97">
        <f>IFERROR(VLOOKUP($D96, V一般接種!$A:$G, J$4, FALSE), 0)</f>
        <v>763269</v>
      </c>
      <c r="K96" s="97">
        <f>IFERROR(VLOOKUP($D96, V一般接種!$A:$G, K$4, FALSE), 0)</f>
        <v>236097</v>
      </c>
      <c r="L96" s="97">
        <f>IFERROR(VLOOKUP($D96, V一般接種!$A:$G, L$4, FALSE), 0)</f>
        <v>0</v>
      </c>
      <c r="M96" s="97">
        <f>IFERROR(VLOOKUP($D96, V一般接種!$A:$G, M$4, FALSE), 0)</f>
        <v>611642</v>
      </c>
      <c r="N96" s="97">
        <f>SUMIF(V職域接種!$C:$C, 'Conv-vaccine'!$D96, V職域接種!F:F)</f>
        <v>0</v>
      </c>
      <c r="O96" s="97">
        <f>SUMIF(V職域接種!$C:$C, 'Conv-vaccine'!$D96, V職域接種!G:G)</f>
        <v>0</v>
      </c>
      <c r="P96" s="97">
        <f>SUMIF(V重複!$C:$C, 'Conv-vaccine'!$D96, V重複!F:F)</f>
        <v>0</v>
      </c>
      <c r="Q96" s="97">
        <f>SUMIF(V重複!$C:$C, 'Conv-vaccine'!$D96, V重複!G:G)</f>
        <v>0</v>
      </c>
    </row>
    <row r="97" spans="1:17" x14ac:dyDescent="0.45">
      <c r="A97" s="94">
        <f t="shared" si="3"/>
        <v>44388</v>
      </c>
      <c r="B97" s="49">
        <f t="shared" si="4"/>
        <v>742923</v>
      </c>
      <c r="C97" s="49">
        <f t="shared" si="5"/>
        <v>621116</v>
      </c>
      <c r="D97" s="95">
        <v>44388</v>
      </c>
      <c r="E97" s="96" t="str">
        <f>IFERROR(VLOOKUP($D97, V医療従事者等!$A:$J, $E$4, FALSE), TEXT(D97, "aaa"))</f>
        <v>日</v>
      </c>
      <c r="F97" s="96">
        <f>IFERROR(VLOOKUP($D97, V医療従事者等!$A:$J, $F$4, FALSE), 0)</f>
        <v>0</v>
      </c>
      <c r="G97" s="96">
        <f>IFERROR(VLOOKUP($D97, V医療従事者等!$A:$J, $G$4, FALSE), 0)</f>
        <v>0</v>
      </c>
      <c r="H97" s="96">
        <f>IFERROR(VLOOKUP($D97, V医療従事者等!$A:$J, $H$4, FALSE), 0)</f>
        <v>0</v>
      </c>
      <c r="I97" s="96">
        <f>IFERROR(VLOOKUP($D97, V医療従事者等!$A:$J, $I$4, FALSE), 0)</f>
        <v>0</v>
      </c>
      <c r="J97" s="97">
        <f>IFERROR(VLOOKUP($D97, V一般接種!$A:$G, J$4, FALSE), 0)</f>
        <v>562107</v>
      </c>
      <c r="K97" s="97">
        <f>IFERROR(VLOOKUP($D97, V一般接種!$A:$G, K$4, FALSE), 0)</f>
        <v>180816</v>
      </c>
      <c r="L97" s="97">
        <f>IFERROR(VLOOKUP($D97, V一般接種!$A:$G, L$4, FALSE), 0)</f>
        <v>0</v>
      </c>
      <c r="M97" s="97">
        <f>IFERROR(VLOOKUP($D97, V一般接種!$A:$G, M$4, FALSE), 0)</f>
        <v>621116</v>
      </c>
      <c r="N97" s="97">
        <f>SUMIF(V職域接種!$C:$C, 'Conv-vaccine'!$D97, V職域接種!F:F)</f>
        <v>0</v>
      </c>
      <c r="O97" s="97">
        <f>SUMIF(V職域接種!$C:$C, 'Conv-vaccine'!$D97, V職域接種!G:G)</f>
        <v>0</v>
      </c>
      <c r="P97" s="97">
        <f>SUMIF(V重複!$C:$C, 'Conv-vaccine'!$D97, V重複!F:F)</f>
        <v>0</v>
      </c>
      <c r="Q97" s="97">
        <f>SUMIF(V重複!$C:$C, 'Conv-vaccine'!$D97, V重複!G:G)</f>
        <v>0</v>
      </c>
    </row>
    <row r="98" spans="1:17" x14ac:dyDescent="0.45">
      <c r="A98" s="94">
        <f t="shared" si="3"/>
        <v>44389</v>
      </c>
      <c r="B98" s="49">
        <f t="shared" si="4"/>
        <v>837575</v>
      </c>
      <c r="C98" s="49">
        <f t="shared" si="5"/>
        <v>676166</v>
      </c>
      <c r="D98" s="95">
        <v>44389</v>
      </c>
      <c r="E98" s="96" t="str">
        <f>IFERROR(VLOOKUP($D98, V医療従事者等!$A:$J, $E$4, FALSE), TEXT(D98, "aaa"))</f>
        <v>(月)</v>
      </c>
      <c r="F98" s="96">
        <f>IFERROR(VLOOKUP($D98, V医療従事者等!$A:$J, $F$4, FALSE), 0)</f>
        <v>47667</v>
      </c>
      <c r="G98" s="96">
        <f>IFERROR(VLOOKUP($D98, V医療従事者等!$A:$J, $G$4, FALSE), 0)</f>
        <v>22048</v>
      </c>
      <c r="H98" s="96">
        <f>IFERROR(VLOOKUP($D98, V医療従事者等!$A:$J, $H$4, FALSE), 0)</f>
        <v>67841</v>
      </c>
      <c r="I98" s="96">
        <f>IFERROR(VLOOKUP($D98, V医療従事者等!$A:$J, $I$4, FALSE), 0)</f>
        <v>4028</v>
      </c>
      <c r="J98" s="97">
        <f>IFERROR(VLOOKUP($D98, V一般接種!$A:$G, J$4, FALSE), 0)</f>
        <v>568137</v>
      </c>
      <c r="K98" s="97">
        <f>IFERROR(VLOOKUP($D98, V一般接種!$A:$G, K$4, FALSE), 0)</f>
        <v>199723</v>
      </c>
      <c r="L98" s="97">
        <f>IFERROR(VLOOKUP($D98, V一般接種!$A:$G, L$4, FALSE), 0)</f>
        <v>0</v>
      </c>
      <c r="M98" s="97">
        <f>IFERROR(VLOOKUP($D98, V一般接種!$A:$G, M$4, FALSE), 0)</f>
        <v>604297</v>
      </c>
      <c r="N98" s="97">
        <f>SUMIF(V職域接種!$C:$C, 'Conv-vaccine'!$D98, V職域接種!F:F)</f>
        <v>0</v>
      </c>
      <c r="O98" s="97">
        <f>SUMIF(V職域接種!$C:$C, 'Conv-vaccine'!$D98, V職域接種!G:G)</f>
        <v>0</v>
      </c>
      <c r="P98" s="97">
        <f>SUMIF(V重複!$C:$C, 'Conv-vaccine'!$D98, V重複!F:F)</f>
        <v>0</v>
      </c>
      <c r="Q98" s="97">
        <f>SUMIF(V重複!$C:$C, 'Conv-vaccine'!$D98, V重複!G:G)</f>
        <v>0</v>
      </c>
    </row>
    <row r="99" spans="1:17" x14ac:dyDescent="0.45">
      <c r="A99" s="94">
        <f t="shared" si="3"/>
        <v>44390</v>
      </c>
      <c r="B99" s="49">
        <f t="shared" si="4"/>
        <v>868971</v>
      </c>
      <c r="C99" s="49">
        <f t="shared" si="5"/>
        <v>660733</v>
      </c>
      <c r="D99" s="95">
        <v>44390</v>
      </c>
      <c r="E99" s="96" t="str">
        <f>IFERROR(VLOOKUP($D99, V医療従事者等!$A:$J, $E$4, FALSE), TEXT(D99, "aaa"))</f>
        <v>(火)</v>
      </c>
      <c r="F99" s="96">
        <f>IFERROR(VLOOKUP($D99, V医療従事者等!$A:$J, $F$4, FALSE), 0)</f>
        <v>25653</v>
      </c>
      <c r="G99" s="96">
        <f>IFERROR(VLOOKUP($D99, V医療従事者等!$A:$J, $G$4, FALSE), 0)</f>
        <v>9453</v>
      </c>
      <c r="H99" s="96">
        <f>IFERROR(VLOOKUP($D99, V医療従事者等!$A:$J, $H$4, FALSE), 0)</f>
        <v>37198</v>
      </c>
      <c r="I99" s="96">
        <f>IFERROR(VLOOKUP($D99, V医療従事者等!$A:$J, $I$4, FALSE), 0)</f>
        <v>1141</v>
      </c>
      <c r="J99" s="97">
        <f>IFERROR(VLOOKUP($D99, V一般接種!$A:$G, J$4, FALSE), 0)</f>
        <v>603790</v>
      </c>
      <c r="K99" s="97">
        <f>IFERROR(VLOOKUP($D99, V一般接種!$A:$G, K$4, FALSE), 0)</f>
        <v>230075</v>
      </c>
      <c r="L99" s="97">
        <f>IFERROR(VLOOKUP($D99, V一般接種!$A:$G, L$4, FALSE), 0)</f>
        <v>0</v>
      </c>
      <c r="M99" s="97">
        <f>IFERROR(VLOOKUP($D99, V一般接種!$A:$G, M$4, FALSE), 0)</f>
        <v>622394</v>
      </c>
      <c r="N99" s="97">
        <f>SUMIF(V職域接種!$C:$C, 'Conv-vaccine'!$D99, V職域接種!F:F)</f>
        <v>0</v>
      </c>
      <c r="O99" s="97">
        <f>SUMIF(V職域接種!$C:$C, 'Conv-vaccine'!$D99, V職域接種!G:G)</f>
        <v>0</v>
      </c>
      <c r="P99" s="97">
        <f>SUMIF(V重複!$C:$C, 'Conv-vaccine'!$D99, V重複!F:F)</f>
        <v>0</v>
      </c>
      <c r="Q99" s="97">
        <f>SUMIF(V重複!$C:$C, 'Conv-vaccine'!$D99, V重複!G:G)</f>
        <v>0</v>
      </c>
    </row>
    <row r="100" spans="1:17" x14ac:dyDescent="0.45">
      <c r="A100" s="94">
        <f t="shared" si="3"/>
        <v>44391</v>
      </c>
      <c r="B100" s="49">
        <f t="shared" si="4"/>
        <v>845316</v>
      </c>
      <c r="C100" s="49">
        <f t="shared" si="5"/>
        <v>669916</v>
      </c>
      <c r="D100" s="95">
        <v>44391</v>
      </c>
      <c r="E100" s="96" t="str">
        <f>IFERROR(VLOOKUP($D100, V医療従事者等!$A:$J, $E$4, FALSE), TEXT(D100, "aaa"))</f>
        <v>(水)</v>
      </c>
      <c r="F100" s="96">
        <f>IFERROR(VLOOKUP($D100, V医療従事者等!$A:$J, $F$4, FALSE), 0)</f>
        <v>22176</v>
      </c>
      <c r="G100" s="96">
        <f>IFERROR(VLOOKUP($D100, V医療従事者等!$A:$J, $G$4, FALSE), 0)</f>
        <v>178</v>
      </c>
      <c r="H100" s="96">
        <f>IFERROR(VLOOKUP($D100, V医療従事者等!$A:$J, $H$4, FALSE), 0)</f>
        <v>37839</v>
      </c>
      <c r="I100" s="96">
        <f>IFERROR(VLOOKUP($D100, V医療従事者等!$A:$J, $I$4, FALSE), 0)</f>
        <v>1964</v>
      </c>
      <c r="J100" s="97">
        <f>IFERROR(VLOOKUP($D100, V一般接種!$A:$G, J$4, FALSE), 0)</f>
        <v>602401</v>
      </c>
      <c r="K100" s="97">
        <f>IFERROR(VLOOKUP($D100, V一般接種!$A:$G, K$4, FALSE), 0)</f>
        <v>220561</v>
      </c>
      <c r="L100" s="97">
        <f>IFERROR(VLOOKUP($D100, V一般接種!$A:$G, L$4, FALSE), 0)</f>
        <v>0</v>
      </c>
      <c r="M100" s="97">
        <f>IFERROR(VLOOKUP($D100, V一般接種!$A:$G, M$4, FALSE), 0)</f>
        <v>630113</v>
      </c>
      <c r="N100" s="97">
        <f>SUMIF(V職域接種!$C:$C, 'Conv-vaccine'!$D100, V職域接種!F:F)</f>
        <v>0</v>
      </c>
      <c r="O100" s="97">
        <f>SUMIF(V職域接種!$C:$C, 'Conv-vaccine'!$D100, V職域接種!G:G)</f>
        <v>0</v>
      </c>
      <c r="P100" s="97">
        <f>SUMIF(V重複!$C:$C, 'Conv-vaccine'!$D100, V重複!F:F)</f>
        <v>0</v>
      </c>
      <c r="Q100" s="97">
        <f>SUMIF(V重複!$C:$C, 'Conv-vaccine'!$D100, V重複!G:G)</f>
        <v>0</v>
      </c>
    </row>
    <row r="101" spans="1:17" x14ac:dyDescent="0.45">
      <c r="A101" s="94">
        <f t="shared" si="3"/>
        <v>44392</v>
      </c>
      <c r="B101" s="49">
        <f t="shared" si="4"/>
        <v>831758</v>
      </c>
      <c r="C101" s="49">
        <f t="shared" si="5"/>
        <v>643846</v>
      </c>
      <c r="D101" s="95">
        <v>44392</v>
      </c>
      <c r="E101" s="96" t="str">
        <f>IFERROR(VLOOKUP($D101, V医療従事者等!$A:$J, $E$4, FALSE), TEXT(D101, "aaa"))</f>
        <v>(木)</v>
      </c>
      <c r="F101" s="96">
        <f>IFERROR(VLOOKUP($D101, V医療従事者等!$A:$J, $F$4, FALSE), 0)</f>
        <v>24563</v>
      </c>
      <c r="G101" s="96">
        <f>IFERROR(VLOOKUP($D101, V医療従事者等!$A:$J, $G$4, FALSE), 0)</f>
        <v>533</v>
      </c>
      <c r="H101" s="96">
        <f>IFERROR(VLOOKUP($D101, V医療従事者等!$A:$J, $H$4, FALSE), 0)</f>
        <v>31996</v>
      </c>
      <c r="I101" s="96">
        <f>IFERROR(VLOOKUP($D101, V医療従事者等!$A:$J, $I$4, FALSE), 0)</f>
        <v>1195</v>
      </c>
      <c r="J101" s="97">
        <f>IFERROR(VLOOKUP($D101, V一般接種!$A:$G, J$4, FALSE), 0)</f>
        <v>587965</v>
      </c>
      <c r="K101" s="97">
        <f>IFERROR(VLOOKUP($D101, V一般接種!$A:$G, K$4, FALSE), 0)</f>
        <v>218697</v>
      </c>
      <c r="L101" s="97">
        <f>IFERROR(VLOOKUP($D101, V一般接種!$A:$G, L$4, FALSE), 0)</f>
        <v>0</v>
      </c>
      <c r="M101" s="97">
        <f>IFERROR(VLOOKUP($D101, V一般接種!$A:$G, M$4, FALSE), 0)</f>
        <v>610655</v>
      </c>
      <c r="N101" s="97">
        <f>SUMIF(V職域接種!$C:$C, 'Conv-vaccine'!$D101, V職域接種!F:F)</f>
        <v>0</v>
      </c>
      <c r="O101" s="97">
        <f>SUMIF(V職域接種!$C:$C, 'Conv-vaccine'!$D101, V職域接種!G:G)</f>
        <v>0</v>
      </c>
      <c r="P101" s="97">
        <f>SUMIF(V重複!$C:$C, 'Conv-vaccine'!$D101, V重複!F:F)</f>
        <v>0</v>
      </c>
      <c r="Q101" s="97">
        <f>SUMIF(V重複!$C:$C, 'Conv-vaccine'!$D101, V重複!G:G)</f>
        <v>0</v>
      </c>
    </row>
    <row r="102" spans="1:17" x14ac:dyDescent="0.45">
      <c r="A102" s="94">
        <f t="shared" si="3"/>
        <v>44393</v>
      </c>
      <c r="B102" s="49">
        <f t="shared" si="4"/>
        <v>864597</v>
      </c>
      <c r="C102" s="49">
        <f t="shared" si="5"/>
        <v>634278</v>
      </c>
      <c r="D102" s="95">
        <v>44393</v>
      </c>
      <c r="E102" s="96" t="str">
        <f>IFERROR(VLOOKUP($D102, V医療従事者等!$A:$J, $E$4, FALSE), TEXT(D102, "aaa"))</f>
        <v>(金)</v>
      </c>
      <c r="F102" s="96">
        <f>IFERROR(VLOOKUP($D102, V医療従事者等!$A:$J, $F$4, FALSE), 0)</f>
        <v>23717</v>
      </c>
      <c r="G102" s="96">
        <f>IFERROR(VLOOKUP($D102, V医療従事者等!$A:$J, $G$4, FALSE), 0)</f>
        <v>4551</v>
      </c>
      <c r="H102" s="96">
        <f>IFERROR(VLOOKUP($D102, V医療従事者等!$A:$J, $H$4, FALSE), 0)</f>
        <v>35455</v>
      </c>
      <c r="I102" s="96">
        <f>IFERROR(VLOOKUP($D102, V医療従事者等!$A:$J, $I$4, FALSE), 0)</f>
        <v>1731</v>
      </c>
      <c r="J102" s="97">
        <f>IFERROR(VLOOKUP($D102, V一般接種!$A:$G, J$4, FALSE), 0)</f>
        <v>610373</v>
      </c>
      <c r="K102" s="97">
        <f>IFERROR(VLOOKUP($D102, V一般接種!$A:$G, K$4, FALSE), 0)</f>
        <v>225956</v>
      </c>
      <c r="L102" s="97">
        <f>IFERROR(VLOOKUP($D102, V一般接種!$A:$G, L$4, FALSE), 0)</f>
        <v>0</v>
      </c>
      <c r="M102" s="97">
        <f>IFERROR(VLOOKUP($D102, V一般接種!$A:$G, M$4, FALSE), 0)</f>
        <v>597092</v>
      </c>
      <c r="N102" s="97">
        <f>SUMIF(V職域接種!$C:$C, 'Conv-vaccine'!$D102, V職域接種!F:F)</f>
        <v>0</v>
      </c>
      <c r="O102" s="97">
        <f>SUMIF(V職域接種!$C:$C, 'Conv-vaccine'!$D102, V職域接種!G:G)</f>
        <v>0</v>
      </c>
      <c r="P102" s="97">
        <f>SUMIF(V重複!$C:$C, 'Conv-vaccine'!$D102, V重複!F:F)</f>
        <v>0</v>
      </c>
      <c r="Q102" s="97">
        <f>SUMIF(V重複!$C:$C, 'Conv-vaccine'!$D102, V重複!G:G)</f>
        <v>0</v>
      </c>
    </row>
    <row r="103" spans="1:17" x14ac:dyDescent="0.45">
      <c r="A103" s="94">
        <f t="shared" si="3"/>
        <v>44394</v>
      </c>
      <c r="B103" s="49">
        <f t="shared" si="4"/>
        <v>796681</v>
      </c>
      <c r="C103" s="49">
        <f t="shared" si="5"/>
        <v>637777</v>
      </c>
      <c r="D103" s="95">
        <v>44394</v>
      </c>
      <c r="E103" s="96" t="str">
        <f>IFERROR(VLOOKUP($D103, V医療従事者等!$A:$J, $E$4, FALSE), TEXT(D103, "aaa"))</f>
        <v>土</v>
      </c>
      <c r="F103" s="96">
        <f>IFERROR(VLOOKUP($D103, V医療従事者等!$A:$J, $F$4, FALSE), 0)</f>
        <v>0</v>
      </c>
      <c r="G103" s="96">
        <f>IFERROR(VLOOKUP($D103, V医療従事者等!$A:$J, $G$4, FALSE), 0)</f>
        <v>0</v>
      </c>
      <c r="H103" s="96">
        <f>IFERROR(VLOOKUP($D103, V医療従事者等!$A:$J, $H$4, FALSE), 0)</f>
        <v>0</v>
      </c>
      <c r="I103" s="96">
        <f>IFERROR(VLOOKUP($D103, V医療従事者等!$A:$J, $I$4, FALSE), 0)</f>
        <v>0</v>
      </c>
      <c r="J103" s="97">
        <f>IFERROR(VLOOKUP($D103, V一般接種!$A:$G, J$4, FALSE), 0)</f>
        <v>624620</v>
      </c>
      <c r="K103" s="97">
        <f>IFERROR(VLOOKUP($D103, V一般接種!$A:$G, K$4, FALSE), 0)</f>
        <v>172061</v>
      </c>
      <c r="L103" s="97">
        <f>IFERROR(VLOOKUP($D103, V一般接種!$A:$G, L$4, FALSE), 0)</f>
        <v>0</v>
      </c>
      <c r="M103" s="97">
        <f>IFERROR(VLOOKUP($D103, V一般接種!$A:$G, M$4, FALSE), 0)</f>
        <v>637777</v>
      </c>
      <c r="N103" s="97">
        <f>SUMIF(V職域接種!$C:$C, 'Conv-vaccine'!$D103, V職域接種!F:F)</f>
        <v>0</v>
      </c>
      <c r="O103" s="97">
        <f>SUMIF(V職域接種!$C:$C, 'Conv-vaccine'!$D103, V職域接種!G:G)</f>
        <v>0</v>
      </c>
      <c r="P103" s="97">
        <f>SUMIF(V重複!$C:$C, 'Conv-vaccine'!$D103, V重複!F:F)</f>
        <v>0</v>
      </c>
      <c r="Q103" s="97">
        <f>SUMIF(V重複!$C:$C, 'Conv-vaccine'!$D103, V重複!G:G)</f>
        <v>0</v>
      </c>
    </row>
    <row r="104" spans="1:17" x14ac:dyDescent="0.45">
      <c r="A104" s="94">
        <f t="shared" si="3"/>
        <v>44395</v>
      </c>
      <c r="B104" s="49">
        <f t="shared" si="4"/>
        <v>595824</v>
      </c>
      <c r="C104" s="49">
        <f t="shared" si="5"/>
        <v>655859</v>
      </c>
      <c r="D104" s="95">
        <v>44395</v>
      </c>
      <c r="E104" s="96" t="str">
        <f>IFERROR(VLOOKUP($D104, V医療従事者等!$A:$J, $E$4, FALSE), TEXT(D104, "aaa"))</f>
        <v>日</v>
      </c>
      <c r="F104" s="96">
        <f>IFERROR(VLOOKUP($D104, V医療従事者等!$A:$J, $F$4, FALSE), 0)</f>
        <v>0</v>
      </c>
      <c r="G104" s="96">
        <f>IFERROR(VLOOKUP($D104, V医療従事者等!$A:$J, $G$4, FALSE), 0)</f>
        <v>0</v>
      </c>
      <c r="H104" s="96">
        <f>IFERROR(VLOOKUP($D104, V医療従事者等!$A:$J, $H$4, FALSE), 0)</f>
        <v>0</v>
      </c>
      <c r="I104" s="96">
        <f>IFERROR(VLOOKUP($D104, V医療従事者等!$A:$J, $I$4, FALSE), 0)</f>
        <v>0</v>
      </c>
      <c r="J104" s="97">
        <f>IFERROR(VLOOKUP($D104, V一般接種!$A:$G, J$4, FALSE), 0)</f>
        <v>458895</v>
      </c>
      <c r="K104" s="97">
        <f>IFERROR(VLOOKUP($D104, V一般接種!$A:$G, K$4, FALSE), 0)</f>
        <v>136929</v>
      </c>
      <c r="L104" s="97">
        <f>IFERROR(VLOOKUP($D104, V一般接種!$A:$G, L$4, FALSE), 0)</f>
        <v>0</v>
      </c>
      <c r="M104" s="97">
        <f>IFERROR(VLOOKUP($D104, V一般接種!$A:$G, M$4, FALSE), 0)</f>
        <v>655859</v>
      </c>
      <c r="N104" s="97">
        <f>SUMIF(V職域接種!$C:$C, 'Conv-vaccine'!$D104, V職域接種!F:F)</f>
        <v>0</v>
      </c>
      <c r="O104" s="97">
        <f>SUMIF(V職域接種!$C:$C, 'Conv-vaccine'!$D104, V職域接種!G:G)</f>
        <v>0</v>
      </c>
      <c r="P104" s="97">
        <f>SUMIF(V重複!$C:$C, 'Conv-vaccine'!$D104, V重複!F:F)</f>
        <v>0</v>
      </c>
      <c r="Q104" s="97">
        <f>SUMIF(V重複!$C:$C, 'Conv-vaccine'!$D104, V重複!G:G)</f>
        <v>0</v>
      </c>
    </row>
    <row r="105" spans="1:17" x14ac:dyDescent="0.45">
      <c r="A105" s="94">
        <f t="shared" si="3"/>
        <v>44396</v>
      </c>
      <c r="B105" s="49">
        <f t="shared" si="4"/>
        <v>515326</v>
      </c>
      <c r="C105" s="49">
        <f t="shared" si="5"/>
        <v>632757</v>
      </c>
      <c r="D105" s="95">
        <v>44396</v>
      </c>
      <c r="E105" s="96" t="str">
        <f>IFERROR(VLOOKUP($D105, V医療従事者等!$A:$J, $E$4, FALSE), TEXT(D105, "aaa"))</f>
        <v>(月)</v>
      </c>
      <c r="F105" s="96">
        <f>IFERROR(VLOOKUP($D105, V医療従事者等!$A:$J, $F$4, FALSE), 0)</f>
        <v>29457</v>
      </c>
      <c r="G105" s="96">
        <f>IFERROR(VLOOKUP($D105, V医療従事者等!$A:$J, $G$4, FALSE), 0)</f>
        <v>14740</v>
      </c>
      <c r="H105" s="96">
        <f>IFERROR(VLOOKUP($D105, V医療従事者等!$A:$J, $H$4, FALSE), 0)</f>
        <v>60294</v>
      </c>
      <c r="I105" s="96">
        <f>IFERROR(VLOOKUP($D105, V医療従事者等!$A:$J, $I$4, FALSE), 0)</f>
        <v>7677</v>
      </c>
      <c r="J105" s="97">
        <f>IFERROR(VLOOKUP($D105, V一般接種!$A:$G, J$4, FALSE), 0)</f>
        <v>273478</v>
      </c>
      <c r="K105" s="97">
        <f>IFERROR(VLOOKUP($D105, V一般接種!$A:$G, K$4, FALSE), 0)</f>
        <v>197651</v>
      </c>
      <c r="L105" s="97">
        <f>IFERROR(VLOOKUP($D105, V一般接種!$A:$G, L$4, FALSE), 0)</f>
        <v>0</v>
      </c>
      <c r="M105" s="97">
        <f>IFERROR(VLOOKUP($D105, V一般接種!$A:$G, M$4, FALSE), 0)</f>
        <v>564786</v>
      </c>
      <c r="N105" s="97">
        <f>SUMIF(V職域接種!$C:$C, 'Conv-vaccine'!$D105, V職域接種!F:F)</f>
        <v>0</v>
      </c>
      <c r="O105" s="97">
        <f>SUMIF(V職域接種!$C:$C, 'Conv-vaccine'!$D105, V職域接種!G:G)</f>
        <v>0</v>
      </c>
      <c r="P105" s="97">
        <f>SUMIF(V重複!$C:$C, 'Conv-vaccine'!$D105, V重複!F:F)</f>
        <v>0</v>
      </c>
      <c r="Q105" s="97">
        <f>SUMIF(V重複!$C:$C, 'Conv-vaccine'!$D105, V重複!G:G)</f>
        <v>0</v>
      </c>
    </row>
    <row r="106" spans="1:17" x14ac:dyDescent="0.45">
      <c r="A106" s="94">
        <f t="shared" si="3"/>
        <v>44397</v>
      </c>
      <c r="B106" s="49">
        <f t="shared" si="4"/>
        <v>779611</v>
      </c>
      <c r="C106" s="49">
        <f t="shared" si="5"/>
        <v>647428</v>
      </c>
      <c r="D106" s="95">
        <v>44397</v>
      </c>
      <c r="E106" s="96" t="str">
        <f>IFERROR(VLOOKUP($D106, V医療従事者等!$A:$J, $E$4, FALSE), TEXT(D106, "aaa"))</f>
        <v>(火)</v>
      </c>
      <c r="F106" s="96">
        <f>IFERROR(VLOOKUP($D106, V医療従事者等!$A:$J, $F$4, FALSE), 0)</f>
        <v>34550</v>
      </c>
      <c r="G106" s="96">
        <f>IFERROR(VLOOKUP($D106, V医療従事者等!$A:$J, $G$4, FALSE), 0)</f>
        <v>5981</v>
      </c>
      <c r="H106" s="96">
        <f>IFERROR(VLOOKUP($D106, V医療従事者等!$A:$J, $H$4, FALSE), 0)</f>
        <v>30208</v>
      </c>
      <c r="I106" s="96">
        <f>IFERROR(VLOOKUP($D106, V医療従事者等!$A:$J, $I$4, FALSE), 0)</f>
        <v>2832</v>
      </c>
      <c r="J106" s="97">
        <f>IFERROR(VLOOKUP($D106, V一般接種!$A:$G, J$4, FALSE), 0)</f>
        <v>529314</v>
      </c>
      <c r="K106" s="97">
        <f>IFERROR(VLOOKUP($D106, V一般接種!$A:$G, K$4, FALSE), 0)</f>
        <v>209766</v>
      </c>
      <c r="L106" s="97">
        <f>IFERROR(VLOOKUP($D106, V一般接種!$A:$G, L$4, FALSE), 0)</f>
        <v>0</v>
      </c>
      <c r="M106" s="97">
        <f>IFERROR(VLOOKUP($D106, V一般接種!$A:$G, M$4, FALSE), 0)</f>
        <v>614388</v>
      </c>
      <c r="N106" s="97">
        <f>SUMIF(V職域接種!$C:$C, 'Conv-vaccine'!$D106, V職域接種!F:F)</f>
        <v>0</v>
      </c>
      <c r="O106" s="97">
        <f>SUMIF(V職域接種!$C:$C, 'Conv-vaccine'!$D106, V職域接種!G:G)</f>
        <v>0</v>
      </c>
      <c r="P106" s="97">
        <f>SUMIF(V重複!$C:$C, 'Conv-vaccine'!$D106, V重複!F:F)</f>
        <v>0</v>
      </c>
      <c r="Q106" s="97">
        <f>SUMIF(V重複!$C:$C, 'Conv-vaccine'!$D106, V重複!G:G)</f>
        <v>0</v>
      </c>
    </row>
    <row r="107" spans="1:17" x14ac:dyDescent="0.45">
      <c r="A107" s="94">
        <f t="shared" si="3"/>
        <v>44398</v>
      </c>
      <c r="B107" s="49">
        <f t="shared" si="4"/>
        <v>712621</v>
      </c>
      <c r="C107" s="49">
        <f t="shared" si="5"/>
        <v>693907</v>
      </c>
      <c r="D107" s="95">
        <v>44398</v>
      </c>
      <c r="E107" s="96" t="str">
        <f>IFERROR(VLOOKUP($D107, V医療従事者等!$A:$J, $E$4, FALSE), TEXT(D107, "aaa"))</f>
        <v>(水)</v>
      </c>
      <c r="F107" s="96">
        <f>IFERROR(VLOOKUP($D107, V医療従事者等!$A:$J, $F$4, FALSE), 0)</f>
        <v>371</v>
      </c>
      <c r="G107" s="96">
        <f>IFERROR(VLOOKUP($D107, V医療従事者等!$A:$J, $G$4, FALSE), 0)</f>
        <v>3619</v>
      </c>
      <c r="H107" s="96">
        <f>IFERROR(VLOOKUP($D107, V医療従事者等!$A:$J, $H$4, FALSE), 0)</f>
        <v>35406</v>
      </c>
      <c r="I107" s="96">
        <f>IFERROR(VLOOKUP($D107, V医療従事者等!$A:$J, $I$4, FALSE), 0)</f>
        <v>7470</v>
      </c>
      <c r="J107" s="97">
        <f>IFERROR(VLOOKUP($D107, V一般接種!$A:$G, J$4, FALSE), 0)</f>
        <v>491343</v>
      </c>
      <c r="K107" s="97">
        <f>IFERROR(VLOOKUP($D107, V一般接種!$A:$G, K$4, FALSE), 0)</f>
        <v>217288</v>
      </c>
      <c r="L107" s="97">
        <f>IFERROR(VLOOKUP($D107, V一般接種!$A:$G, L$4, FALSE), 0)</f>
        <v>0</v>
      </c>
      <c r="M107" s="97">
        <f>IFERROR(VLOOKUP($D107, V一般接種!$A:$G, M$4, FALSE), 0)</f>
        <v>651031</v>
      </c>
      <c r="N107" s="97">
        <f>SUMIF(V職域接種!$C:$C, 'Conv-vaccine'!$D107, V職域接種!F:F)</f>
        <v>0</v>
      </c>
      <c r="O107" s="97">
        <f>SUMIF(V職域接種!$C:$C, 'Conv-vaccine'!$D107, V職域接種!G:G)</f>
        <v>0</v>
      </c>
      <c r="P107" s="97">
        <f>SUMIF(V重複!$C:$C, 'Conv-vaccine'!$D107, V重複!F:F)</f>
        <v>0</v>
      </c>
      <c r="Q107" s="97">
        <f>SUMIF(V重複!$C:$C, 'Conv-vaccine'!$D107, V重複!G:G)</f>
        <v>0</v>
      </c>
    </row>
    <row r="108" spans="1:17" x14ac:dyDescent="0.45">
      <c r="A108" s="94">
        <f t="shared" si="3"/>
        <v>44399</v>
      </c>
      <c r="B108" s="49">
        <f t="shared" si="4"/>
        <v>304579</v>
      </c>
      <c r="C108" s="49">
        <f t="shared" si="5"/>
        <v>274727</v>
      </c>
      <c r="D108" s="95">
        <v>44399</v>
      </c>
      <c r="E108" s="96" t="str">
        <f>IFERROR(VLOOKUP($D108, V医療従事者等!$A:$J, $E$4, FALSE), TEXT(D108, "aaa"))</f>
        <v>木</v>
      </c>
      <c r="F108" s="96">
        <f>IFERROR(VLOOKUP($D108, V医療従事者等!$A:$J, $F$4, FALSE), 0)</f>
        <v>0</v>
      </c>
      <c r="G108" s="96">
        <f>IFERROR(VLOOKUP($D108, V医療従事者等!$A:$J, $G$4, FALSE), 0)</f>
        <v>0</v>
      </c>
      <c r="H108" s="96">
        <f>IFERROR(VLOOKUP($D108, V医療従事者等!$A:$J, $H$4, FALSE), 0)</f>
        <v>0</v>
      </c>
      <c r="I108" s="96">
        <f>IFERROR(VLOOKUP($D108, V医療従事者等!$A:$J, $I$4, FALSE), 0)</f>
        <v>0</v>
      </c>
      <c r="J108" s="97">
        <f>IFERROR(VLOOKUP($D108, V一般接種!$A:$G, J$4, FALSE), 0)</f>
        <v>185725</v>
      </c>
      <c r="K108" s="97">
        <f>IFERROR(VLOOKUP($D108, V一般接種!$A:$G, K$4, FALSE), 0)</f>
        <v>118854</v>
      </c>
      <c r="L108" s="97">
        <f>IFERROR(VLOOKUP($D108, V一般接種!$A:$G, L$4, FALSE), 0)</f>
        <v>0</v>
      </c>
      <c r="M108" s="97">
        <f>IFERROR(VLOOKUP($D108, V一般接種!$A:$G, M$4, FALSE), 0)</f>
        <v>274727</v>
      </c>
      <c r="N108" s="97">
        <f>SUMIF(V職域接種!$C:$C, 'Conv-vaccine'!$D108, V職域接種!F:F)</f>
        <v>0</v>
      </c>
      <c r="O108" s="97">
        <f>SUMIF(V職域接種!$C:$C, 'Conv-vaccine'!$D108, V職域接種!G:G)</f>
        <v>0</v>
      </c>
      <c r="P108" s="97">
        <f>SUMIF(V重複!$C:$C, 'Conv-vaccine'!$D108, V重複!F:F)</f>
        <v>0</v>
      </c>
      <c r="Q108" s="97">
        <f>SUMIF(V重複!$C:$C, 'Conv-vaccine'!$D108, V重複!G:G)</f>
        <v>0</v>
      </c>
    </row>
    <row r="109" spans="1:17" x14ac:dyDescent="0.45">
      <c r="A109" s="94">
        <f t="shared" si="3"/>
        <v>44400</v>
      </c>
      <c r="B109" s="49">
        <f t="shared" si="4"/>
        <v>240212</v>
      </c>
      <c r="C109" s="49">
        <f t="shared" si="5"/>
        <v>195454</v>
      </c>
      <c r="D109" s="95">
        <v>44400</v>
      </c>
      <c r="E109" s="96" t="str">
        <f>IFERROR(VLOOKUP($D109, V医療従事者等!$A:$J, $E$4, FALSE), TEXT(D109, "aaa"))</f>
        <v>金</v>
      </c>
      <c r="F109" s="96">
        <f>IFERROR(VLOOKUP($D109, V医療従事者等!$A:$J, $F$4, FALSE), 0)</f>
        <v>0</v>
      </c>
      <c r="G109" s="96">
        <f>IFERROR(VLOOKUP($D109, V医療従事者等!$A:$J, $G$4, FALSE), 0)</f>
        <v>0</v>
      </c>
      <c r="H109" s="96">
        <f>IFERROR(VLOOKUP($D109, V医療従事者等!$A:$J, $H$4, FALSE), 0)</f>
        <v>0</v>
      </c>
      <c r="I109" s="96">
        <f>IFERROR(VLOOKUP($D109, V医療従事者等!$A:$J, $I$4, FALSE), 0)</f>
        <v>0</v>
      </c>
      <c r="J109" s="97">
        <f>IFERROR(VLOOKUP($D109, V一般接種!$A:$G, J$4, FALSE), 0)</f>
        <v>126876</v>
      </c>
      <c r="K109" s="97">
        <f>IFERROR(VLOOKUP($D109, V一般接種!$A:$G, K$4, FALSE), 0)</f>
        <v>113336</v>
      </c>
      <c r="L109" s="97">
        <f>IFERROR(VLOOKUP($D109, V一般接種!$A:$G, L$4, FALSE), 0)</f>
        <v>0</v>
      </c>
      <c r="M109" s="97">
        <f>IFERROR(VLOOKUP($D109, V一般接種!$A:$G, M$4, FALSE), 0)</f>
        <v>195454</v>
      </c>
      <c r="N109" s="97">
        <f>SUMIF(V職域接種!$C:$C, 'Conv-vaccine'!$D109, V職域接種!F:F)</f>
        <v>0</v>
      </c>
      <c r="O109" s="97">
        <f>SUMIF(V職域接種!$C:$C, 'Conv-vaccine'!$D109, V職域接種!G:G)</f>
        <v>0</v>
      </c>
      <c r="P109" s="97">
        <f>SUMIF(V重複!$C:$C, 'Conv-vaccine'!$D109, V重複!F:F)</f>
        <v>0</v>
      </c>
      <c r="Q109" s="97">
        <f>SUMIF(V重複!$C:$C, 'Conv-vaccine'!$D109, V重複!G:G)</f>
        <v>0</v>
      </c>
    </row>
    <row r="110" spans="1:17" x14ac:dyDescent="0.45">
      <c r="A110" s="94">
        <f t="shared" si="3"/>
        <v>44401</v>
      </c>
      <c r="B110" s="49">
        <f t="shared" si="4"/>
        <v>447313</v>
      </c>
      <c r="C110" s="49">
        <f t="shared" si="5"/>
        <v>735977</v>
      </c>
      <c r="D110" s="95">
        <v>44401</v>
      </c>
      <c r="E110" s="96" t="str">
        <f>IFERROR(VLOOKUP($D110, V医療従事者等!$A:$J, $E$4, FALSE), TEXT(D110, "aaa"))</f>
        <v>土</v>
      </c>
      <c r="F110" s="96">
        <f>IFERROR(VLOOKUP($D110, V医療従事者等!$A:$J, $F$4, FALSE), 0)</f>
        <v>0</v>
      </c>
      <c r="G110" s="96">
        <f>IFERROR(VLOOKUP($D110, V医療従事者等!$A:$J, $G$4, FALSE), 0)</f>
        <v>0</v>
      </c>
      <c r="H110" s="96">
        <f>IFERROR(VLOOKUP($D110, V医療従事者等!$A:$J, $H$4, FALSE), 0)</f>
        <v>0</v>
      </c>
      <c r="I110" s="96">
        <f>IFERROR(VLOOKUP($D110, V医療従事者等!$A:$J, $I$4, FALSE), 0)</f>
        <v>0</v>
      </c>
      <c r="J110" s="97">
        <f>IFERROR(VLOOKUP($D110, V一般接種!$A:$G, J$4, FALSE), 0)</f>
        <v>300179</v>
      </c>
      <c r="K110" s="97">
        <f>IFERROR(VLOOKUP($D110, V一般接種!$A:$G, K$4, FALSE), 0)</f>
        <v>147134</v>
      </c>
      <c r="L110" s="97">
        <f>IFERROR(VLOOKUP($D110, V一般接種!$A:$G, L$4, FALSE), 0)</f>
        <v>0</v>
      </c>
      <c r="M110" s="97">
        <f>IFERROR(VLOOKUP($D110, V一般接種!$A:$G, M$4, FALSE), 0)</f>
        <v>735977</v>
      </c>
      <c r="N110" s="97">
        <f>SUMIF(V職域接種!$C:$C, 'Conv-vaccine'!$D110, V職域接種!F:F)</f>
        <v>0</v>
      </c>
      <c r="O110" s="97">
        <f>SUMIF(V職域接種!$C:$C, 'Conv-vaccine'!$D110, V職域接種!G:G)</f>
        <v>0</v>
      </c>
      <c r="P110" s="97">
        <f>SUMIF(V重複!$C:$C, 'Conv-vaccine'!$D110, V重複!F:F)</f>
        <v>0</v>
      </c>
      <c r="Q110" s="97">
        <f>SUMIF(V重複!$C:$C, 'Conv-vaccine'!$D110, V重複!G:G)</f>
        <v>0</v>
      </c>
    </row>
    <row r="111" spans="1:17" x14ac:dyDescent="0.45">
      <c r="A111" s="94">
        <f t="shared" si="3"/>
        <v>44402</v>
      </c>
      <c r="B111" s="49">
        <f t="shared" si="4"/>
        <v>401756</v>
      </c>
      <c r="C111" s="49">
        <f t="shared" si="5"/>
        <v>683783</v>
      </c>
      <c r="D111" s="95">
        <v>44402</v>
      </c>
      <c r="E111" s="96" t="str">
        <f>IFERROR(VLOOKUP($D111, V医療従事者等!$A:$J, $E$4, FALSE), TEXT(D111, "aaa"))</f>
        <v>日</v>
      </c>
      <c r="F111" s="96">
        <f>IFERROR(VLOOKUP($D111, V医療従事者等!$A:$J, $F$4, FALSE), 0)</f>
        <v>0</v>
      </c>
      <c r="G111" s="96">
        <f>IFERROR(VLOOKUP($D111, V医療従事者等!$A:$J, $G$4, FALSE), 0)</f>
        <v>0</v>
      </c>
      <c r="H111" s="96">
        <f>IFERROR(VLOOKUP($D111, V医療従事者等!$A:$J, $H$4, FALSE), 0)</f>
        <v>0</v>
      </c>
      <c r="I111" s="96">
        <f>IFERROR(VLOOKUP($D111, V医療従事者等!$A:$J, $I$4, FALSE), 0)</f>
        <v>0</v>
      </c>
      <c r="J111" s="97">
        <f>IFERROR(VLOOKUP($D111, V一般接種!$A:$G, J$4, FALSE), 0)</f>
        <v>268801</v>
      </c>
      <c r="K111" s="97">
        <f>IFERROR(VLOOKUP($D111, V一般接種!$A:$G, K$4, FALSE), 0)</f>
        <v>132955</v>
      </c>
      <c r="L111" s="97">
        <f>IFERROR(VLOOKUP($D111, V一般接種!$A:$G, L$4, FALSE), 0)</f>
        <v>0</v>
      </c>
      <c r="M111" s="97">
        <f>IFERROR(VLOOKUP($D111, V一般接種!$A:$G, M$4, FALSE), 0)</f>
        <v>683783</v>
      </c>
      <c r="N111" s="97">
        <f>SUMIF(V職域接種!$C:$C, 'Conv-vaccine'!$D111, V職域接種!F:F)</f>
        <v>0</v>
      </c>
      <c r="O111" s="97">
        <f>SUMIF(V職域接種!$C:$C, 'Conv-vaccine'!$D111, V職域接種!G:G)</f>
        <v>0</v>
      </c>
      <c r="P111" s="97">
        <f>SUMIF(V重複!$C:$C, 'Conv-vaccine'!$D111, V重複!F:F)</f>
        <v>0</v>
      </c>
      <c r="Q111" s="97">
        <f>SUMIF(V重複!$C:$C, 'Conv-vaccine'!$D111, V重複!G:G)</f>
        <v>0</v>
      </c>
    </row>
    <row r="112" spans="1:17" x14ac:dyDescent="0.45">
      <c r="A112" s="94">
        <f t="shared" si="3"/>
        <v>44403</v>
      </c>
      <c r="B112" s="49">
        <f t="shared" si="4"/>
        <v>564812</v>
      </c>
      <c r="C112" s="49">
        <f t="shared" si="5"/>
        <v>774089</v>
      </c>
      <c r="D112" s="95">
        <v>44403</v>
      </c>
      <c r="E112" s="96" t="str">
        <f>IFERROR(VLOOKUP($D112, V医療従事者等!$A:$J, $E$4, FALSE), TEXT(D112, "aaa"))</f>
        <v>(月)</v>
      </c>
      <c r="F112" s="96">
        <f>IFERROR(VLOOKUP($D112, V医療従事者等!$A:$J, $F$4, FALSE), 0)</f>
        <v>20343</v>
      </c>
      <c r="G112" s="96">
        <f>IFERROR(VLOOKUP($D112, V医療従事者等!$A:$J, $G$4, FALSE), 0)</f>
        <v>5887</v>
      </c>
      <c r="H112" s="96">
        <f>IFERROR(VLOOKUP($D112, V医療従事者等!$A:$J, $H$4, FALSE), 0)</f>
        <v>40920</v>
      </c>
      <c r="I112" s="96">
        <f>IFERROR(VLOOKUP($D112, V医療従事者等!$A:$J, $I$4, FALSE), 0)</f>
        <v>1995</v>
      </c>
      <c r="J112" s="97">
        <f>IFERROR(VLOOKUP($D112, V一般接種!$A:$G, J$4, FALSE), 0)</f>
        <v>365791</v>
      </c>
      <c r="K112" s="97">
        <f>IFERROR(VLOOKUP($D112, V一般接種!$A:$G, K$4, FALSE), 0)</f>
        <v>172791</v>
      </c>
      <c r="L112" s="97">
        <f>IFERROR(VLOOKUP($D112, V一般接種!$A:$G, L$4, FALSE), 0)</f>
        <v>0</v>
      </c>
      <c r="M112" s="97">
        <f>IFERROR(VLOOKUP($D112, V一般接種!$A:$G, M$4, FALSE), 0)</f>
        <v>731174</v>
      </c>
      <c r="N112" s="97">
        <f>SUMIF(V職域接種!$C:$C, 'Conv-vaccine'!$D112, V職域接種!F:F)</f>
        <v>0</v>
      </c>
      <c r="O112" s="97">
        <f>SUMIF(V職域接種!$C:$C, 'Conv-vaccine'!$D112, V職域接種!G:G)</f>
        <v>0</v>
      </c>
      <c r="P112" s="97">
        <f>SUMIF(V重複!$C:$C, 'Conv-vaccine'!$D112, V重複!F:F)</f>
        <v>0</v>
      </c>
      <c r="Q112" s="97">
        <f>SUMIF(V重複!$C:$C, 'Conv-vaccine'!$D112, V重複!G:G)</f>
        <v>0</v>
      </c>
    </row>
    <row r="113" spans="1:17" x14ac:dyDescent="0.45">
      <c r="A113" s="94">
        <f t="shared" si="3"/>
        <v>44404</v>
      </c>
      <c r="B113" s="49">
        <f t="shared" si="4"/>
        <v>605798</v>
      </c>
      <c r="C113" s="49">
        <f t="shared" si="5"/>
        <v>773692</v>
      </c>
      <c r="D113" s="95">
        <v>44404</v>
      </c>
      <c r="E113" s="96" t="str">
        <f>IFERROR(VLOOKUP($D113, V医療従事者等!$A:$J, $E$4, FALSE), TEXT(D113, "aaa"))</f>
        <v>(火)</v>
      </c>
      <c r="F113" s="96">
        <f>IFERROR(VLOOKUP($D113, V医療従事者等!$A:$J, $F$4, FALSE), 0)</f>
        <v>7285</v>
      </c>
      <c r="G113" s="96">
        <f>IFERROR(VLOOKUP($D113, V医療従事者等!$A:$J, $G$4, FALSE), 0)</f>
        <v>9238</v>
      </c>
      <c r="H113" s="96">
        <f>IFERROR(VLOOKUP($D113, V医療従事者等!$A:$J, $H$4, FALSE), 0)</f>
        <v>19283</v>
      </c>
      <c r="I113" s="96">
        <f>IFERROR(VLOOKUP($D113, V医療従事者等!$A:$J, $I$4, FALSE), 0)</f>
        <v>6915</v>
      </c>
      <c r="J113" s="97">
        <f>IFERROR(VLOOKUP($D113, V一般接種!$A:$G, J$4, FALSE), 0)</f>
        <v>433885</v>
      </c>
      <c r="K113" s="97">
        <f>IFERROR(VLOOKUP($D113, V一般接種!$A:$G, K$4, FALSE), 0)</f>
        <v>155390</v>
      </c>
      <c r="L113" s="97">
        <f>IFERROR(VLOOKUP($D113, V一般接種!$A:$G, L$4, FALSE), 0)</f>
        <v>0</v>
      </c>
      <c r="M113" s="97">
        <f>IFERROR(VLOOKUP($D113, V一般接種!$A:$G, M$4, FALSE), 0)</f>
        <v>747494</v>
      </c>
      <c r="N113" s="97">
        <f>SUMIF(V職域接種!$C:$C, 'Conv-vaccine'!$D113, V職域接種!F:F)</f>
        <v>0</v>
      </c>
      <c r="O113" s="97">
        <f>SUMIF(V職域接種!$C:$C, 'Conv-vaccine'!$D113, V職域接種!G:G)</f>
        <v>0</v>
      </c>
      <c r="P113" s="97">
        <f>SUMIF(V重複!$C:$C, 'Conv-vaccine'!$D113, V重複!F:F)</f>
        <v>0</v>
      </c>
      <c r="Q113" s="97">
        <f>SUMIF(V重複!$C:$C, 'Conv-vaccine'!$D113, V重複!G:G)</f>
        <v>0</v>
      </c>
    </row>
    <row r="114" spans="1:17" x14ac:dyDescent="0.45">
      <c r="A114" s="94">
        <f t="shared" si="3"/>
        <v>44405</v>
      </c>
      <c r="B114" s="49">
        <f t="shared" si="4"/>
        <v>593721</v>
      </c>
      <c r="C114" s="49">
        <f t="shared" si="5"/>
        <v>781677</v>
      </c>
      <c r="D114" s="95">
        <v>44405</v>
      </c>
      <c r="E114" s="96" t="str">
        <f>IFERROR(VLOOKUP($D114, V医療従事者等!$A:$J, $E$4, FALSE), TEXT(D114, "aaa"))</f>
        <v>(水)</v>
      </c>
      <c r="F114" s="96">
        <f>IFERROR(VLOOKUP($D114, V医療従事者等!$A:$J, $F$4, FALSE), 0)</f>
        <v>11517</v>
      </c>
      <c r="G114" s="96">
        <f>IFERROR(VLOOKUP($D114, V医療従事者等!$A:$J, $G$4, FALSE), 0)</f>
        <v>283</v>
      </c>
      <c r="H114" s="96">
        <f>IFERROR(VLOOKUP($D114, V医療従事者等!$A:$J, $H$4, FALSE), 0)</f>
        <v>18441</v>
      </c>
      <c r="I114" s="96">
        <f>IFERROR(VLOOKUP($D114, V医療従事者等!$A:$J, $I$4, FALSE), 0)</f>
        <v>6</v>
      </c>
      <c r="J114" s="97">
        <f>IFERROR(VLOOKUP($D114, V一般接種!$A:$G, J$4, FALSE), 0)</f>
        <v>428218</v>
      </c>
      <c r="K114" s="97">
        <f>IFERROR(VLOOKUP($D114, V一般接種!$A:$G, K$4, FALSE), 0)</f>
        <v>153703</v>
      </c>
      <c r="L114" s="97">
        <f>IFERROR(VLOOKUP($D114, V一般接種!$A:$G, L$4, FALSE), 0)</f>
        <v>0</v>
      </c>
      <c r="M114" s="97">
        <f>IFERROR(VLOOKUP($D114, V一般接種!$A:$G, M$4, FALSE), 0)</f>
        <v>763230</v>
      </c>
      <c r="N114" s="97">
        <f>SUMIF(V職域接種!$C:$C, 'Conv-vaccine'!$D114, V職域接種!F:F)</f>
        <v>0</v>
      </c>
      <c r="O114" s="97">
        <f>SUMIF(V職域接種!$C:$C, 'Conv-vaccine'!$D114, V職域接種!G:G)</f>
        <v>0</v>
      </c>
      <c r="P114" s="97">
        <f>SUMIF(V重複!$C:$C, 'Conv-vaccine'!$D114, V重複!F:F)</f>
        <v>0</v>
      </c>
      <c r="Q114" s="97">
        <f>SUMIF(V重複!$C:$C, 'Conv-vaccine'!$D114, V重複!G:G)</f>
        <v>0</v>
      </c>
    </row>
    <row r="115" spans="1:17" x14ac:dyDescent="0.45">
      <c r="A115" s="94">
        <f t="shared" si="3"/>
        <v>44406</v>
      </c>
      <c r="B115" s="49">
        <f t="shared" si="4"/>
        <v>595368</v>
      </c>
      <c r="C115" s="49">
        <f t="shared" si="5"/>
        <v>766914</v>
      </c>
      <c r="D115" s="95">
        <v>44406</v>
      </c>
      <c r="E115" s="96" t="str">
        <f>IFERROR(VLOOKUP($D115, V医療従事者等!$A:$J, $E$4, FALSE), TEXT(D115, "aaa"))</f>
        <v>(木)</v>
      </c>
      <c r="F115" s="96">
        <f>IFERROR(VLOOKUP($D115, V医療従事者等!$A:$J, $F$4, FALSE), 0)</f>
        <v>9074</v>
      </c>
      <c r="G115" s="96">
        <f>IFERROR(VLOOKUP($D115, V医療従事者等!$A:$J, $G$4, FALSE), 0)</f>
        <v>23</v>
      </c>
      <c r="H115" s="96">
        <f>IFERROR(VLOOKUP($D115, V医療従事者等!$A:$J, $H$4, FALSE), 0)</f>
        <v>21242</v>
      </c>
      <c r="I115" s="96">
        <f>IFERROR(VLOOKUP($D115, V医療従事者等!$A:$J, $I$4, FALSE), 0)</f>
        <v>33</v>
      </c>
      <c r="J115" s="97">
        <f>IFERROR(VLOOKUP($D115, V一般接種!$A:$G, J$4, FALSE), 0)</f>
        <v>425691</v>
      </c>
      <c r="K115" s="97">
        <f>IFERROR(VLOOKUP($D115, V一般接種!$A:$G, K$4, FALSE), 0)</f>
        <v>160580</v>
      </c>
      <c r="L115" s="97">
        <f>IFERROR(VLOOKUP($D115, V一般接種!$A:$G, L$4, FALSE), 0)</f>
        <v>0</v>
      </c>
      <c r="M115" s="97">
        <f>IFERROR(VLOOKUP($D115, V一般接種!$A:$G, M$4, FALSE), 0)</f>
        <v>745639</v>
      </c>
      <c r="N115" s="97">
        <f>SUMIF(V職域接種!$C:$C, 'Conv-vaccine'!$D115, V職域接種!F:F)</f>
        <v>0</v>
      </c>
      <c r="O115" s="97">
        <f>SUMIF(V職域接種!$C:$C, 'Conv-vaccine'!$D115, V職域接種!G:G)</f>
        <v>0</v>
      </c>
      <c r="P115" s="97">
        <f>SUMIF(V重複!$C:$C, 'Conv-vaccine'!$D115, V重複!F:F)</f>
        <v>0</v>
      </c>
      <c r="Q115" s="97">
        <f>SUMIF(V重複!$C:$C, 'Conv-vaccine'!$D115, V重複!G:G)</f>
        <v>0</v>
      </c>
    </row>
    <row r="116" spans="1:17" x14ac:dyDescent="0.45">
      <c r="A116" s="94">
        <f t="shared" si="3"/>
        <v>44407</v>
      </c>
      <c r="B116" s="49">
        <f t="shared" si="4"/>
        <v>626108</v>
      </c>
      <c r="C116" s="49">
        <f t="shared" si="5"/>
        <v>772260</v>
      </c>
      <c r="D116" s="95">
        <v>44407</v>
      </c>
      <c r="E116" s="96" t="str">
        <f>IFERROR(VLOOKUP($D116, V医療従事者等!$A:$J, $E$4, FALSE), TEXT(D116, "aaa"))</f>
        <v>(金)</v>
      </c>
      <c r="F116" s="96">
        <f>IFERROR(VLOOKUP($D116, V医療従事者等!$A:$J, $F$4, FALSE), 0)</f>
        <v>11403</v>
      </c>
      <c r="G116" s="96">
        <f>IFERROR(VLOOKUP($D116, V医療従事者等!$A:$J, $G$4, FALSE), 0)</f>
        <v>57</v>
      </c>
      <c r="H116" s="96">
        <f>IFERROR(VLOOKUP($D116, V医療従事者等!$A:$J, $H$4, FALSE), 0)</f>
        <v>23694</v>
      </c>
      <c r="I116" s="96">
        <f>IFERROR(VLOOKUP($D116, V医療従事者等!$A:$J, $I$4, FALSE), 0)</f>
        <v>5434</v>
      </c>
      <c r="J116" s="97">
        <f>IFERROR(VLOOKUP($D116, V一般接種!$A:$G, J$4, FALSE), 0)</f>
        <v>456177</v>
      </c>
      <c r="K116" s="97">
        <f>IFERROR(VLOOKUP($D116, V一般接種!$A:$G, K$4, FALSE), 0)</f>
        <v>158471</v>
      </c>
      <c r="L116" s="97">
        <f>IFERROR(VLOOKUP($D116, V一般接種!$A:$G, L$4, FALSE), 0)</f>
        <v>0</v>
      </c>
      <c r="M116" s="97">
        <f>IFERROR(VLOOKUP($D116, V一般接種!$A:$G, M$4, FALSE), 0)</f>
        <v>743132</v>
      </c>
      <c r="N116" s="97">
        <f>SUMIF(V職域接種!$C:$C, 'Conv-vaccine'!$D116, V職域接種!F:F)</f>
        <v>0</v>
      </c>
      <c r="O116" s="97">
        <f>SUMIF(V職域接種!$C:$C, 'Conv-vaccine'!$D116, V職域接種!G:G)</f>
        <v>0</v>
      </c>
      <c r="P116" s="97">
        <f>SUMIF(V重複!$C:$C, 'Conv-vaccine'!$D116, V重複!F:F)</f>
        <v>0</v>
      </c>
      <c r="Q116" s="97">
        <f>SUMIF(V重複!$C:$C, 'Conv-vaccine'!$D116, V重複!G:G)</f>
        <v>0</v>
      </c>
    </row>
    <row r="117" spans="1:17" x14ac:dyDescent="0.45">
      <c r="A117" s="94">
        <f t="shared" si="3"/>
        <v>44408</v>
      </c>
      <c r="B117" s="49">
        <f t="shared" si="4"/>
        <v>622842</v>
      </c>
      <c r="C117" s="49">
        <f t="shared" si="5"/>
        <v>792222</v>
      </c>
      <c r="D117" s="95">
        <v>44408</v>
      </c>
      <c r="E117" s="96" t="str">
        <f>IFERROR(VLOOKUP($D117, V医療従事者等!$A:$J, $E$4, FALSE), TEXT(D117, "aaa"))</f>
        <v>土</v>
      </c>
      <c r="F117" s="96">
        <f>IFERROR(VLOOKUP($D117, V医療従事者等!$A:$J, $F$4, FALSE), 0)</f>
        <v>0</v>
      </c>
      <c r="G117" s="96">
        <f>IFERROR(VLOOKUP($D117, V医療従事者等!$A:$J, $G$4, FALSE), 0)</f>
        <v>0</v>
      </c>
      <c r="H117" s="96">
        <f>IFERROR(VLOOKUP($D117, V医療従事者等!$A:$J, $H$4, FALSE), 0)</f>
        <v>0</v>
      </c>
      <c r="I117" s="96">
        <f>IFERROR(VLOOKUP($D117, V医療従事者等!$A:$J, $I$4, FALSE), 0)</f>
        <v>0</v>
      </c>
      <c r="J117" s="97">
        <f>IFERROR(VLOOKUP($D117, V一般接種!$A:$G, J$4, FALSE), 0)</f>
        <v>496542</v>
      </c>
      <c r="K117" s="97">
        <f>IFERROR(VLOOKUP($D117, V一般接種!$A:$G, K$4, FALSE), 0)</f>
        <v>126300</v>
      </c>
      <c r="L117" s="97">
        <f>IFERROR(VLOOKUP($D117, V一般接種!$A:$G, L$4, FALSE), 0)</f>
        <v>0</v>
      </c>
      <c r="M117" s="97">
        <f>IFERROR(VLOOKUP($D117, V一般接種!$A:$G, M$4, FALSE), 0)</f>
        <v>792222</v>
      </c>
      <c r="N117" s="97">
        <f>SUMIF(V職域接種!$C:$C, 'Conv-vaccine'!$D117, V職域接種!F:F)</f>
        <v>0</v>
      </c>
      <c r="O117" s="97">
        <f>SUMIF(V職域接種!$C:$C, 'Conv-vaccine'!$D117, V職域接種!G:G)</f>
        <v>0</v>
      </c>
      <c r="P117" s="97">
        <f>SUMIF(V重複!$C:$C, 'Conv-vaccine'!$D117, V重複!F:F)</f>
        <v>0</v>
      </c>
      <c r="Q117" s="97">
        <f>SUMIF(V重複!$C:$C, 'Conv-vaccine'!$D117, V重複!G:G)</f>
        <v>0</v>
      </c>
    </row>
    <row r="118" spans="1:17" x14ac:dyDescent="0.45">
      <c r="A118" s="94">
        <f t="shared" si="3"/>
        <v>44409</v>
      </c>
      <c r="B118" s="49">
        <f t="shared" si="4"/>
        <v>445834</v>
      </c>
      <c r="C118" s="49">
        <f t="shared" si="5"/>
        <v>1061896</v>
      </c>
      <c r="D118" s="95">
        <v>44409</v>
      </c>
      <c r="E118" s="96" t="str">
        <f>IFERROR(VLOOKUP($D118, V医療従事者等!$A:$J, $E$4, FALSE), TEXT(D118, "aaa"))</f>
        <v>日</v>
      </c>
      <c r="F118" s="96">
        <f>IFERROR(VLOOKUP($D118, V医療従事者等!$A:$J, $F$4, FALSE), 0)</f>
        <v>0</v>
      </c>
      <c r="G118" s="96">
        <f>IFERROR(VLOOKUP($D118, V医療従事者等!$A:$J, $G$4, FALSE), 0)</f>
        <v>0</v>
      </c>
      <c r="H118" s="96">
        <f>IFERROR(VLOOKUP($D118, V医療従事者等!$A:$J, $H$4, FALSE), 0)</f>
        <v>0</v>
      </c>
      <c r="I118" s="96">
        <f>IFERROR(VLOOKUP($D118, V医療従事者等!$A:$J, $I$4, FALSE), 0)</f>
        <v>0</v>
      </c>
      <c r="J118" s="97">
        <f>IFERROR(VLOOKUP($D118, V一般接種!$A:$G, J$4, FALSE), 0)</f>
        <v>431906</v>
      </c>
      <c r="K118" s="97">
        <f>IFERROR(VLOOKUP($D118, V一般接種!$A:$G, K$4, FALSE), 0)</f>
        <v>111583</v>
      </c>
      <c r="L118" s="97">
        <f>IFERROR(VLOOKUP($D118, V一般接種!$A:$G, L$4, FALSE), 0)</f>
        <v>0</v>
      </c>
      <c r="M118" s="97">
        <f>IFERROR(VLOOKUP($D118, V一般接種!$A:$G, M$4, FALSE), 0)</f>
        <v>535481</v>
      </c>
      <c r="N118" s="97">
        <f>SUMIF(V職域接種!$C:$C, 'Conv-vaccine'!$D118, V職域接種!F:F)</f>
        <v>6269246</v>
      </c>
      <c r="O118" s="97">
        <f>SUMIF(V職域接種!$C:$C, 'Conv-vaccine'!$D118, V職域接種!G:G)</f>
        <v>1454134</v>
      </c>
      <c r="P118" s="97">
        <f>SUMIF(V重複!$C:$C, 'Conv-vaccine'!$D118, V重複!F:F)</f>
        <v>6366901</v>
      </c>
      <c r="Q118" s="97">
        <f>SUMIF(V重複!$C:$C, 'Conv-vaccine'!$D118, V重複!G:G)</f>
        <v>927719</v>
      </c>
    </row>
    <row r="119" spans="1:17" x14ac:dyDescent="0.45">
      <c r="A119" s="94">
        <f t="shared" si="3"/>
        <v>44410</v>
      </c>
      <c r="B119" s="49">
        <f t="shared" si="4"/>
        <v>554867</v>
      </c>
      <c r="C119" s="49">
        <f t="shared" si="5"/>
        <v>564280</v>
      </c>
      <c r="D119" s="95">
        <v>44410</v>
      </c>
      <c r="E119" s="96" t="str">
        <f>IFERROR(VLOOKUP($D119, V医療従事者等!$A:$J, $E$4, FALSE), TEXT(D119, "aaa"))</f>
        <v>月</v>
      </c>
      <c r="F119" s="96">
        <f>IFERROR(VLOOKUP($D119, V医療従事者等!$A:$J, $F$4, FALSE), 0)</f>
        <v>0</v>
      </c>
      <c r="G119" s="96">
        <f>IFERROR(VLOOKUP($D119, V医療従事者等!$A:$J, $G$4, FALSE), 0)</f>
        <v>0</v>
      </c>
      <c r="H119" s="96">
        <f>IFERROR(VLOOKUP($D119, V医療従事者等!$A:$J, $H$4, FALSE), 0)</f>
        <v>0</v>
      </c>
      <c r="I119" s="96">
        <f>IFERROR(VLOOKUP($D119, V医療従事者等!$A:$J, $I$4, FALSE), 0)</f>
        <v>0</v>
      </c>
      <c r="J119" s="97">
        <f>IFERROR(VLOOKUP($D119, V一般接種!$A:$G, J$4, FALSE), 0)</f>
        <v>436291</v>
      </c>
      <c r="K119" s="97">
        <f>IFERROR(VLOOKUP($D119, V一般接種!$A:$G, K$4, FALSE), 0)</f>
        <v>118576</v>
      </c>
      <c r="L119" s="97">
        <f>IFERROR(VLOOKUP($D119, V一般接種!$A:$G, L$4, FALSE), 0)</f>
        <v>0</v>
      </c>
      <c r="M119" s="97">
        <f>IFERROR(VLOOKUP($D119, V一般接種!$A:$G, M$4, FALSE), 0)</f>
        <v>564280</v>
      </c>
      <c r="N119" s="97">
        <f>SUMIF(V職域接種!$C:$C, 'Conv-vaccine'!$D119, V職域接種!F:F)</f>
        <v>0</v>
      </c>
      <c r="O119" s="97">
        <f>SUMIF(V職域接種!$C:$C, 'Conv-vaccine'!$D119, V職域接種!G:G)</f>
        <v>0</v>
      </c>
      <c r="P119" s="97">
        <f>SUMIF(V重複!$C:$C, 'Conv-vaccine'!$D119, V重複!F:F)</f>
        <v>0</v>
      </c>
      <c r="Q119" s="97">
        <f>SUMIF(V重複!$C:$C, 'Conv-vaccine'!$D119, V重複!G:G)</f>
        <v>0</v>
      </c>
    </row>
    <row r="120" spans="1:17" x14ac:dyDescent="0.45">
      <c r="A120" s="94">
        <f t="shared" si="3"/>
        <v>44411</v>
      </c>
      <c r="B120" s="49">
        <f t="shared" si="4"/>
        <v>571932</v>
      </c>
      <c r="C120" s="49">
        <f t="shared" si="5"/>
        <v>598590</v>
      </c>
      <c r="D120" s="95">
        <v>44411</v>
      </c>
      <c r="E120" s="96" t="str">
        <f>IFERROR(VLOOKUP($D120, V医療従事者等!$A:$J, $E$4, FALSE), TEXT(D120, "aaa"))</f>
        <v>火</v>
      </c>
      <c r="F120" s="96">
        <f>IFERROR(VLOOKUP($D120, V医療従事者等!$A:$J, $F$4, FALSE), 0)</f>
        <v>0</v>
      </c>
      <c r="G120" s="96">
        <f>IFERROR(VLOOKUP($D120, V医療従事者等!$A:$J, $G$4, FALSE), 0)</f>
        <v>0</v>
      </c>
      <c r="H120" s="96">
        <f>IFERROR(VLOOKUP($D120, V医療従事者等!$A:$J, $H$4, FALSE), 0)</f>
        <v>0</v>
      </c>
      <c r="I120" s="96">
        <f>IFERROR(VLOOKUP($D120, V医療従事者等!$A:$J, $I$4, FALSE), 0)</f>
        <v>0</v>
      </c>
      <c r="J120" s="97">
        <f>IFERROR(VLOOKUP($D120, V一般接種!$A:$G, J$4, FALSE), 0)</f>
        <v>457402</v>
      </c>
      <c r="K120" s="97">
        <f>IFERROR(VLOOKUP($D120, V一般接種!$A:$G, K$4, FALSE), 0)</f>
        <v>114530</v>
      </c>
      <c r="L120" s="97">
        <f>IFERROR(VLOOKUP($D120, V一般接種!$A:$G, L$4, FALSE), 0)</f>
        <v>0</v>
      </c>
      <c r="M120" s="97">
        <f>IFERROR(VLOOKUP($D120, V一般接種!$A:$G, M$4, FALSE), 0)</f>
        <v>598590</v>
      </c>
      <c r="N120" s="97">
        <f>SUMIF(V職域接種!$C:$C, 'Conv-vaccine'!$D120, V職域接種!F:F)</f>
        <v>0</v>
      </c>
      <c r="O120" s="97">
        <f>SUMIF(V職域接種!$C:$C, 'Conv-vaccine'!$D120, V職域接種!G:G)</f>
        <v>0</v>
      </c>
      <c r="P120" s="97">
        <f>SUMIF(V重複!$C:$C, 'Conv-vaccine'!$D120, V重複!F:F)</f>
        <v>0</v>
      </c>
      <c r="Q120" s="97">
        <f>SUMIF(V重複!$C:$C, 'Conv-vaccine'!$D120, V重複!G:G)</f>
        <v>0</v>
      </c>
    </row>
    <row r="121" spans="1:17" x14ac:dyDescent="0.45">
      <c r="A121" s="94">
        <f t="shared" si="3"/>
        <v>44412</v>
      </c>
      <c r="B121" s="49">
        <f t="shared" si="4"/>
        <v>561633</v>
      </c>
      <c r="C121" s="49">
        <f t="shared" si="5"/>
        <v>592433</v>
      </c>
      <c r="D121" s="95">
        <v>44412</v>
      </c>
      <c r="E121" s="96" t="str">
        <f>IFERROR(VLOOKUP($D121, V医療従事者等!$A:$J, $E$4, FALSE), TEXT(D121, "aaa"))</f>
        <v>水</v>
      </c>
      <c r="F121" s="96">
        <f>IFERROR(VLOOKUP($D121, V医療従事者等!$A:$J, $F$4, FALSE), 0)</f>
        <v>0</v>
      </c>
      <c r="G121" s="96">
        <f>IFERROR(VLOOKUP($D121, V医療従事者等!$A:$J, $G$4, FALSE), 0)</f>
        <v>0</v>
      </c>
      <c r="H121" s="96">
        <f>IFERROR(VLOOKUP($D121, V医療従事者等!$A:$J, $H$4, FALSE), 0)</f>
        <v>0</v>
      </c>
      <c r="I121" s="96">
        <f>IFERROR(VLOOKUP($D121, V医療従事者等!$A:$J, $I$4, FALSE), 0)</f>
        <v>0</v>
      </c>
      <c r="J121" s="97">
        <f>IFERROR(VLOOKUP($D121, V一般接種!$A:$G, J$4, FALSE), 0)</f>
        <v>453049</v>
      </c>
      <c r="K121" s="97">
        <f>IFERROR(VLOOKUP($D121, V一般接種!$A:$G, K$4, FALSE), 0)</f>
        <v>108584</v>
      </c>
      <c r="L121" s="97">
        <f>IFERROR(VLOOKUP($D121, V一般接種!$A:$G, L$4, FALSE), 0)</f>
        <v>0</v>
      </c>
      <c r="M121" s="97">
        <f>IFERROR(VLOOKUP($D121, V一般接種!$A:$G, M$4, FALSE), 0)</f>
        <v>592433</v>
      </c>
      <c r="N121" s="97">
        <f>SUMIF(V職域接種!$C:$C, 'Conv-vaccine'!$D121, V職域接種!F:F)</f>
        <v>0</v>
      </c>
      <c r="O121" s="97">
        <f>SUMIF(V職域接種!$C:$C, 'Conv-vaccine'!$D121, V職域接種!G:G)</f>
        <v>0</v>
      </c>
      <c r="P121" s="97">
        <f>SUMIF(V重複!$C:$C, 'Conv-vaccine'!$D121, V重複!F:F)</f>
        <v>0</v>
      </c>
      <c r="Q121" s="97">
        <f>SUMIF(V重複!$C:$C, 'Conv-vaccine'!$D121, V重複!G:G)</f>
        <v>0</v>
      </c>
    </row>
    <row r="122" spans="1:17" x14ac:dyDescent="0.45">
      <c r="A122" s="94">
        <f t="shared" si="3"/>
        <v>44413</v>
      </c>
      <c r="B122" s="49">
        <f t="shared" si="4"/>
        <v>550516</v>
      </c>
      <c r="C122" s="49">
        <f t="shared" si="5"/>
        <v>581807</v>
      </c>
      <c r="D122" s="95">
        <v>44413</v>
      </c>
      <c r="E122" s="96" t="str">
        <f>IFERROR(VLOOKUP($D122, V医療従事者等!$A:$J, $E$4, FALSE), TEXT(D122, "aaa"))</f>
        <v>木</v>
      </c>
      <c r="F122" s="96">
        <f>IFERROR(VLOOKUP($D122, V医療従事者等!$A:$J, $F$4, FALSE), 0)</f>
        <v>0</v>
      </c>
      <c r="G122" s="96">
        <f>IFERROR(VLOOKUP($D122, V医療従事者等!$A:$J, $G$4, FALSE), 0)</f>
        <v>0</v>
      </c>
      <c r="H122" s="96">
        <f>IFERROR(VLOOKUP($D122, V医療従事者等!$A:$J, $H$4, FALSE), 0)</f>
        <v>0</v>
      </c>
      <c r="I122" s="96">
        <f>IFERROR(VLOOKUP($D122, V医療従事者等!$A:$J, $I$4, FALSE), 0)</f>
        <v>0</v>
      </c>
      <c r="J122" s="97">
        <f>IFERROR(VLOOKUP($D122, V一般接種!$A:$G, J$4, FALSE), 0)</f>
        <v>439558</v>
      </c>
      <c r="K122" s="97">
        <f>IFERROR(VLOOKUP($D122, V一般接種!$A:$G, K$4, FALSE), 0)</f>
        <v>110958</v>
      </c>
      <c r="L122" s="97">
        <f>IFERROR(VLOOKUP($D122, V一般接種!$A:$G, L$4, FALSE), 0)</f>
        <v>0</v>
      </c>
      <c r="M122" s="97">
        <f>IFERROR(VLOOKUP($D122, V一般接種!$A:$G, M$4, FALSE), 0)</f>
        <v>581807</v>
      </c>
      <c r="N122" s="97">
        <f>SUMIF(V職域接種!$C:$C, 'Conv-vaccine'!$D122, V職域接種!F:F)</f>
        <v>0</v>
      </c>
      <c r="O122" s="97">
        <f>SUMIF(V職域接種!$C:$C, 'Conv-vaccine'!$D122, V職域接種!G:G)</f>
        <v>0</v>
      </c>
      <c r="P122" s="97">
        <f>SUMIF(V重複!$C:$C, 'Conv-vaccine'!$D122, V重複!F:F)</f>
        <v>0</v>
      </c>
      <c r="Q122" s="97">
        <f>SUMIF(V重複!$C:$C, 'Conv-vaccine'!$D122, V重複!G:G)</f>
        <v>0</v>
      </c>
    </row>
    <row r="123" spans="1:17" x14ac:dyDescent="0.45">
      <c r="A123" s="94">
        <f t="shared" si="3"/>
        <v>44414</v>
      </c>
      <c r="B123" s="49">
        <f t="shared" si="4"/>
        <v>570025</v>
      </c>
      <c r="C123" s="49">
        <f t="shared" si="5"/>
        <v>615433</v>
      </c>
      <c r="D123" s="95">
        <v>44414</v>
      </c>
      <c r="E123" s="96" t="str">
        <f>IFERROR(VLOOKUP($D123, V医療従事者等!$A:$J, $E$4, FALSE), TEXT(D123, "aaa"))</f>
        <v>金</v>
      </c>
      <c r="F123" s="96">
        <f>IFERROR(VLOOKUP($D123, V医療従事者等!$A:$J, $F$4, FALSE), 0)</f>
        <v>0</v>
      </c>
      <c r="G123" s="96">
        <f>IFERROR(VLOOKUP($D123, V医療従事者等!$A:$J, $G$4, FALSE), 0)</f>
        <v>0</v>
      </c>
      <c r="H123" s="96">
        <f>IFERROR(VLOOKUP($D123, V医療従事者等!$A:$J, $H$4, FALSE), 0)</f>
        <v>0</v>
      </c>
      <c r="I123" s="96">
        <f>IFERROR(VLOOKUP($D123, V医療従事者等!$A:$J, $I$4, FALSE), 0)</f>
        <v>0</v>
      </c>
      <c r="J123" s="97">
        <f>IFERROR(VLOOKUP($D123, V一般接種!$A:$G, J$4, FALSE), 0)</f>
        <v>465800</v>
      </c>
      <c r="K123" s="97">
        <f>IFERROR(VLOOKUP($D123, V一般接種!$A:$G, K$4, FALSE), 0)</f>
        <v>104225</v>
      </c>
      <c r="L123" s="97">
        <f>IFERROR(VLOOKUP($D123, V一般接種!$A:$G, L$4, FALSE), 0)</f>
        <v>0</v>
      </c>
      <c r="M123" s="97">
        <f>IFERROR(VLOOKUP($D123, V一般接種!$A:$G, M$4, FALSE), 0)</f>
        <v>615433</v>
      </c>
      <c r="N123" s="97">
        <f>SUMIF(V職域接種!$C:$C, 'Conv-vaccine'!$D123, V職域接種!F:F)</f>
        <v>0</v>
      </c>
      <c r="O123" s="97">
        <f>SUMIF(V職域接種!$C:$C, 'Conv-vaccine'!$D123, V職域接種!G:G)</f>
        <v>0</v>
      </c>
      <c r="P123" s="97">
        <f>SUMIF(V重複!$C:$C, 'Conv-vaccine'!$D123, V重複!F:F)</f>
        <v>0</v>
      </c>
      <c r="Q123" s="97">
        <f>SUMIF(V重複!$C:$C, 'Conv-vaccine'!$D123, V重複!G:G)</f>
        <v>0</v>
      </c>
    </row>
    <row r="124" spans="1:17" x14ac:dyDescent="0.45">
      <c r="A124" s="94">
        <f t="shared" si="3"/>
        <v>44415</v>
      </c>
      <c r="B124" s="49">
        <f t="shared" si="4"/>
        <v>687816</v>
      </c>
      <c r="C124" s="49">
        <f t="shared" si="5"/>
        <v>629751</v>
      </c>
      <c r="D124" s="95">
        <v>44415</v>
      </c>
      <c r="E124" s="96" t="str">
        <f>IFERROR(VLOOKUP($D124, V医療従事者等!$A:$J, $E$4, FALSE), TEXT(D124, "aaa"))</f>
        <v>土</v>
      </c>
      <c r="F124" s="96">
        <f>IFERROR(VLOOKUP($D124, V医療従事者等!$A:$J, $F$4, FALSE), 0)</f>
        <v>0</v>
      </c>
      <c r="G124" s="96">
        <f>IFERROR(VLOOKUP($D124, V医療従事者等!$A:$J, $G$4, FALSE), 0)</f>
        <v>0</v>
      </c>
      <c r="H124" s="96">
        <f>IFERROR(VLOOKUP($D124, V医療従事者等!$A:$J, $H$4, FALSE), 0)</f>
        <v>0</v>
      </c>
      <c r="I124" s="96">
        <f>IFERROR(VLOOKUP($D124, V医療従事者等!$A:$J, $I$4, FALSE), 0)</f>
        <v>0</v>
      </c>
      <c r="J124" s="97">
        <f>IFERROR(VLOOKUP($D124, V一般接種!$A:$G, J$4, FALSE), 0)</f>
        <v>581638</v>
      </c>
      <c r="K124" s="97">
        <f>IFERROR(VLOOKUP($D124, V一般接種!$A:$G, K$4, FALSE), 0)</f>
        <v>106178</v>
      </c>
      <c r="L124" s="97">
        <f>IFERROR(VLOOKUP($D124, V一般接種!$A:$G, L$4, FALSE), 0)</f>
        <v>0</v>
      </c>
      <c r="M124" s="97">
        <f>IFERROR(VLOOKUP($D124, V一般接種!$A:$G, M$4, FALSE), 0)</f>
        <v>629751</v>
      </c>
      <c r="N124" s="97">
        <f>SUMIF(V職域接種!$C:$C, 'Conv-vaccine'!$D124, V職域接種!F:F)</f>
        <v>0</v>
      </c>
      <c r="O124" s="97">
        <f>SUMIF(V職域接種!$C:$C, 'Conv-vaccine'!$D124, V職域接種!G:G)</f>
        <v>0</v>
      </c>
      <c r="P124" s="97">
        <f>SUMIF(V重複!$C:$C, 'Conv-vaccine'!$D124, V重複!F:F)</f>
        <v>0</v>
      </c>
      <c r="Q124" s="97">
        <f>SUMIF(V重複!$C:$C, 'Conv-vaccine'!$D124, V重複!G:G)</f>
        <v>0</v>
      </c>
    </row>
    <row r="125" spans="1:17" x14ac:dyDescent="0.45">
      <c r="A125" s="94">
        <f t="shared" si="3"/>
        <v>44416</v>
      </c>
      <c r="B125" s="49">
        <f t="shared" si="4"/>
        <v>-3893866</v>
      </c>
      <c r="C125" s="49">
        <f t="shared" si="5"/>
        <v>-310486</v>
      </c>
      <c r="D125" s="95">
        <v>44416</v>
      </c>
      <c r="E125" s="96" t="str">
        <f>IFERROR(VLOOKUP($D125, V医療従事者等!$A:$J, $E$4, FALSE), TEXT(D125, "aaa"))</f>
        <v>日</v>
      </c>
      <c r="F125" s="96">
        <f>IFERROR(VLOOKUP($D125, V医療従事者等!$A:$J, $F$4, FALSE), 0)</f>
        <v>0</v>
      </c>
      <c r="G125" s="96">
        <f>IFERROR(VLOOKUP($D125, V医療従事者等!$A:$J, $G$4, FALSE), 0)</f>
        <v>0</v>
      </c>
      <c r="H125" s="96">
        <f>IFERROR(VLOOKUP($D125, V医療従事者等!$A:$J, $H$4, FALSE), 0)</f>
        <v>0</v>
      </c>
      <c r="I125" s="96">
        <f>IFERROR(VLOOKUP($D125, V医療従事者等!$A:$J, $I$4, FALSE), 0)</f>
        <v>0</v>
      </c>
      <c r="J125" s="97">
        <f>IFERROR(VLOOKUP($D125, V一般接種!$A:$G, J$4, FALSE), 0)</f>
        <v>491297</v>
      </c>
      <c r="K125" s="97">
        <f>IFERROR(VLOOKUP($D125, V一般接種!$A:$G, K$4, FALSE), 0)</f>
        <v>109878</v>
      </c>
      <c r="L125" s="97">
        <f>IFERROR(VLOOKUP($D125, V一般接種!$A:$G, L$4, FALSE), 0)</f>
        <v>0</v>
      </c>
      <c r="M125" s="97">
        <f>IFERROR(VLOOKUP($D125, V一般接種!$A:$G, M$4, FALSE), 0)</f>
        <v>441732</v>
      </c>
      <c r="N125" s="97">
        <f>SUMIF(V職域接種!$C:$C, 'Conv-vaccine'!$D125, V職域接種!F:F)</f>
        <v>6577221</v>
      </c>
      <c r="O125" s="97">
        <f>SUMIF(V職域接種!$C:$C, 'Conv-vaccine'!$D125, V職域接種!G:G)</f>
        <v>2704798</v>
      </c>
      <c r="P125" s="97">
        <f>SUMIF(V重複!$C:$C, 'Conv-vaccine'!$D125, V重複!F:F)</f>
        <v>11072262</v>
      </c>
      <c r="Q125" s="97">
        <f>SUMIF(V重複!$C:$C, 'Conv-vaccine'!$D125, V重複!G:G)</f>
        <v>3457016</v>
      </c>
    </row>
    <row r="126" spans="1:17" x14ac:dyDescent="0.45">
      <c r="A126" s="94">
        <f t="shared" si="3"/>
        <v>44417</v>
      </c>
      <c r="B126" s="49">
        <f t="shared" si="4"/>
        <v>165109</v>
      </c>
      <c r="C126" s="49">
        <f t="shared" si="5"/>
        <v>101615</v>
      </c>
      <c r="D126" s="95">
        <v>44417</v>
      </c>
      <c r="E126" s="96" t="str">
        <f>IFERROR(VLOOKUP($D126, V医療従事者等!$A:$J, $E$4, FALSE), TEXT(D126, "aaa"))</f>
        <v>月</v>
      </c>
      <c r="F126" s="96">
        <f>IFERROR(VLOOKUP($D126, V医療従事者等!$A:$J, $F$4, FALSE), 0)</f>
        <v>0</v>
      </c>
      <c r="G126" s="96">
        <f>IFERROR(VLOOKUP($D126, V医療従事者等!$A:$J, $G$4, FALSE), 0)</f>
        <v>0</v>
      </c>
      <c r="H126" s="96">
        <f>IFERROR(VLOOKUP($D126, V医療従事者等!$A:$J, $H$4, FALSE), 0)</f>
        <v>0</v>
      </c>
      <c r="I126" s="96">
        <f>IFERROR(VLOOKUP($D126, V医療従事者等!$A:$J, $I$4, FALSE), 0)</f>
        <v>0</v>
      </c>
      <c r="J126" s="97">
        <f>IFERROR(VLOOKUP($D126, V一般接種!$A:$G, J$4, FALSE), 0)</f>
        <v>102449</v>
      </c>
      <c r="K126" s="97">
        <f>IFERROR(VLOOKUP($D126, V一般接種!$A:$G, K$4, FALSE), 0)</f>
        <v>62660</v>
      </c>
      <c r="L126" s="97">
        <f>IFERROR(VLOOKUP($D126, V一般接種!$A:$G, L$4, FALSE), 0)</f>
        <v>0</v>
      </c>
      <c r="M126" s="97">
        <f>IFERROR(VLOOKUP($D126, V一般接種!$A:$G, M$4, FALSE), 0)</f>
        <v>101615</v>
      </c>
      <c r="N126" s="97">
        <f>SUMIF(V職域接種!$C:$C, 'Conv-vaccine'!$D126, V職域接種!F:F)</f>
        <v>0</v>
      </c>
      <c r="O126" s="97">
        <f>SUMIF(V職域接種!$C:$C, 'Conv-vaccine'!$D126, V職域接種!G:G)</f>
        <v>0</v>
      </c>
      <c r="P126" s="97">
        <f>SUMIF(V重複!$C:$C, 'Conv-vaccine'!$D126, V重複!F:F)</f>
        <v>0</v>
      </c>
      <c r="Q126" s="97">
        <f>SUMIF(V重複!$C:$C, 'Conv-vaccine'!$D126, V重複!G:G)</f>
        <v>0</v>
      </c>
    </row>
    <row r="127" spans="1:17" x14ac:dyDescent="0.45">
      <c r="A127" s="94">
        <f t="shared" si="3"/>
        <v>44418</v>
      </c>
      <c r="B127" s="49">
        <f t="shared" si="4"/>
        <v>480229</v>
      </c>
      <c r="C127" s="49">
        <f t="shared" si="5"/>
        <v>574031</v>
      </c>
      <c r="D127" s="95">
        <v>44418</v>
      </c>
      <c r="E127" s="96" t="str">
        <f>IFERROR(VLOOKUP($D127, V医療従事者等!$A:$J, $E$4, FALSE), TEXT(D127, "aaa"))</f>
        <v>火</v>
      </c>
      <c r="F127" s="96">
        <f>IFERROR(VLOOKUP($D127, V医療従事者等!$A:$J, $F$4, FALSE), 0)</f>
        <v>0</v>
      </c>
      <c r="G127" s="96">
        <f>IFERROR(VLOOKUP($D127, V医療従事者等!$A:$J, $G$4, FALSE), 0)</f>
        <v>0</v>
      </c>
      <c r="H127" s="96">
        <f>IFERROR(VLOOKUP($D127, V医療従事者等!$A:$J, $H$4, FALSE), 0)</f>
        <v>0</v>
      </c>
      <c r="I127" s="96">
        <f>IFERROR(VLOOKUP($D127, V医療従事者等!$A:$J, $I$4, FALSE), 0)</f>
        <v>0</v>
      </c>
      <c r="J127" s="97">
        <f>IFERROR(VLOOKUP($D127, V一般接種!$A:$G, J$4, FALSE), 0)</f>
        <v>391831</v>
      </c>
      <c r="K127" s="97">
        <f>IFERROR(VLOOKUP($D127, V一般接種!$A:$G, K$4, FALSE), 0)</f>
        <v>88398</v>
      </c>
      <c r="L127" s="97">
        <f>IFERROR(VLOOKUP($D127, V一般接種!$A:$G, L$4, FALSE), 0)</f>
        <v>0</v>
      </c>
      <c r="M127" s="97">
        <f>IFERROR(VLOOKUP($D127, V一般接種!$A:$G, M$4, FALSE), 0)</f>
        <v>574031</v>
      </c>
      <c r="N127" s="97">
        <f>SUMIF(V職域接種!$C:$C, 'Conv-vaccine'!$D127, V職域接種!F:F)</f>
        <v>0</v>
      </c>
      <c r="O127" s="97">
        <f>SUMIF(V職域接種!$C:$C, 'Conv-vaccine'!$D127, V職域接種!G:G)</f>
        <v>0</v>
      </c>
      <c r="P127" s="97">
        <f>SUMIF(V重複!$C:$C, 'Conv-vaccine'!$D127, V重複!F:F)</f>
        <v>0</v>
      </c>
      <c r="Q127" s="97">
        <f>SUMIF(V重複!$C:$C, 'Conv-vaccine'!$D127, V重複!G:G)</f>
        <v>0</v>
      </c>
    </row>
    <row r="128" spans="1:17" x14ac:dyDescent="0.45">
      <c r="A128" s="94">
        <f t="shared" si="3"/>
        <v>44419</v>
      </c>
      <c r="B128" s="49">
        <f t="shared" si="4"/>
        <v>490011</v>
      </c>
      <c r="C128" s="49">
        <f t="shared" si="5"/>
        <v>498612</v>
      </c>
      <c r="D128" s="95">
        <v>44419</v>
      </c>
      <c r="E128" s="96" t="str">
        <f>IFERROR(VLOOKUP($D128, V医療従事者等!$A:$J, $E$4, FALSE), TEXT(D128, "aaa"))</f>
        <v>水</v>
      </c>
      <c r="F128" s="96">
        <f>IFERROR(VLOOKUP($D128, V医療従事者等!$A:$J, $F$4, FALSE), 0)</f>
        <v>0</v>
      </c>
      <c r="G128" s="96">
        <f>IFERROR(VLOOKUP($D128, V医療従事者等!$A:$J, $G$4, FALSE), 0)</f>
        <v>0</v>
      </c>
      <c r="H128" s="96">
        <f>IFERROR(VLOOKUP($D128, V医療従事者等!$A:$J, $H$4, FALSE), 0)</f>
        <v>0</v>
      </c>
      <c r="I128" s="96">
        <f>IFERROR(VLOOKUP($D128, V医療従事者等!$A:$J, $I$4, FALSE), 0)</f>
        <v>0</v>
      </c>
      <c r="J128" s="97">
        <f>IFERROR(VLOOKUP($D128, V一般接種!$A:$G, J$4, FALSE), 0)</f>
        <v>403542</v>
      </c>
      <c r="K128" s="97">
        <f>IFERROR(VLOOKUP($D128, V一般接種!$A:$G, K$4, FALSE), 0)</f>
        <v>86469</v>
      </c>
      <c r="L128" s="97">
        <f>IFERROR(VLOOKUP($D128, V一般接種!$A:$G, L$4, FALSE), 0)</f>
        <v>0</v>
      </c>
      <c r="M128" s="97">
        <f>IFERROR(VLOOKUP($D128, V一般接種!$A:$G, M$4, FALSE), 0)</f>
        <v>498612</v>
      </c>
      <c r="N128" s="97">
        <f>SUMIF(V職域接種!$C:$C, 'Conv-vaccine'!$D128, V職域接種!F:F)</f>
        <v>0</v>
      </c>
      <c r="O128" s="97">
        <f>SUMIF(V職域接種!$C:$C, 'Conv-vaccine'!$D128, V職域接種!G:G)</f>
        <v>0</v>
      </c>
      <c r="P128" s="97">
        <f>SUMIF(V重複!$C:$C, 'Conv-vaccine'!$D128, V重複!F:F)</f>
        <v>0</v>
      </c>
      <c r="Q128" s="97">
        <f>SUMIF(V重複!$C:$C, 'Conv-vaccine'!$D128, V重複!G:G)</f>
        <v>0</v>
      </c>
    </row>
    <row r="129" spans="1:17" x14ac:dyDescent="0.45">
      <c r="A129" s="94">
        <f t="shared" si="3"/>
        <v>44420</v>
      </c>
      <c r="B129" s="49">
        <f t="shared" si="4"/>
        <v>483161</v>
      </c>
      <c r="C129" s="49">
        <f t="shared" si="5"/>
        <v>226587</v>
      </c>
      <c r="D129" s="95">
        <v>44420</v>
      </c>
      <c r="E129" s="96" t="str">
        <f>IFERROR(VLOOKUP($D129, V医療従事者等!$A:$J, $E$4, FALSE), TEXT(D129, "aaa"))</f>
        <v>木</v>
      </c>
      <c r="F129" s="96">
        <f>IFERROR(VLOOKUP($D129, V医療従事者等!$A:$J, $F$4, FALSE), 0)</f>
        <v>0</v>
      </c>
      <c r="G129" s="96">
        <f>IFERROR(VLOOKUP($D129, V医療従事者等!$A:$J, $G$4, FALSE), 0)</f>
        <v>0</v>
      </c>
      <c r="H129" s="96">
        <f>IFERROR(VLOOKUP($D129, V医療従事者等!$A:$J, $H$4, FALSE), 0)</f>
        <v>0</v>
      </c>
      <c r="I129" s="96">
        <f>IFERROR(VLOOKUP($D129, V医療従事者等!$A:$J, $I$4, FALSE), 0)</f>
        <v>0</v>
      </c>
      <c r="J129" s="97">
        <f>IFERROR(VLOOKUP($D129, V一般接種!$A:$G, J$4, FALSE), 0)</f>
        <v>397993</v>
      </c>
      <c r="K129" s="97">
        <f>IFERROR(VLOOKUP($D129, V一般接種!$A:$G, K$4, FALSE), 0)</f>
        <v>85168</v>
      </c>
      <c r="L129" s="97">
        <f>IFERROR(VLOOKUP($D129, V一般接種!$A:$G, L$4, FALSE), 0)</f>
        <v>0</v>
      </c>
      <c r="M129" s="97">
        <f>IFERROR(VLOOKUP($D129, V一般接種!$A:$G, M$4, FALSE), 0)</f>
        <v>226587</v>
      </c>
      <c r="N129" s="97">
        <f>SUMIF(V職域接種!$C:$C, 'Conv-vaccine'!$D129, V職域接種!F:F)</f>
        <v>0</v>
      </c>
      <c r="O129" s="97">
        <f>SUMIF(V職域接種!$C:$C, 'Conv-vaccine'!$D129, V職域接種!G:G)</f>
        <v>0</v>
      </c>
      <c r="P129" s="97">
        <f>SUMIF(V重複!$C:$C, 'Conv-vaccine'!$D129, V重複!F:F)</f>
        <v>0</v>
      </c>
      <c r="Q129" s="97">
        <f>SUMIF(V重複!$C:$C, 'Conv-vaccine'!$D129, V重複!G:G)</f>
        <v>0</v>
      </c>
    </row>
    <row r="130" spans="1:17" x14ac:dyDescent="0.45">
      <c r="A130" s="94">
        <f t="shared" si="3"/>
        <v>44421</v>
      </c>
      <c r="B130" s="49">
        <f t="shared" si="4"/>
        <v>339435</v>
      </c>
      <c r="C130" s="49">
        <f t="shared" si="5"/>
        <v>136579</v>
      </c>
      <c r="D130" s="95">
        <v>44421</v>
      </c>
      <c r="E130" s="96" t="str">
        <f>IFERROR(VLOOKUP($D130, V医療従事者等!$A:$J, $E$4, FALSE), TEXT(D130, "aaa"))</f>
        <v>金</v>
      </c>
      <c r="F130" s="96">
        <f>IFERROR(VLOOKUP($D130, V医療従事者等!$A:$J, $F$4, FALSE), 0)</f>
        <v>0</v>
      </c>
      <c r="G130" s="96">
        <f>IFERROR(VLOOKUP($D130, V医療従事者等!$A:$J, $G$4, FALSE), 0)</f>
        <v>0</v>
      </c>
      <c r="H130" s="96">
        <f>IFERROR(VLOOKUP($D130, V医療従事者等!$A:$J, $H$4, FALSE), 0)</f>
        <v>0</v>
      </c>
      <c r="I130" s="96">
        <f>IFERROR(VLOOKUP($D130, V医療従事者等!$A:$J, $I$4, FALSE), 0)</f>
        <v>0</v>
      </c>
      <c r="J130" s="97">
        <f>IFERROR(VLOOKUP($D130, V一般接種!$A:$G, J$4, FALSE), 0)</f>
        <v>263702</v>
      </c>
      <c r="K130" s="97">
        <f>IFERROR(VLOOKUP($D130, V一般接種!$A:$G, K$4, FALSE), 0)</f>
        <v>75733</v>
      </c>
      <c r="L130" s="97">
        <f>IFERROR(VLOOKUP($D130, V一般接種!$A:$G, L$4, FALSE), 0)</f>
        <v>0</v>
      </c>
      <c r="M130" s="97">
        <f>IFERROR(VLOOKUP($D130, V一般接種!$A:$G, M$4, FALSE), 0)</f>
        <v>136579</v>
      </c>
      <c r="N130" s="97">
        <f>SUMIF(V職域接種!$C:$C, 'Conv-vaccine'!$D130, V職域接種!F:F)</f>
        <v>0</v>
      </c>
      <c r="O130" s="97">
        <f>SUMIF(V職域接種!$C:$C, 'Conv-vaccine'!$D130, V職域接種!G:G)</f>
        <v>0</v>
      </c>
      <c r="P130" s="97">
        <f>SUMIF(V重複!$C:$C, 'Conv-vaccine'!$D130, V重複!F:F)</f>
        <v>0</v>
      </c>
      <c r="Q130" s="97">
        <f>SUMIF(V重複!$C:$C, 'Conv-vaccine'!$D130, V重複!G:G)</f>
        <v>0</v>
      </c>
    </row>
    <row r="131" spans="1:17" x14ac:dyDescent="0.45">
      <c r="A131" s="94">
        <f t="shared" si="3"/>
        <v>44422</v>
      </c>
      <c r="B131" s="49">
        <f t="shared" si="4"/>
        <v>349217</v>
      </c>
      <c r="C131" s="49">
        <f t="shared" si="5"/>
        <v>252436</v>
      </c>
      <c r="D131" s="95">
        <v>44422</v>
      </c>
      <c r="E131" s="96" t="str">
        <f>IFERROR(VLOOKUP($D131, V医療従事者等!$A:$J, $E$4, FALSE), TEXT(D131, "aaa"))</f>
        <v>土</v>
      </c>
      <c r="F131" s="96">
        <f>IFERROR(VLOOKUP($D131, V医療従事者等!$A:$J, $F$4, FALSE), 0)</f>
        <v>0</v>
      </c>
      <c r="G131" s="96">
        <f>IFERROR(VLOOKUP($D131, V医療従事者等!$A:$J, $G$4, FALSE), 0)</f>
        <v>0</v>
      </c>
      <c r="H131" s="96">
        <f>IFERROR(VLOOKUP($D131, V医療従事者等!$A:$J, $H$4, FALSE), 0)</f>
        <v>0</v>
      </c>
      <c r="I131" s="96">
        <f>IFERROR(VLOOKUP($D131, V医療従事者等!$A:$J, $I$4, FALSE), 0)</f>
        <v>0</v>
      </c>
      <c r="J131" s="97">
        <f>IFERROR(VLOOKUP($D131, V一般接種!$A:$G, J$4, FALSE), 0)</f>
        <v>266976</v>
      </c>
      <c r="K131" s="97">
        <f>IFERROR(VLOOKUP($D131, V一般接種!$A:$G, K$4, FALSE), 0)</f>
        <v>82241</v>
      </c>
      <c r="L131" s="97">
        <f>IFERROR(VLOOKUP($D131, V一般接種!$A:$G, L$4, FALSE), 0)</f>
        <v>0</v>
      </c>
      <c r="M131" s="97">
        <f>IFERROR(VLOOKUP($D131, V一般接種!$A:$G, M$4, FALSE), 0)</f>
        <v>252436</v>
      </c>
      <c r="N131" s="97">
        <f>SUMIF(V職域接種!$C:$C, 'Conv-vaccine'!$D131, V職域接種!F:F)</f>
        <v>0</v>
      </c>
      <c r="O131" s="97">
        <f>SUMIF(V職域接種!$C:$C, 'Conv-vaccine'!$D131, V職域接種!G:G)</f>
        <v>0</v>
      </c>
      <c r="P131" s="97">
        <f>SUMIF(V重複!$C:$C, 'Conv-vaccine'!$D131, V重複!F:F)</f>
        <v>0</v>
      </c>
      <c r="Q131" s="97">
        <f>SUMIF(V重複!$C:$C, 'Conv-vaccine'!$D131, V重複!G:G)</f>
        <v>0</v>
      </c>
    </row>
    <row r="132" spans="1:17" x14ac:dyDescent="0.45">
      <c r="A132" s="94">
        <f t="shared" si="3"/>
        <v>44423</v>
      </c>
      <c r="B132" s="49">
        <f t="shared" si="4"/>
        <v>-7101882</v>
      </c>
      <c r="C132" s="49">
        <f t="shared" si="5"/>
        <v>-2491026</v>
      </c>
      <c r="D132" s="95">
        <v>44423</v>
      </c>
      <c r="E132" s="96" t="str">
        <f>IFERROR(VLOOKUP($D132, V医療従事者等!$A:$J, $E$4, FALSE), TEXT(D132, "aaa"))</f>
        <v>日</v>
      </c>
      <c r="F132" s="96">
        <f>IFERROR(VLOOKUP($D132, V医療従事者等!$A:$J, $F$4, FALSE), 0)</f>
        <v>0</v>
      </c>
      <c r="G132" s="96">
        <f>IFERROR(VLOOKUP($D132, V医療従事者等!$A:$J, $G$4, FALSE), 0)</f>
        <v>0</v>
      </c>
      <c r="H132" s="96">
        <f>IFERROR(VLOOKUP($D132, V医療従事者等!$A:$J, $H$4, FALSE), 0)</f>
        <v>0</v>
      </c>
      <c r="I132" s="96">
        <f>IFERROR(VLOOKUP($D132, V医療従事者等!$A:$J, $I$4, FALSE), 0)</f>
        <v>0</v>
      </c>
      <c r="J132" s="97">
        <f>IFERROR(VLOOKUP($D132, V一般接種!$A:$G, J$4, FALSE), 0)</f>
        <v>277251</v>
      </c>
      <c r="K132" s="97">
        <f>IFERROR(VLOOKUP($D132, V一般接種!$A:$G, K$4, FALSE), 0)</f>
        <v>86784</v>
      </c>
      <c r="L132" s="97">
        <f>IFERROR(VLOOKUP($D132, V一般接種!$A:$G, L$4, FALSE), 0)</f>
        <v>0</v>
      </c>
      <c r="M132" s="97">
        <f>IFERROR(VLOOKUP($D132, V一般接種!$A:$G, M$4, FALSE), 0)</f>
        <v>245052</v>
      </c>
      <c r="N132" s="97">
        <f>SUMIF(V職域接種!$C:$C, 'Conv-vaccine'!$D132, V職域接種!F:F)</f>
        <v>6761659</v>
      </c>
      <c r="O132" s="97">
        <f>SUMIF(V職域接種!$C:$C, 'Conv-vaccine'!$D132, V職域接種!G:G)</f>
        <v>3818043</v>
      </c>
      <c r="P132" s="97">
        <f>SUMIF(V重複!$C:$C, 'Conv-vaccine'!$D132, V重複!F:F)</f>
        <v>14227576</v>
      </c>
      <c r="Q132" s="97">
        <f>SUMIF(V重複!$C:$C, 'Conv-vaccine'!$D132, V重複!G:G)</f>
        <v>6554121</v>
      </c>
    </row>
    <row r="133" spans="1:17" x14ac:dyDescent="0.45">
      <c r="A133" s="94">
        <f t="shared" si="3"/>
        <v>44424</v>
      </c>
      <c r="B133" s="49">
        <f t="shared" si="4"/>
        <v>428419</v>
      </c>
      <c r="C133" s="49">
        <f t="shared" si="5"/>
        <v>362647</v>
      </c>
      <c r="D133" s="95">
        <v>44424</v>
      </c>
      <c r="E133" s="96" t="str">
        <f>IFERROR(VLOOKUP($D133, V医療従事者等!$A:$J, $E$4, FALSE), TEXT(D133, "aaa"))</f>
        <v>月</v>
      </c>
      <c r="F133" s="96">
        <f>IFERROR(VLOOKUP($D133, V医療従事者等!$A:$J, $F$4, FALSE), 0)</f>
        <v>0</v>
      </c>
      <c r="G133" s="96">
        <f>IFERROR(VLOOKUP($D133, V医療従事者等!$A:$J, $G$4, FALSE), 0)</f>
        <v>0</v>
      </c>
      <c r="H133" s="96">
        <f>IFERROR(VLOOKUP($D133, V医療従事者等!$A:$J, $H$4, FALSE), 0)</f>
        <v>0</v>
      </c>
      <c r="I133" s="96">
        <f>IFERROR(VLOOKUP($D133, V医療従事者等!$A:$J, $I$4, FALSE), 0)</f>
        <v>0</v>
      </c>
      <c r="J133" s="97">
        <f>IFERROR(VLOOKUP($D133, V一般接種!$A:$G, J$4, FALSE), 0)</f>
        <v>350702</v>
      </c>
      <c r="K133" s="97">
        <f>IFERROR(VLOOKUP($D133, V一般接種!$A:$G, K$4, FALSE), 0)</f>
        <v>77717</v>
      </c>
      <c r="L133" s="97">
        <f>IFERROR(VLOOKUP($D133, V一般接種!$A:$G, L$4, FALSE), 0)</f>
        <v>0</v>
      </c>
      <c r="M133" s="97">
        <f>IFERROR(VLOOKUP($D133, V一般接種!$A:$G, M$4, FALSE), 0)</f>
        <v>362647</v>
      </c>
      <c r="N133" s="97">
        <f>SUMIF(V職域接種!$C:$C, 'Conv-vaccine'!$D133, V職域接種!F:F)</f>
        <v>0</v>
      </c>
      <c r="O133" s="97">
        <f>SUMIF(V職域接種!$C:$C, 'Conv-vaccine'!$D133, V職域接種!G:G)</f>
        <v>0</v>
      </c>
      <c r="P133" s="97">
        <f>SUMIF(V重複!$C:$C, 'Conv-vaccine'!$D133, V重複!F:F)</f>
        <v>0</v>
      </c>
      <c r="Q133" s="97">
        <f>SUMIF(V重複!$C:$C, 'Conv-vaccine'!$D133, V重複!G:G)</f>
        <v>0</v>
      </c>
    </row>
    <row r="134" spans="1:17" x14ac:dyDescent="0.45">
      <c r="A134" s="94">
        <f t="shared" si="3"/>
        <v>44425</v>
      </c>
      <c r="B134" s="49">
        <f t="shared" si="4"/>
        <v>538550</v>
      </c>
      <c r="C134" s="49">
        <f t="shared" si="5"/>
        <v>448852</v>
      </c>
      <c r="D134" s="95">
        <v>44425</v>
      </c>
      <c r="E134" s="96" t="str">
        <f>IFERROR(VLOOKUP($D134, V医療従事者等!$A:$J, $E$4, FALSE), TEXT(D134, "aaa"))</f>
        <v>火</v>
      </c>
      <c r="F134" s="96">
        <f>IFERROR(VLOOKUP($D134, V医療従事者等!$A:$J, $F$4, FALSE), 0)</f>
        <v>0</v>
      </c>
      <c r="G134" s="96">
        <f>IFERROR(VLOOKUP($D134, V医療従事者等!$A:$J, $G$4, FALSE), 0)</f>
        <v>0</v>
      </c>
      <c r="H134" s="96">
        <f>IFERROR(VLOOKUP($D134, V医療従事者等!$A:$J, $H$4, FALSE), 0)</f>
        <v>0</v>
      </c>
      <c r="I134" s="96">
        <f>IFERROR(VLOOKUP($D134, V医療従事者等!$A:$J, $I$4, FALSE), 0)</f>
        <v>0</v>
      </c>
      <c r="J134" s="97">
        <f>IFERROR(VLOOKUP($D134, V一般接種!$A:$G, J$4, FALSE), 0)</f>
        <v>454045</v>
      </c>
      <c r="K134" s="97">
        <f>IFERROR(VLOOKUP($D134, V一般接種!$A:$G, K$4, FALSE), 0)</f>
        <v>84505</v>
      </c>
      <c r="L134" s="97">
        <f>IFERROR(VLOOKUP($D134, V一般接種!$A:$G, L$4, FALSE), 0)</f>
        <v>1</v>
      </c>
      <c r="M134" s="97">
        <f>IFERROR(VLOOKUP($D134, V一般接種!$A:$G, M$4, FALSE), 0)</f>
        <v>448851</v>
      </c>
      <c r="N134" s="97">
        <f>SUMIF(V職域接種!$C:$C, 'Conv-vaccine'!$D134, V職域接種!F:F)</f>
        <v>0</v>
      </c>
      <c r="O134" s="97">
        <f>SUMIF(V職域接種!$C:$C, 'Conv-vaccine'!$D134, V職域接種!G:G)</f>
        <v>0</v>
      </c>
      <c r="P134" s="97">
        <f>SUMIF(V重複!$C:$C, 'Conv-vaccine'!$D134, V重複!F:F)</f>
        <v>0</v>
      </c>
      <c r="Q134" s="97">
        <f>SUMIF(V重複!$C:$C, 'Conv-vaccine'!$D134, V重複!G:G)</f>
        <v>0</v>
      </c>
    </row>
    <row r="135" spans="1:17" x14ac:dyDescent="0.45">
      <c r="A135" s="94">
        <f t="shared" ref="A135:A198" si="6">D135</f>
        <v>44426</v>
      </c>
      <c r="B135" s="49">
        <f t="shared" si="4"/>
        <v>567816</v>
      </c>
      <c r="C135" s="49">
        <f t="shared" si="5"/>
        <v>435885</v>
      </c>
      <c r="D135" s="95">
        <v>44426</v>
      </c>
      <c r="E135" s="96" t="str">
        <f>IFERROR(VLOOKUP($D135, V医療従事者等!$A:$J, $E$4, FALSE), TEXT(D135, "aaa"))</f>
        <v>水</v>
      </c>
      <c r="F135" s="96">
        <f>IFERROR(VLOOKUP($D135, V医療従事者等!$A:$J, $F$4, FALSE), 0)</f>
        <v>0</v>
      </c>
      <c r="G135" s="96">
        <f>IFERROR(VLOOKUP($D135, V医療従事者等!$A:$J, $G$4, FALSE), 0)</f>
        <v>0</v>
      </c>
      <c r="H135" s="96">
        <f>IFERROR(VLOOKUP($D135, V医療従事者等!$A:$J, $H$4, FALSE), 0)</f>
        <v>0</v>
      </c>
      <c r="I135" s="96">
        <f>IFERROR(VLOOKUP($D135, V医療従事者等!$A:$J, $I$4, FALSE), 0)</f>
        <v>0</v>
      </c>
      <c r="J135" s="97">
        <f>IFERROR(VLOOKUP($D135, V一般接種!$A:$G, J$4, FALSE), 0)</f>
        <v>480828</v>
      </c>
      <c r="K135" s="97">
        <f>IFERROR(VLOOKUP($D135, V一般接種!$A:$G, K$4, FALSE), 0)</f>
        <v>86988</v>
      </c>
      <c r="L135" s="97">
        <f>IFERROR(VLOOKUP($D135, V一般接種!$A:$G, L$4, FALSE), 0)</f>
        <v>0</v>
      </c>
      <c r="M135" s="97">
        <f>IFERROR(VLOOKUP($D135, V一般接種!$A:$G, M$4, FALSE), 0)</f>
        <v>435885</v>
      </c>
      <c r="N135" s="97">
        <f>SUMIF(V職域接種!$C:$C, 'Conv-vaccine'!$D135, V職域接種!F:F)</f>
        <v>0</v>
      </c>
      <c r="O135" s="97">
        <f>SUMIF(V職域接種!$C:$C, 'Conv-vaccine'!$D135, V職域接種!G:G)</f>
        <v>0</v>
      </c>
      <c r="P135" s="97">
        <f>SUMIF(V重複!$C:$C, 'Conv-vaccine'!$D135, V重複!F:F)</f>
        <v>0</v>
      </c>
      <c r="Q135" s="97">
        <f>SUMIF(V重複!$C:$C, 'Conv-vaccine'!$D135, V重複!G:G)</f>
        <v>0</v>
      </c>
    </row>
    <row r="136" spans="1:17" x14ac:dyDescent="0.45">
      <c r="A136" s="94">
        <f t="shared" si="6"/>
        <v>44427</v>
      </c>
      <c r="B136" s="49">
        <f t="shared" ref="B136:B199" si="7">IF($D136="","",F136+G136+J136+K136+N136-P136)</f>
        <v>565522</v>
      </c>
      <c r="C136" s="49">
        <f t="shared" ref="C136:C199" si="8">IF($D136="", "", H136+I136+L136+M136+O136-Q136)</f>
        <v>424903</v>
      </c>
      <c r="D136" s="95">
        <v>44427</v>
      </c>
      <c r="E136" s="96" t="str">
        <f>IFERROR(VLOOKUP($D136, V医療従事者等!$A:$J, $E$4, FALSE), TEXT(D136, "aaa"))</f>
        <v>木</v>
      </c>
      <c r="F136" s="96">
        <f>IFERROR(VLOOKUP($D136, V医療従事者等!$A:$J, $F$4, FALSE), 0)</f>
        <v>0</v>
      </c>
      <c r="G136" s="96">
        <f>IFERROR(VLOOKUP($D136, V医療従事者等!$A:$J, $G$4, FALSE), 0)</f>
        <v>0</v>
      </c>
      <c r="H136" s="96">
        <f>IFERROR(VLOOKUP($D136, V医療従事者等!$A:$J, $H$4, FALSE), 0)</f>
        <v>0</v>
      </c>
      <c r="I136" s="96">
        <f>IFERROR(VLOOKUP($D136, V医療従事者等!$A:$J, $I$4, FALSE), 0)</f>
        <v>0</v>
      </c>
      <c r="J136" s="97">
        <f>IFERROR(VLOOKUP($D136, V一般接種!$A:$G, J$4, FALSE), 0)</f>
        <v>469261</v>
      </c>
      <c r="K136" s="97">
        <f>IFERROR(VLOOKUP($D136, V一般接種!$A:$G, K$4, FALSE), 0)</f>
        <v>96261</v>
      </c>
      <c r="L136" s="97">
        <f>IFERROR(VLOOKUP($D136, V一般接種!$A:$G, L$4, FALSE), 0)</f>
        <v>1</v>
      </c>
      <c r="M136" s="97">
        <f>IFERROR(VLOOKUP($D136, V一般接種!$A:$G, M$4, FALSE), 0)</f>
        <v>424902</v>
      </c>
      <c r="N136" s="97">
        <f>SUMIF(V職域接種!$C:$C, 'Conv-vaccine'!$D136, V職域接種!F:F)</f>
        <v>0</v>
      </c>
      <c r="O136" s="97">
        <f>SUMIF(V職域接種!$C:$C, 'Conv-vaccine'!$D136, V職域接種!G:G)</f>
        <v>0</v>
      </c>
      <c r="P136" s="97">
        <f>SUMIF(V重複!$C:$C, 'Conv-vaccine'!$D136, V重複!F:F)</f>
        <v>0</v>
      </c>
      <c r="Q136" s="97">
        <f>SUMIF(V重複!$C:$C, 'Conv-vaccine'!$D136, V重複!G:G)</f>
        <v>0</v>
      </c>
    </row>
    <row r="137" spans="1:17" x14ac:dyDescent="0.45">
      <c r="A137" s="94">
        <f t="shared" si="6"/>
        <v>44428</v>
      </c>
      <c r="B137" s="49">
        <f t="shared" si="7"/>
        <v>600778</v>
      </c>
      <c r="C137" s="49">
        <f t="shared" si="8"/>
        <v>471031</v>
      </c>
      <c r="D137" s="95">
        <v>44428</v>
      </c>
      <c r="E137" s="96" t="str">
        <f>IFERROR(VLOOKUP($D137, V医療従事者等!$A:$J, $E$4, FALSE), TEXT(D137, "aaa"))</f>
        <v>金</v>
      </c>
      <c r="F137" s="96">
        <f>IFERROR(VLOOKUP($D137, V医療従事者等!$A:$J, $F$4, FALSE), 0)</f>
        <v>0</v>
      </c>
      <c r="G137" s="96">
        <f>IFERROR(VLOOKUP($D137, V医療従事者等!$A:$J, $G$4, FALSE), 0)</f>
        <v>0</v>
      </c>
      <c r="H137" s="96">
        <f>IFERROR(VLOOKUP($D137, V医療従事者等!$A:$J, $H$4, FALSE), 0)</f>
        <v>0</v>
      </c>
      <c r="I137" s="96">
        <f>IFERROR(VLOOKUP($D137, V医療従事者等!$A:$J, $I$4, FALSE), 0)</f>
        <v>0</v>
      </c>
      <c r="J137" s="97">
        <f>IFERROR(VLOOKUP($D137, V一般接種!$A:$G, J$4, FALSE), 0)</f>
        <v>510503</v>
      </c>
      <c r="K137" s="97">
        <f>IFERROR(VLOOKUP($D137, V一般接種!$A:$G, K$4, FALSE), 0)</f>
        <v>90275</v>
      </c>
      <c r="L137" s="97">
        <f>IFERROR(VLOOKUP($D137, V一般接種!$A:$G, L$4, FALSE), 0)</f>
        <v>0</v>
      </c>
      <c r="M137" s="97">
        <f>IFERROR(VLOOKUP($D137, V一般接種!$A:$G, M$4, FALSE), 0)</f>
        <v>471031</v>
      </c>
      <c r="N137" s="97">
        <f>SUMIF(V職域接種!$C:$C, 'Conv-vaccine'!$D137, V職域接種!F:F)</f>
        <v>0</v>
      </c>
      <c r="O137" s="97">
        <f>SUMIF(V職域接種!$C:$C, 'Conv-vaccine'!$D137, V職域接種!G:G)</f>
        <v>0</v>
      </c>
      <c r="P137" s="97">
        <f>SUMIF(V重複!$C:$C, 'Conv-vaccine'!$D137, V重複!F:F)</f>
        <v>0</v>
      </c>
      <c r="Q137" s="97">
        <f>SUMIF(V重複!$C:$C, 'Conv-vaccine'!$D137, V重複!G:G)</f>
        <v>0</v>
      </c>
    </row>
    <row r="138" spans="1:17" x14ac:dyDescent="0.45">
      <c r="A138" s="94">
        <f t="shared" si="6"/>
        <v>44429</v>
      </c>
      <c r="B138" s="49">
        <f t="shared" si="7"/>
        <v>708075</v>
      </c>
      <c r="C138" s="49">
        <f t="shared" si="8"/>
        <v>529689</v>
      </c>
      <c r="D138" s="95">
        <v>44429</v>
      </c>
      <c r="E138" s="96" t="str">
        <f>IFERROR(VLOOKUP($D138, V医療従事者等!$A:$J, $E$4, FALSE), TEXT(D138, "aaa"))</f>
        <v>土</v>
      </c>
      <c r="F138" s="96">
        <f>IFERROR(VLOOKUP($D138, V医療従事者等!$A:$J, $F$4, FALSE), 0)</f>
        <v>0</v>
      </c>
      <c r="G138" s="96">
        <f>IFERROR(VLOOKUP($D138, V医療従事者等!$A:$J, $G$4, FALSE), 0)</f>
        <v>0</v>
      </c>
      <c r="H138" s="96">
        <f>IFERROR(VLOOKUP($D138, V医療従事者等!$A:$J, $H$4, FALSE), 0)</f>
        <v>0</v>
      </c>
      <c r="I138" s="96">
        <f>IFERROR(VLOOKUP($D138, V医療従事者等!$A:$J, $I$4, FALSE), 0)</f>
        <v>0</v>
      </c>
      <c r="J138" s="97">
        <f>IFERROR(VLOOKUP($D138, V一般接種!$A:$G, J$4, FALSE), 0)</f>
        <v>605530</v>
      </c>
      <c r="K138" s="97">
        <f>IFERROR(VLOOKUP($D138, V一般接種!$A:$G, K$4, FALSE), 0)</f>
        <v>102545</v>
      </c>
      <c r="L138" s="97">
        <f>IFERROR(VLOOKUP($D138, V一般接種!$A:$G, L$4, FALSE), 0)</f>
        <v>42</v>
      </c>
      <c r="M138" s="97">
        <f>IFERROR(VLOOKUP($D138, V一般接種!$A:$G, M$4, FALSE), 0)</f>
        <v>529647</v>
      </c>
      <c r="N138" s="97">
        <f>SUMIF(V職域接種!$C:$C, 'Conv-vaccine'!$D138, V職域接種!F:F)</f>
        <v>0</v>
      </c>
      <c r="O138" s="97">
        <f>SUMIF(V職域接種!$C:$C, 'Conv-vaccine'!$D138, V職域接種!G:G)</f>
        <v>0</v>
      </c>
      <c r="P138" s="97">
        <f>SUMIF(V重複!$C:$C, 'Conv-vaccine'!$D138, V重複!F:F)</f>
        <v>0</v>
      </c>
      <c r="Q138" s="97">
        <f>SUMIF(V重複!$C:$C, 'Conv-vaccine'!$D138, V重複!G:G)</f>
        <v>0</v>
      </c>
    </row>
    <row r="139" spans="1:17" x14ac:dyDescent="0.45">
      <c r="A139" s="94">
        <f t="shared" si="6"/>
        <v>44430</v>
      </c>
      <c r="B139" s="49">
        <f t="shared" si="7"/>
        <v>-10555133</v>
      </c>
      <c r="C139" s="49">
        <f t="shared" si="8"/>
        <v>-5382492</v>
      </c>
      <c r="D139" s="95">
        <v>44430</v>
      </c>
      <c r="E139" s="96" t="str">
        <f>IFERROR(VLOOKUP($D139, V医療従事者等!$A:$J, $E$4, FALSE), TEXT(D139, "aaa"))</f>
        <v>日</v>
      </c>
      <c r="F139" s="96">
        <f>IFERROR(VLOOKUP($D139, V医療従事者等!$A:$J, $F$4, FALSE), 0)</f>
        <v>0</v>
      </c>
      <c r="G139" s="96">
        <f>IFERROR(VLOOKUP($D139, V医療従事者等!$A:$J, $G$4, FALSE), 0)</f>
        <v>0</v>
      </c>
      <c r="H139" s="96">
        <f>IFERROR(VLOOKUP($D139, V医療従事者等!$A:$J, $H$4, FALSE), 0)</f>
        <v>0</v>
      </c>
      <c r="I139" s="96">
        <f>IFERROR(VLOOKUP($D139, V医療従事者等!$A:$J, $I$4, FALSE), 0)</f>
        <v>0</v>
      </c>
      <c r="J139" s="97">
        <f>IFERROR(VLOOKUP($D139, V一般接種!$A:$G, J$4, FALSE), 0)</f>
        <v>515193</v>
      </c>
      <c r="K139" s="97">
        <f>IFERROR(VLOOKUP($D139, V一般接種!$A:$G, K$4, FALSE), 0)</f>
        <v>105416</v>
      </c>
      <c r="L139" s="97">
        <f>IFERROR(VLOOKUP($D139, V一般接種!$A:$G, L$4, FALSE), 0)</f>
        <v>0</v>
      </c>
      <c r="M139" s="97">
        <f>IFERROR(VLOOKUP($D139, V一般接種!$A:$G, M$4, FALSE), 0)</f>
        <v>443740</v>
      </c>
      <c r="N139" s="97">
        <f>SUMIF(V職域接種!$C:$C, 'Conv-vaccine'!$D139, V職域接種!F:F)</f>
        <v>7013578</v>
      </c>
      <c r="O139" s="97">
        <f>SUMIF(V職域接種!$C:$C, 'Conv-vaccine'!$D139, V職域接種!G:G)</f>
        <v>5015424</v>
      </c>
      <c r="P139" s="97">
        <f>SUMIF(V重複!$C:$C, 'Conv-vaccine'!$D139, V重複!F:F)</f>
        <v>18189320</v>
      </c>
      <c r="Q139" s="97">
        <f>SUMIF(V重複!$C:$C, 'Conv-vaccine'!$D139, V重複!G:G)</f>
        <v>10841656</v>
      </c>
    </row>
    <row r="140" spans="1:17" x14ac:dyDescent="0.45">
      <c r="A140" s="94">
        <f t="shared" si="6"/>
        <v>44431</v>
      </c>
      <c r="B140" s="49">
        <f t="shared" si="7"/>
        <v>534446</v>
      </c>
      <c r="C140" s="49">
        <f t="shared" si="8"/>
        <v>440318</v>
      </c>
      <c r="D140" s="95">
        <v>44431</v>
      </c>
      <c r="E140" s="96" t="str">
        <f>IFERROR(VLOOKUP($D140, V医療従事者等!$A:$J, $E$4, FALSE), TEXT(D140, "aaa"))</f>
        <v>月</v>
      </c>
      <c r="F140" s="96">
        <f>IFERROR(VLOOKUP($D140, V医療従事者等!$A:$J, $F$4, FALSE), 0)</f>
        <v>0</v>
      </c>
      <c r="G140" s="96">
        <f>IFERROR(VLOOKUP($D140, V医療従事者等!$A:$J, $G$4, FALSE), 0)</f>
        <v>0</v>
      </c>
      <c r="H140" s="96">
        <f>IFERROR(VLOOKUP($D140, V医療従事者等!$A:$J, $H$4, FALSE), 0)</f>
        <v>0</v>
      </c>
      <c r="I140" s="96">
        <f>IFERROR(VLOOKUP($D140, V医療従事者等!$A:$J, $I$4, FALSE), 0)</f>
        <v>0</v>
      </c>
      <c r="J140" s="97">
        <f>IFERROR(VLOOKUP($D140, V一般接種!$A:$G, J$4, FALSE), 0)</f>
        <v>439326</v>
      </c>
      <c r="K140" s="97">
        <f>IFERROR(VLOOKUP($D140, V一般接種!$A:$G, K$4, FALSE), 0)</f>
        <v>95120</v>
      </c>
      <c r="L140" s="97">
        <f>IFERROR(VLOOKUP($D140, V一般接種!$A:$G, L$4, FALSE), 0)</f>
        <v>984</v>
      </c>
      <c r="M140" s="97">
        <f>IFERROR(VLOOKUP($D140, V一般接種!$A:$G, M$4, FALSE), 0)</f>
        <v>439334</v>
      </c>
      <c r="N140" s="97">
        <f>SUMIF(V職域接種!$C:$C, 'Conv-vaccine'!$D140, V職域接種!F:F)</f>
        <v>0</v>
      </c>
      <c r="O140" s="97">
        <f>SUMIF(V職域接種!$C:$C, 'Conv-vaccine'!$D140, V職域接種!G:G)</f>
        <v>0</v>
      </c>
      <c r="P140" s="97">
        <f>SUMIF(V重複!$C:$C, 'Conv-vaccine'!$D140, V重複!F:F)</f>
        <v>0</v>
      </c>
      <c r="Q140" s="97">
        <f>SUMIF(V重複!$C:$C, 'Conv-vaccine'!$D140, V重複!G:G)</f>
        <v>0</v>
      </c>
    </row>
    <row r="141" spans="1:17" x14ac:dyDescent="0.45">
      <c r="A141" s="94">
        <f t="shared" si="6"/>
        <v>44432</v>
      </c>
      <c r="B141" s="49">
        <f t="shared" si="7"/>
        <v>597271</v>
      </c>
      <c r="C141" s="49">
        <f t="shared" si="8"/>
        <v>457734</v>
      </c>
      <c r="D141" s="95">
        <v>44432</v>
      </c>
      <c r="E141" s="96" t="str">
        <f>IFERROR(VLOOKUP($D141, V医療従事者等!$A:$J, $E$4, FALSE), TEXT(D141, "aaa"))</f>
        <v>火</v>
      </c>
      <c r="F141" s="96">
        <f>IFERROR(VLOOKUP($D141, V医療従事者等!$A:$J, $F$4, FALSE), 0)</f>
        <v>0</v>
      </c>
      <c r="G141" s="96">
        <f>IFERROR(VLOOKUP($D141, V医療従事者等!$A:$J, $G$4, FALSE), 0)</f>
        <v>0</v>
      </c>
      <c r="H141" s="96">
        <f>IFERROR(VLOOKUP($D141, V医療従事者等!$A:$J, $H$4, FALSE), 0)</f>
        <v>0</v>
      </c>
      <c r="I141" s="96">
        <f>IFERROR(VLOOKUP($D141, V医療従事者等!$A:$J, $I$4, FALSE), 0)</f>
        <v>0</v>
      </c>
      <c r="J141" s="97">
        <f>IFERROR(VLOOKUP($D141, V一般接種!$A:$G, J$4, FALSE), 0)</f>
        <v>476760</v>
      </c>
      <c r="K141" s="97">
        <f>IFERROR(VLOOKUP($D141, V一般接種!$A:$G, K$4, FALSE), 0)</f>
        <v>120511</v>
      </c>
      <c r="L141" s="97">
        <f>IFERROR(VLOOKUP($D141, V一般接種!$A:$G, L$4, FALSE), 0)</f>
        <v>975</v>
      </c>
      <c r="M141" s="97">
        <f>IFERROR(VLOOKUP($D141, V一般接種!$A:$G, M$4, FALSE), 0)</f>
        <v>456759</v>
      </c>
      <c r="N141" s="97">
        <f>SUMIF(V職域接種!$C:$C, 'Conv-vaccine'!$D141, V職域接種!F:F)</f>
        <v>0</v>
      </c>
      <c r="O141" s="97">
        <f>SUMIF(V職域接種!$C:$C, 'Conv-vaccine'!$D141, V職域接種!G:G)</f>
        <v>0</v>
      </c>
      <c r="P141" s="97">
        <f>SUMIF(V重複!$C:$C, 'Conv-vaccine'!$D141, V重複!F:F)</f>
        <v>0</v>
      </c>
      <c r="Q141" s="97">
        <f>SUMIF(V重複!$C:$C, 'Conv-vaccine'!$D141, V重複!G:G)</f>
        <v>0</v>
      </c>
    </row>
    <row r="142" spans="1:17" x14ac:dyDescent="0.45">
      <c r="A142" s="94">
        <f t="shared" si="6"/>
        <v>44433</v>
      </c>
      <c r="B142" s="49">
        <f t="shared" si="7"/>
        <v>587145</v>
      </c>
      <c r="C142" s="49">
        <f t="shared" si="8"/>
        <v>451265</v>
      </c>
      <c r="D142" s="95">
        <v>44433</v>
      </c>
      <c r="E142" s="96" t="str">
        <f>IFERROR(VLOOKUP($D142, V医療従事者等!$A:$J, $E$4, FALSE), TEXT(D142, "aaa"))</f>
        <v>水</v>
      </c>
      <c r="F142" s="96">
        <f>IFERROR(VLOOKUP($D142, V医療従事者等!$A:$J, $F$4, FALSE), 0)</f>
        <v>0</v>
      </c>
      <c r="G142" s="96">
        <f>IFERROR(VLOOKUP($D142, V医療従事者等!$A:$J, $G$4, FALSE), 0)</f>
        <v>0</v>
      </c>
      <c r="H142" s="96">
        <f>IFERROR(VLOOKUP($D142, V医療従事者等!$A:$J, $H$4, FALSE), 0)</f>
        <v>0</v>
      </c>
      <c r="I142" s="96">
        <f>IFERROR(VLOOKUP($D142, V医療従事者等!$A:$J, $I$4, FALSE), 0)</f>
        <v>0</v>
      </c>
      <c r="J142" s="97">
        <f>IFERROR(VLOOKUP($D142, V一般接種!$A:$G, J$4, FALSE), 0)</f>
        <v>472626</v>
      </c>
      <c r="K142" s="97">
        <f>IFERROR(VLOOKUP($D142, V一般接種!$A:$G, K$4, FALSE), 0)</f>
        <v>114519</v>
      </c>
      <c r="L142" s="97">
        <f>IFERROR(VLOOKUP($D142, V一般接種!$A:$G, L$4, FALSE), 0)</f>
        <v>1930</v>
      </c>
      <c r="M142" s="97">
        <f>IFERROR(VLOOKUP($D142, V一般接種!$A:$G, M$4, FALSE), 0)</f>
        <v>449335</v>
      </c>
      <c r="N142" s="97">
        <f>SUMIF(V職域接種!$C:$C, 'Conv-vaccine'!$D142, V職域接種!F:F)</f>
        <v>0</v>
      </c>
      <c r="O142" s="97">
        <f>SUMIF(V職域接種!$C:$C, 'Conv-vaccine'!$D142, V職域接種!G:G)</f>
        <v>0</v>
      </c>
      <c r="P142" s="97">
        <f>SUMIF(V重複!$C:$C, 'Conv-vaccine'!$D142, V重複!F:F)</f>
        <v>0</v>
      </c>
      <c r="Q142" s="97">
        <f>SUMIF(V重複!$C:$C, 'Conv-vaccine'!$D142, V重複!G:G)</f>
        <v>0</v>
      </c>
    </row>
    <row r="143" spans="1:17" x14ac:dyDescent="0.45">
      <c r="A143" s="94">
        <f t="shared" si="6"/>
        <v>44434</v>
      </c>
      <c r="B143" s="49">
        <f t="shared" si="7"/>
        <v>554447</v>
      </c>
      <c r="C143" s="49">
        <f t="shared" si="8"/>
        <v>436816</v>
      </c>
      <c r="D143" s="95">
        <v>44434</v>
      </c>
      <c r="E143" s="96" t="str">
        <f>IFERROR(VLOOKUP($D143, V医療従事者等!$A:$J, $E$4, FALSE), TEXT(D143, "aaa"))</f>
        <v>木</v>
      </c>
      <c r="F143" s="96">
        <f>IFERROR(VLOOKUP($D143, V医療従事者等!$A:$J, $F$4, FALSE), 0)</f>
        <v>0</v>
      </c>
      <c r="G143" s="96">
        <f>IFERROR(VLOOKUP($D143, V医療従事者等!$A:$J, $G$4, FALSE), 0)</f>
        <v>0</v>
      </c>
      <c r="H143" s="96">
        <f>IFERROR(VLOOKUP($D143, V医療従事者等!$A:$J, $H$4, FALSE), 0)</f>
        <v>0</v>
      </c>
      <c r="I143" s="96">
        <f>IFERROR(VLOOKUP($D143, V医療従事者等!$A:$J, $I$4, FALSE), 0)</f>
        <v>0</v>
      </c>
      <c r="J143" s="97">
        <f>IFERROR(VLOOKUP($D143, V一般接種!$A:$G, J$4, FALSE), 0)</f>
        <v>461824</v>
      </c>
      <c r="K143" s="97">
        <f>IFERROR(VLOOKUP($D143, V一般接種!$A:$G, K$4, FALSE), 0)</f>
        <v>92623</v>
      </c>
      <c r="L143" s="97">
        <f>IFERROR(VLOOKUP($D143, V一般接種!$A:$G, L$4, FALSE), 0)</f>
        <v>2025</v>
      </c>
      <c r="M143" s="97">
        <f>IFERROR(VLOOKUP($D143, V一般接種!$A:$G, M$4, FALSE), 0)</f>
        <v>434791</v>
      </c>
      <c r="N143" s="97">
        <f>SUMIF(V職域接種!$C:$C, 'Conv-vaccine'!$D143, V職域接種!F:F)</f>
        <v>0</v>
      </c>
      <c r="O143" s="97">
        <f>SUMIF(V職域接種!$C:$C, 'Conv-vaccine'!$D143, V職域接種!G:G)</f>
        <v>0</v>
      </c>
      <c r="P143" s="97">
        <f>SUMIF(V重複!$C:$C, 'Conv-vaccine'!$D143, V重複!F:F)</f>
        <v>0</v>
      </c>
      <c r="Q143" s="97">
        <f>SUMIF(V重複!$C:$C, 'Conv-vaccine'!$D143, V重複!G:G)</f>
        <v>0</v>
      </c>
    </row>
    <row r="144" spans="1:17" x14ac:dyDescent="0.45">
      <c r="A144" s="94">
        <f t="shared" si="6"/>
        <v>44435</v>
      </c>
      <c r="B144" s="49">
        <f t="shared" si="7"/>
        <v>623315</v>
      </c>
      <c r="C144" s="49">
        <f t="shared" si="8"/>
        <v>481377</v>
      </c>
      <c r="D144" s="95">
        <v>44435</v>
      </c>
      <c r="E144" s="96" t="str">
        <f>IFERROR(VLOOKUP($D144, V医療従事者等!$A:$J, $E$4, FALSE), TEXT(D144, "aaa"))</f>
        <v>金</v>
      </c>
      <c r="F144" s="96">
        <f>IFERROR(VLOOKUP($D144, V医療従事者等!$A:$J, $F$4, FALSE), 0)</f>
        <v>0</v>
      </c>
      <c r="G144" s="96">
        <f>IFERROR(VLOOKUP($D144, V医療従事者等!$A:$J, $G$4, FALSE), 0)</f>
        <v>0</v>
      </c>
      <c r="H144" s="96">
        <f>IFERROR(VLOOKUP($D144, V医療従事者等!$A:$J, $H$4, FALSE), 0)</f>
        <v>0</v>
      </c>
      <c r="I144" s="96">
        <f>IFERROR(VLOOKUP($D144, V医療従事者等!$A:$J, $I$4, FALSE), 0)</f>
        <v>0</v>
      </c>
      <c r="J144" s="97">
        <f>IFERROR(VLOOKUP($D144, V一般接種!$A:$G, J$4, FALSE), 0)</f>
        <v>515779</v>
      </c>
      <c r="K144" s="97">
        <f>IFERROR(VLOOKUP($D144, V一般接種!$A:$G, K$4, FALSE), 0)</f>
        <v>107536</v>
      </c>
      <c r="L144" s="97">
        <f>IFERROR(VLOOKUP($D144, V一般接種!$A:$G, L$4, FALSE), 0)</f>
        <v>986</v>
      </c>
      <c r="M144" s="97">
        <f>IFERROR(VLOOKUP($D144, V一般接種!$A:$G, M$4, FALSE), 0)</f>
        <v>480391</v>
      </c>
      <c r="N144" s="97">
        <f>SUMIF(V職域接種!$C:$C, 'Conv-vaccine'!$D144, V職域接種!F:F)</f>
        <v>0</v>
      </c>
      <c r="O144" s="97">
        <f>SUMIF(V職域接種!$C:$C, 'Conv-vaccine'!$D144, V職域接種!G:G)</f>
        <v>0</v>
      </c>
      <c r="P144" s="97">
        <f>SUMIF(V重複!$C:$C, 'Conv-vaccine'!$D144, V重複!F:F)</f>
        <v>0</v>
      </c>
      <c r="Q144" s="97">
        <f>SUMIF(V重複!$C:$C, 'Conv-vaccine'!$D144, V重複!G:G)</f>
        <v>0</v>
      </c>
    </row>
    <row r="145" spans="1:17" x14ac:dyDescent="0.45">
      <c r="A145" s="94">
        <f t="shared" si="6"/>
        <v>44436</v>
      </c>
      <c r="B145" s="49">
        <f t="shared" si="7"/>
        <v>714973</v>
      </c>
      <c r="C145" s="49">
        <f t="shared" si="8"/>
        <v>597043</v>
      </c>
      <c r="D145" s="95">
        <v>44436</v>
      </c>
      <c r="E145" s="96" t="str">
        <f>IFERROR(VLOOKUP($D145, V医療従事者等!$A:$J, $E$4, FALSE), TEXT(D145, "aaa"))</f>
        <v>土</v>
      </c>
      <c r="F145" s="96">
        <f>IFERROR(VLOOKUP($D145, V医療従事者等!$A:$J, $F$4, FALSE), 0)</f>
        <v>0</v>
      </c>
      <c r="G145" s="96">
        <f>IFERROR(VLOOKUP($D145, V医療従事者等!$A:$J, $G$4, FALSE), 0)</f>
        <v>0</v>
      </c>
      <c r="H145" s="96">
        <f>IFERROR(VLOOKUP($D145, V医療従事者等!$A:$J, $H$4, FALSE), 0)</f>
        <v>0</v>
      </c>
      <c r="I145" s="96">
        <f>IFERROR(VLOOKUP($D145, V医療従事者等!$A:$J, $I$4, FALSE), 0)</f>
        <v>0</v>
      </c>
      <c r="J145" s="97">
        <f>IFERROR(VLOOKUP($D145, V一般接種!$A:$G, J$4, FALSE), 0)</f>
        <v>582685</v>
      </c>
      <c r="K145" s="97">
        <f>IFERROR(VLOOKUP($D145, V一般接種!$A:$G, K$4, FALSE), 0)</f>
        <v>132288</v>
      </c>
      <c r="L145" s="97">
        <f>IFERROR(VLOOKUP($D145, V一般接種!$A:$G, L$4, FALSE), 0)</f>
        <v>543</v>
      </c>
      <c r="M145" s="97">
        <f>IFERROR(VLOOKUP($D145, V一般接種!$A:$G, M$4, FALSE), 0)</f>
        <v>596500</v>
      </c>
      <c r="N145" s="97">
        <f>SUMIF(V職域接種!$C:$C, 'Conv-vaccine'!$D145, V職域接種!F:F)</f>
        <v>0</v>
      </c>
      <c r="O145" s="97">
        <f>SUMIF(V職域接種!$C:$C, 'Conv-vaccine'!$D145, V職域接種!G:G)</f>
        <v>0</v>
      </c>
      <c r="P145" s="97">
        <f>SUMIF(V重複!$C:$C, 'Conv-vaccine'!$D145, V重複!F:F)</f>
        <v>0</v>
      </c>
      <c r="Q145" s="97">
        <f>SUMIF(V重複!$C:$C, 'Conv-vaccine'!$D145, V重複!G:G)</f>
        <v>0</v>
      </c>
    </row>
    <row r="146" spans="1:17" x14ac:dyDescent="0.45">
      <c r="A146" s="94">
        <f t="shared" si="6"/>
        <v>44437</v>
      </c>
      <c r="B146" s="49">
        <f t="shared" si="7"/>
        <v>-14277102</v>
      </c>
      <c r="C146" s="49">
        <f t="shared" si="8"/>
        <v>-9133312</v>
      </c>
      <c r="D146" s="95">
        <v>44437</v>
      </c>
      <c r="E146" s="96" t="str">
        <f>IFERROR(VLOOKUP($D146, V医療従事者等!$A:$J, $E$4, FALSE), TEXT(D146, "aaa"))</f>
        <v>日</v>
      </c>
      <c r="F146" s="96">
        <f>IFERROR(VLOOKUP($D146, V医療従事者等!$A:$J, $F$4, FALSE), 0)</f>
        <v>0</v>
      </c>
      <c r="G146" s="96">
        <f>IFERROR(VLOOKUP($D146, V医療従事者等!$A:$J, $G$4, FALSE), 0)</f>
        <v>0</v>
      </c>
      <c r="H146" s="96">
        <f>IFERROR(VLOOKUP($D146, V医療従事者等!$A:$J, $H$4, FALSE), 0)</f>
        <v>0</v>
      </c>
      <c r="I146" s="96">
        <f>IFERROR(VLOOKUP($D146, V医療従事者等!$A:$J, $I$4, FALSE), 0)</f>
        <v>0</v>
      </c>
      <c r="J146" s="97">
        <f>IFERROR(VLOOKUP($D146, V一般接種!$A:$G, J$4, FALSE), 0)</f>
        <v>469781</v>
      </c>
      <c r="K146" s="97">
        <f>IFERROR(VLOOKUP($D146, V一般接種!$A:$G, K$4, FALSE), 0)</f>
        <v>118226</v>
      </c>
      <c r="L146" s="97">
        <f>IFERROR(VLOOKUP($D146, V一般接種!$A:$G, L$4, FALSE), 0)</f>
        <v>1124</v>
      </c>
      <c r="M146" s="97">
        <f>IFERROR(VLOOKUP($D146, V一般接種!$A:$G, M$4, FALSE), 0)</f>
        <v>498126</v>
      </c>
      <c r="N146" s="97">
        <f>SUMIF(V職域接種!$C:$C, 'Conv-vaccine'!$D146, V職域接種!F:F)</f>
        <v>7426698</v>
      </c>
      <c r="O146" s="97">
        <f>SUMIF(V職域接種!$C:$C, 'Conv-vaccine'!$D146, V職域接種!G:G)</f>
        <v>5798323</v>
      </c>
      <c r="P146" s="97">
        <f>SUMIF(V重複!$C:$C, 'Conv-vaccine'!$D146, V重複!F:F)</f>
        <v>22291807</v>
      </c>
      <c r="Q146" s="97">
        <f>SUMIF(V重複!$C:$C, 'Conv-vaccine'!$D146, V重複!G:G)</f>
        <v>15430885</v>
      </c>
    </row>
    <row r="147" spans="1:17" x14ac:dyDescent="0.45">
      <c r="A147" s="94">
        <f t="shared" si="6"/>
        <v>44438</v>
      </c>
      <c r="B147" s="49">
        <f t="shared" si="7"/>
        <v>377245</v>
      </c>
      <c r="C147" s="49">
        <f t="shared" si="8"/>
        <v>138958</v>
      </c>
      <c r="D147" s="95">
        <v>44438</v>
      </c>
      <c r="E147" s="96" t="str">
        <f>IFERROR(VLOOKUP($D147, V医療従事者等!$A:$J, $E$4, FALSE), TEXT(D147, "aaa"))</f>
        <v>月</v>
      </c>
      <c r="F147" s="96">
        <f>IFERROR(VLOOKUP($D147, V医療従事者等!$A:$J, $F$4, FALSE), 0)</f>
        <v>0</v>
      </c>
      <c r="G147" s="96">
        <f>IFERROR(VLOOKUP($D147, V医療従事者等!$A:$J, $G$4, FALSE), 0)</f>
        <v>0</v>
      </c>
      <c r="H147" s="96">
        <f>IFERROR(VLOOKUP($D147, V医療従事者等!$A:$J, $H$4, FALSE), 0)</f>
        <v>0</v>
      </c>
      <c r="I147" s="96">
        <f>IFERROR(VLOOKUP($D147, V医療従事者等!$A:$J, $I$4, FALSE), 0)</f>
        <v>0</v>
      </c>
      <c r="J147" s="97">
        <f>IFERROR(VLOOKUP($D147, V一般接種!$A:$G, J$4, FALSE), 0)</f>
        <v>250667</v>
      </c>
      <c r="K147" s="97">
        <f>IFERROR(VLOOKUP($D147, V一般接種!$A:$G, K$4, FALSE), 0)</f>
        <v>126578</v>
      </c>
      <c r="L147" s="97">
        <f>IFERROR(VLOOKUP($D147, V一般接種!$A:$G, L$4, FALSE), 0)</f>
        <v>1324</v>
      </c>
      <c r="M147" s="97">
        <f>IFERROR(VLOOKUP($D147, V一般接種!$A:$G, M$4, FALSE), 0)</f>
        <v>137634</v>
      </c>
      <c r="N147" s="97">
        <f>SUMIF(V職域接種!$C:$C, 'Conv-vaccine'!$D147, V職域接種!F:F)</f>
        <v>0</v>
      </c>
      <c r="O147" s="97">
        <f>SUMIF(V職域接種!$C:$C, 'Conv-vaccine'!$D147, V職域接種!G:G)</f>
        <v>0</v>
      </c>
      <c r="P147" s="97">
        <f>SUMIF(V重複!$C:$C, 'Conv-vaccine'!$D147, V重複!F:F)</f>
        <v>0</v>
      </c>
      <c r="Q147" s="97">
        <f>SUMIF(V重複!$C:$C, 'Conv-vaccine'!$D147, V重複!G:G)</f>
        <v>0</v>
      </c>
    </row>
    <row r="148" spans="1:17" x14ac:dyDescent="0.45">
      <c r="A148" s="94">
        <f t="shared" si="6"/>
        <v>44439</v>
      </c>
      <c r="B148" s="49">
        <f t="shared" si="7"/>
        <v>631075</v>
      </c>
      <c r="C148" s="49">
        <f t="shared" si="8"/>
        <v>389934</v>
      </c>
      <c r="D148" s="95">
        <v>44439</v>
      </c>
      <c r="E148" s="96" t="str">
        <f>IFERROR(VLOOKUP($D148, V医療従事者等!$A:$J, $E$4, FALSE), TEXT(D148, "aaa"))</f>
        <v>火</v>
      </c>
      <c r="F148" s="96">
        <f>IFERROR(VLOOKUP($D148, V医療従事者等!$A:$J, $F$4, FALSE), 0)</f>
        <v>0</v>
      </c>
      <c r="G148" s="96">
        <f>IFERROR(VLOOKUP($D148, V医療従事者等!$A:$J, $G$4, FALSE), 0)</f>
        <v>0</v>
      </c>
      <c r="H148" s="96">
        <f>IFERROR(VLOOKUP($D148, V医療従事者等!$A:$J, $H$4, FALSE), 0)</f>
        <v>0</v>
      </c>
      <c r="I148" s="96">
        <f>IFERROR(VLOOKUP($D148, V医療従事者等!$A:$J, $I$4, FALSE), 0)</f>
        <v>0</v>
      </c>
      <c r="J148" s="97">
        <f>IFERROR(VLOOKUP($D148, V一般接種!$A:$G, J$4, FALSE), 0)</f>
        <v>500490</v>
      </c>
      <c r="K148" s="97">
        <f>IFERROR(VLOOKUP($D148, V一般接種!$A:$G, K$4, FALSE), 0)</f>
        <v>130585</v>
      </c>
      <c r="L148" s="97">
        <f>IFERROR(VLOOKUP($D148, V一般接種!$A:$G, L$4, FALSE), 0)</f>
        <v>1602</v>
      </c>
      <c r="M148" s="97">
        <f>IFERROR(VLOOKUP($D148, V一般接種!$A:$G, M$4, FALSE), 0)</f>
        <v>388332</v>
      </c>
      <c r="N148" s="97">
        <f>SUMIF(V職域接種!$C:$C, 'Conv-vaccine'!$D148, V職域接種!F:F)</f>
        <v>0</v>
      </c>
      <c r="O148" s="97">
        <f>SUMIF(V職域接種!$C:$C, 'Conv-vaccine'!$D148, V職域接種!G:G)</f>
        <v>0</v>
      </c>
      <c r="P148" s="97">
        <f>SUMIF(V重複!$C:$C, 'Conv-vaccine'!$D148, V重複!F:F)</f>
        <v>0</v>
      </c>
      <c r="Q148" s="97">
        <f>SUMIF(V重複!$C:$C, 'Conv-vaccine'!$D148, V重複!G:G)</f>
        <v>0</v>
      </c>
    </row>
    <row r="149" spans="1:17" x14ac:dyDescent="0.45">
      <c r="A149" s="94">
        <f t="shared" si="6"/>
        <v>44440</v>
      </c>
      <c r="B149" s="49">
        <f t="shared" si="7"/>
        <v>622403</v>
      </c>
      <c r="C149" s="49">
        <f t="shared" si="8"/>
        <v>372036</v>
      </c>
      <c r="D149" s="95">
        <v>44440</v>
      </c>
      <c r="E149" s="96" t="str">
        <f>IFERROR(VLOOKUP($D149, V医療従事者等!$A:$J, $E$4, FALSE), TEXT(D149, "aaa"))</f>
        <v>水</v>
      </c>
      <c r="F149" s="96">
        <f>IFERROR(VLOOKUP($D149, V医療従事者等!$A:$J, $F$4, FALSE), 0)</f>
        <v>0</v>
      </c>
      <c r="G149" s="96">
        <f>IFERROR(VLOOKUP($D149, V医療従事者等!$A:$J, $G$4, FALSE), 0)</f>
        <v>0</v>
      </c>
      <c r="H149" s="96">
        <f>IFERROR(VLOOKUP($D149, V医療従事者等!$A:$J, $H$4, FALSE), 0)</f>
        <v>0</v>
      </c>
      <c r="I149" s="96">
        <f>IFERROR(VLOOKUP($D149, V医療従事者等!$A:$J, $I$4, FALSE), 0)</f>
        <v>0</v>
      </c>
      <c r="J149" s="97">
        <f>IFERROR(VLOOKUP($D149, V一般接種!$A:$G, J$4, FALSE), 0)</f>
        <v>487561</v>
      </c>
      <c r="K149" s="97">
        <f>IFERROR(VLOOKUP($D149, V一般接種!$A:$G, K$4, FALSE), 0)</f>
        <v>134842</v>
      </c>
      <c r="L149" s="97">
        <f>IFERROR(VLOOKUP($D149, V一般接種!$A:$G, L$4, FALSE), 0)</f>
        <v>1669</v>
      </c>
      <c r="M149" s="97">
        <f>IFERROR(VLOOKUP($D149, V一般接種!$A:$G, M$4, FALSE), 0)</f>
        <v>370367</v>
      </c>
      <c r="N149" s="97">
        <f>SUMIF(V職域接種!$C:$C, 'Conv-vaccine'!$D149, V職域接種!F:F)</f>
        <v>0</v>
      </c>
      <c r="O149" s="97">
        <f>SUMIF(V職域接種!$C:$C, 'Conv-vaccine'!$D149, V職域接種!G:G)</f>
        <v>0</v>
      </c>
      <c r="P149" s="97">
        <f>SUMIF(V重複!$C:$C, 'Conv-vaccine'!$D149, V重複!F:F)</f>
        <v>0</v>
      </c>
      <c r="Q149" s="97">
        <f>SUMIF(V重複!$C:$C, 'Conv-vaccine'!$D149, V重複!G:G)</f>
        <v>0</v>
      </c>
    </row>
    <row r="150" spans="1:17" x14ac:dyDescent="0.45">
      <c r="A150" s="94">
        <f t="shared" si="6"/>
        <v>44441</v>
      </c>
      <c r="B150" s="49">
        <f t="shared" si="7"/>
        <v>402220</v>
      </c>
      <c r="C150" s="49">
        <f t="shared" si="8"/>
        <v>372995</v>
      </c>
      <c r="D150" s="95">
        <v>44441</v>
      </c>
      <c r="E150" s="96" t="str">
        <f>IFERROR(VLOOKUP($D150, V医療従事者等!$A:$J, $E$4, FALSE), TEXT(D150, "aaa"))</f>
        <v>木</v>
      </c>
      <c r="F150" s="96">
        <f>IFERROR(VLOOKUP($D150, V医療従事者等!$A:$J, $F$4, FALSE), 0)</f>
        <v>0</v>
      </c>
      <c r="G150" s="96">
        <f>IFERROR(VLOOKUP($D150, V医療従事者等!$A:$J, $G$4, FALSE), 0)</f>
        <v>0</v>
      </c>
      <c r="H150" s="96">
        <f>IFERROR(VLOOKUP($D150, V医療従事者等!$A:$J, $H$4, FALSE), 0)</f>
        <v>0</v>
      </c>
      <c r="I150" s="96">
        <f>IFERROR(VLOOKUP($D150, V医療従事者等!$A:$J, $I$4, FALSE), 0)</f>
        <v>0</v>
      </c>
      <c r="J150" s="97">
        <f>IFERROR(VLOOKUP($D150, V一般接種!$A:$G, J$4, FALSE), 0)</f>
        <v>258810</v>
      </c>
      <c r="K150" s="97">
        <f>IFERROR(VLOOKUP($D150, V一般接種!$A:$G, K$4, FALSE), 0)</f>
        <v>143410</v>
      </c>
      <c r="L150" s="97">
        <f>IFERROR(VLOOKUP($D150, V一般接種!$A:$G, L$4, FALSE), 0)</f>
        <v>1830</v>
      </c>
      <c r="M150" s="97">
        <f>IFERROR(VLOOKUP($D150, V一般接種!$A:$G, M$4, FALSE), 0)</f>
        <v>371165</v>
      </c>
      <c r="N150" s="97">
        <f>SUMIF(V職域接種!$C:$C, 'Conv-vaccine'!$D150, V職域接種!F:F)</f>
        <v>0</v>
      </c>
      <c r="O150" s="97">
        <f>SUMIF(V職域接種!$C:$C, 'Conv-vaccine'!$D150, V職域接種!G:G)</f>
        <v>0</v>
      </c>
      <c r="P150" s="97">
        <f>SUMIF(V重複!$C:$C, 'Conv-vaccine'!$D150, V重複!F:F)</f>
        <v>0</v>
      </c>
      <c r="Q150" s="97">
        <f>SUMIF(V重複!$C:$C, 'Conv-vaccine'!$D150, V重複!G:G)</f>
        <v>0</v>
      </c>
    </row>
    <row r="151" spans="1:17" x14ac:dyDescent="0.45">
      <c r="A151" s="94">
        <f t="shared" si="6"/>
        <v>44442</v>
      </c>
      <c r="B151" s="49">
        <f t="shared" si="7"/>
        <v>714775</v>
      </c>
      <c r="C151" s="49">
        <f t="shared" si="8"/>
        <v>284360</v>
      </c>
      <c r="D151" s="95">
        <v>44442</v>
      </c>
      <c r="E151" s="96" t="str">
        <f>IFERROR(VLOOKUP($D151, V医療従事者等!$A:$J, $E$4, FALSE), TEXT(D151, "aaa"))</f>
        <v>金</v>
      </c>
      <c r="F151" s="96">
        <f>IFERROR(VLOOKUP($D151, V医療従事者等!$A:$J, $F$4, FALSE), 0)</f>
        <v>0</v>
      </c>
      <c r="G151" s="96">
        <f>IFERROR(VLOOKUP($D151, V医療従事者等!$A:$J, $G$4, FALSE), 0)</f>
        <v>0</v>
      </c>
      <c r="H151" s="96">
        <f>IFERROR(VLOOKUP($D151, V医療従事者等!$A:$J, $H$4, FALSE), 0)</f>
        <v>0</v>
      </c>
      <c r="I151" s="96">
        <f>IFERROR(VLOOKUP($D151, V医療従事者等!$A:$J, $I$4, FALSE), 0)</f>
        <v>0</v>
      </c>
      <c r="J151" s="97">
        <f>IFERROR(VLOOKUP($D151, V一般接種!$A:$G, J$4, FALSE), 0)</f>
        <v>564076</v>
      </c>
      <c r="K151" s="97">
        <f>IFERROR(VLOOKUP($D151, V一般接種!$A:$G, K$4, FALSE), 0)</f>
        <v>150699</v>
      </c>
      <c r="L151" s="97">
        <f>IFERROR(VLOOKUP($D151, V一般接種!$A:$G, L$4, FALSE), 0)</f>
        <v>1908</v>
      </c>
      <c r="M151" s="97">
        <f>IFERROR(VLOOKUP($D151, V一般接種!$A:$G, M$4, FALSE), 0)</f>
        <v>282452</v>
      </c>
      <c r="N151" s="97">
        <f>SUMIF(V職域接種!$C:$C, 'Conv-vaccine'!$D151, V職域接種!F:F)</f>
        <v>0</v>
      </c>
      <c r="O151" s="97">
        <f>SUMIF(V職域接種!$C:$C, 'Conv-vaccine'!$D151, V職域接種!G:G)</f>
        <v>0</v>
      </c>
      <c r="P151" s="97">
        <f>SUMIF(V重複!$C:$C, 'Conv-vaccine'!$D151, V重複!F:F)</f>
        <v>0</v>
      </c>
      <c r="Q151" s="97">
        <f>SUMIF(V重複!$C:$C, 'Conv-vaccine'!$D151, V重複!G:G)</f>
        <v>0</v>
      </c>
    </row>
    <row r="152" spans="1:17" x14ac:dyDescent="0.45">
      <c r="A152" s="94">
        <f t="shared" si="6"/>
        <v>44443</v>
      </c>
      <c r="B152" s="49">
        <f t="shared" si="7"/>
        <v>930808</v>
      </c>
      <c r="C152" s="49">
        <f t="shared" si="8"/>
        <v>325879</v>
      </c>
      <c r="D152" s="95">
        <v>44443</v>
      </c>
      <c r="E152" s="96" t="str">
        <f>IFERROR(VLOOKUP($D152, V医療従事者等!$A:$J, $E$4, FALSE), TEXT(D152, "aaa"))</f>
        <v>土</v>
      </c>
      <c r="F152" s="96">
        <f>IFERROR(VLOOKUP($D152, V医療従事者等!$A:$J, $F$4, FALSE), 0)</f>
        <v>0</v>
      </c>
      <c r="G152" s="96">
        <f>IFERROR(VLOOKUP($D152, V医療従事者等!$A:$J, $G$4, FALSE), 0)</f>
        <v>0</v>
      </c>
      <c r="H152" s="96">
        <f>IFERROR(VLOOKUP($D152, V医療従事者等!$A:$J, $H$4, FALSE), 0)</f>
        <v>0</v>
      </c>
      <c r="I152" s="96">
        <f>IFERROR(VLOOKUP($D152, V医療従事者等!$A:$J, $I$4, FALSE), 0)</f>
        <v>0</v>
      </c>
      <c r="J152" s="97">
        <f>IFERROR(VLOOKUP($D152, V一般接種!$A:$G, J$4, FALSE), 0)</f>
        <v>755123</v>
      </c>
      <c r="K152" s="97">
        <f>IFERROR(VLOOKUP($D152, V一般接種!$A:$G, K$4, FALSE), 0)</f>
        <v>175685</v>
      </c>
      <c r="L152" s="97">
        <f>IFERROR(VLOOKUP($D152, V一般接種!$A:$G, L$4, FALSE), 0)</f>
        <v>1767</v>
      </c>
      <c r="M152" s="97">
        <f>IFERROR(VLOOKUP($D152, V一般接種!$A:$G, M$4, FALSE), 0)</f>
        <v>324112</v>
      </c>
      <c r="N152" s="97">
        <f>SUMIF(V職域接種!$C:$C, 'Conv-vaccine'!$D152, V職域接種!F:F)</f>
        <v>0</v>
      </c>
      <c r="O152" s="97">
        <f>SUMIF(V職域接種!$C:$C, 'Conv-vaccine'!$D152, V職域接種!G:G)</f>
        <v>0</v>
      </c>
      <c r="P152" s="97">
        <f>SUMIF(V重複!$C:$C, 'Conv-vaccine'!$D152, V重複!F:F)</f>
        <v>0</v>
      </c>
      <c r="Q152" s="97">
        <f>SUMIF(V重複!$C:$C, 'Conv-vaccine'!$D152, V重複!G:G)</f>
        <v>0</v>
      </c>
    </row>
    <row r="153" spans="1:17" x14ac:dyDescent="0.45">
      <c r="A153" s="94">
        <f t="shared" si="6"/>
        <v>44444</v>
      </c>
      <c r="B153" s="49">
        <f t="shared" si="7"/>
        <v>-18466748</v>
      </c>
      <c r="C153" s="49">
        <f t="shared" si="8"/>
        <v>-12985240</v>
      </c>
      <c r="D153" s="95">
        <v>44444</v>
      </c>
      <c r="E153" s="96" t="str">
        <f>IFERROR(VLOOKUP($D153, V医療従事者等!$A:$J, $E$4, FALSE), TEXT(D153, "aaa"))</f>
        <v>日</v>
      </c>
      <c r="F153" s="96">
        <f>IFERROR(VLOOKUP($D153, V医療従事者等!$A:$J, $F$4, FALSE), 0)</f>
        <v>0</v>
      </c>
      <c r="G153" s="96">
        <f>IFERROR(VLOOKUP($D153, V医療従事者等!$A:$J, $G$4, FALSE), 0)</f>
        <v>0</v>
      </c>
      <c r="H153" s="96">
        <f>IFERROR(VLOOKUP($D153, V医療従事者等!$A:$J, $H$4, FALSE), 0)</f>
        <v>0</v>
      </c>
      <c r="I153" s="96">
        <f>IFERROR(VLOOKUP($D153, V医療従事者等!$A:$J, $I$4, FALSE), 0)</f>
        <v>0</v>
      </c>
      <c r="J153" s="97">
        <f>IFERROR(VLOOKUP($D153, V一般接種!$A:$G, J$4, FALSE), 0)</f>
        <v>598243</v>
      </c>
      <c r="K153" s="97">
        <f>IFERROR(VLOOKUP($D153, V一般接種!$A:$G, K$4, FALSE), 0)</f>
        <v>160845</v>
      </c>
      <c r="L153" s="97">
        <f>IFERROR(VLOOKUP($D153, V一般接種!$A:$G, L$4, FALSE), 0)</f>
        <v>1413</v>
      </c>
      <c r="M153" s="97">
        <f>IFERROR(VLOOKUP($D153, V一般接種!$A:$G, M$4, FALSE), 0)</f>
        <v>282352</v>
      </c>
      <c r="N153" s="97">
        <f>SUMIF(V職域接種!$C:$C, 'Conv-vaccine'!$D153, V職域接種!F:F)</f>
        <v>8141454</v>
      </c>
      <c r="O153" s="97">
        <f>SUMIF(V職域接種!$C:$C, 'Conv-vaccine'!$D153, V職域接種!G:G)</f>
        <v>6220621</v>
      </c>
      <c r="P153" s="97">
        <f>SUMIF(V重複!$C:$C, 'Conv-vaccine'!$D153, V重複!F:F)</f>
        <v>27367290</v>
      </c>
      <c r="Q153" s="97">
        <f>SUMIF(V重複!$C:$C, 'Conv-vaccine'!$D153, V重複!G:G)</f>
        <v>19489626</v>
      </c>
    </row>
    <row r="154" spans="1:17" x14ac:dyDescent="0.45">
      <c r="A154" s="94">
        <f t="shared" si="6"/>
        <v>44445</v>
      </c>
      <c r="B154" s="49">
        <f t="shared" si="7"/>
        <v>596859</v>
      </c>
      <c r="C154" s="49">
        <f t="shared" si="8"/>
        <v>336190</v>
      </c>
      <c r="D154" s="95">
        <v>44445</v>
      </c>
      <c r="E154" s="96" t="str">
        <f>IFERROR(VLOOKUP($D154, V医療従事者等!$A:$J, $E$4, FALSE), TEXT(D154, "aaa"))</f>
        <v>月</v>
      </c>
      <c r="F154" s="96">
        <f>IFERROR(VLOOKUP($D154, V医療従事者等!$A:$J, $F$4, FALSE), 0)</f>
        <v>0</v>
      </c>
      <c r="G154" s="96">
        <f>IFERROR(VLOOKUP($D154, V医療従事者等!$A:$J, $G$4, FALSE), 0)</f>
        <v>0</v>
      </c>
      <c r="H154" s="96">
        <f>IFERROR(VLOOKUP($D154, V医療従事者等!$A:$J, $H$4, FALSE), 0)</f>
        <v>0</v>
      </c>
      <c r="I154" s="96">
        <f>IFERROR(VLOOKUP($D154, V医療従事者等!$A:$J, $I$4, FALSE), 0)</f>
        <v>0</v>
      </c>
      <c r="J154" s="97">
        <f>IFERROR(VLOOKUP($D154, V一般接種!$A:$G, J$4, FALSE), 0)</f>
        <v>454708</v>
      </c>
      <c r="K154" s="97">
        <f>IFERROR(VLOOKUP($D154, V一般接種!$A:$G, K$4, FALSE), 0)</f>
        <v>142151</v>
      </c>
      <c r="L154" s="97">
        <f>IFERROR(VLOOKUP($D154, V一般接種!$A:$G, L$4, FALSE), 0)</f>
        <v>1337</v>
      </c>
      <c r="M154" s="97">
        <f>IFERROR(VLOOKUP($D154, V一般接種!$A:$G, M$4, FALSE), 0)</f>
        <v>334853</v>
      </c>
      <c r="N154" s="97">
        <f>SUMIF(V職域接種!$C:$C, 'Conv-vaccine'!$D154, V職域接種!F:F)</f>
        <v>0</v>
      </c>
      <c r="O154" s="97">
        <f>SUMIF(V職域接種!$C:$C, 'Conv-vaccine'!$D154, V職域接種!G:G)</f>
        <v>0</v>
      </c>
      <c r="P154" s="97">
        <f>SUMIF(V重複!$C:$C, 'Conv-vaccine'!$D154, V重複!F:F)</f>
        <v>0</v>
      </c>
      <c r="Q154" s="97">
        <f>SUMIF(V重複!$C:$C, 'Conv-vaccine'!$D154, V重複!G:G)</f>
        <v>0</v>
      </c>
    </row>
    <row r="155" spans="1:17" x14ac:dyDescent="0.45">
      <c r="A155" s="94">
        <f t="shared" si="6"/>
        <v>44446</v>
      </c>
      <c r="B155" s="49">
        <f t="shared" si="7"/>
        <v>607841</v>
      </c>
      <c r="C155" s="49">
        <f t="shared" si="8"/>
        <v>426928</v>
      </c>
      <c r="D155" s="95">
        <v>44446</v>
      </c>
      <c r="E155" s="96" t="str">
        <f>IFERROR(VLOOKUP($D155, V医療従事者等!$A:$J, $E$4, FALSE), TEXT(D155, "aaa"))</f>
        <v>火</v>
      </c>
      <c r="F155" s="96">
        <f>IFERROR(VLOOKUP($D155, V医療従事者等!$A:$J, $F$4, FALSE), 0)</f>
        <v>0</v>
      </c>
      <c r="G155" s="96">
        <f>IFERROR(VLOOKUP($D155, V医療従事者等!$A:$J, $G$4, FALSE), 0)</f>
        <v>0</v>
      </c>
      <c r="H155" s="96">
        <f>IFERROR(VLOOKUP($D155, V医療従事者等!$A:$J, $H$4, FALSE), 0)</f>
        <v>0</v>
      </c>
      <c r="I155" s="96">
        <f>IFERROR(VLOOKUP($D155, V医療従事者等!$A:$J, $I$4, FALSE), 0)</f>
        <v>0</v>
      </c>
      <c r="J155" s="97">
        <f>IFERROR(VLOOKUP($D155, V一般接種!$A:$G, J$4, FALSE), 0)</f>
        <v>465138</v>
      </c>
      <c r="K155" s="97">
        <f>IFERROR(VLOOKUP($D155, V一般接種!$A:$G, K$4, FALSE), 0)</f>
        <v>142703</v>
      </c>
      <c r="L155" s="97">
        <f>IFERROR(VLOOKUP($D155, V一般接種!$A:$G, L$4, FALSE), 0)</f>
        <v>1549</v>
      </c>
      <c r="M155" s="97">
        <f>IFERROR(VLOOKUP($D155, V一般接種!$A:$G, M$4, FALSE), 0)</f>
        <v>425379</v>
      </c>
      <c r="N155" s="97">
        <f>SUMIF(V職域接種!$C:$C, 'Conv-vaccine'!$D155, V職域接種!F:F)</f>
        <v>0</v>
      </c>
      <c r="O155" s="97">
        <f>SUMIF(V職域接種!$C:$C, 'Conv-vaccine'!$D155, V職域接種!G:G)</f>
        <v>0</v>
      </c>
      <c r="P155" s="97">
        <f>SUMIF(V重複!$C:$C, 'Conv-vaccine'!$D155, V重複!F:F)</f>
        <v>0</v>
      </c>
      <c r="Q155" s="97">
        <f>SUMIF(V重複!$C:$C, 'Conv-vaccine'!$D155, V重複!G:G)</f>
        <v>0</v>
      </c>
    </row>
    <row r="156" spans="1:17" x14ac:dyDescent="0.45">
      <c r="A156" s="94">
        <f t="shared" si="6"/>
        <v>44447</v>
      </c>
      <c r="B156" s="49">
        <f t="shared" si="7"/>
        <v>578951</v>
      </c>
      <c r="C156" s="49">
        <f t="shared" si="8"/>
        <v>455987</v>
      </c>
      <c r="D156" s="95">
        <v>44447</v>
      </c>
      <c r="E156" s="96" t="str">
        <f>IFERROR(VLOOKUP($D156, V医療従事者等!$A:$J, $E$4, FALSE), TEXT(D156, "aaa"))</f>
        <v>水</v>
      </c>
      <c r="F156" s="96">
        <f>IFERROR(VLOOKUP($D156, V医療従事者等!$A:$J, $F$4, FALSE), 0)</f>
        <v>0</v>
      </c>
      <c r="G156" s="96">
        <f>IFERROR(VLOOKUP($D156, V医療従事者等!$A:$J, $G$4, FALSE), 0)</f>
        <v>0</v>
      </c>
      <c r="H156" s="96">
        <f>IFERROR(VLOOKUP($D156, V医療従事者等!$A:$J, $H$4, FALSE), 0)</f>
        <v>0</v>
      </c>
      <c r="I156" s="96">
        <f>IFERROR(VLOOKUP($D156, V医療従事者等!$A:$J, $I$4, FALSE), 0)</f>
        <v>0</v>
      </c>
      <c r="J156" s="97">
        <f>IFERROR(VLOOKUP($D156, V一般接種!$A:$G, J$4, FALSE), 0)</f>
        <v>438401</v>
      </c>
      <c r="K156" s="97">
        <f>IFERROR(VLOOKUP($D156, V一般接種!$A:$G, K$4, FALSE), 0)</f>
        <v>140550</v>
      </c>
      <c r="L156" s="97">
        <f>IFERROR(VLOOKUP($D156, V一般接種!$A:$G, L$4, FALSE), 0)</f>
        <v>1510</v>
      </c>
      <c r="M156" s="97">
        <f>IFERROR(VLOOKUP($D156, V一般接種!$A:$G, M$4, FALSE), 0)</f>
        <v>454477</v>
      </c>
      <c r="N156" s="97">
        <f>SUMIF(V職域接種!$C:$C, 'Conv-vaccine'!$D156, V職域接種!F:F)</f>
        <v>0</v>
      </c>
      <c r="O156" s="97">
        <f>SUMIF(V職域接種!$C:$C, 'Conv-vaccine'!$D156, V職域接種!G:G)</f>
        <v>0</v>
      </c>
      <c r="P156" s="97">
        <f>SUMIF(V重複!$C:$C, 'Conv-vaccine'!$D156, V重複!F:F)</f>
        <v>0</v>
      </c>
      <c r="Q156" s="97">
        <f>SUMIF(V重複!$C:$C, 'Conv-vaccine'!$D156, V重複!G:G)</f>
        <v>0</v>
      </c>
    </row>
    <row r="157" spans="1:17" x14ac:dyDescent="0.45">
      <c r="A157" s="94">
        <f t="shared" si="6"/>
        <v>44448</v>
      </c>
      <c r="B157" s="49">
        <f t="shared" si="7"/>
        <v>562533</v>
      </c>
      <c r="C157" s="49">
        <f t="shared" si="8"/>
        <v>441362</v>
      </c>
      <c r="D157" s="95">
        <v>44448</v>
      </c>
      <c r="E157" s="96" t="str">
        <f>IFERROR(VLOOKUP($D157, V医療従事者等!$A:$J, $E$4, FALSE), TEXT(D157, "aaa"))</f>
        <v>木</v>
      </c>
      <c r="F157" s="96">
        <f>IFERROR(VLOOKUP($D157, V医療従事者等!$A:$J, $F$4, FALSE), 0)</f>
        <v>0</v>
      </c>
      <c r="G157" s="96">
        <f>IFERROR(VLOOKUP($D157, V医療従事者等!$A:$J, $G$4, FALSE), 0)</f>
        <v>0</v>
      </c>
      <c r="H157" s="96">
        <f>IFERROR(VLOOKUP($D157, V医療従事者等!$A:$J, $H$4, FALSE), 0)</f>
        <v>0</v>
      </c>
      <c r="I157" s="96">
        <f>IFERROR(VLOOKUP($D157, V医療従事者等!$A:$J, $I$4, FALSE), 0)</f>
        <v>0</v>
      </c>
      <c r="J157" s="97">
        <f>IFERROR(VLOOKUP($D157, V一般接種!$A:$G, J$4, FALSE), 0)</f>
        <v>414563</v>
      </c>
      <c r="K157" s="97">
        <f>IFERROR(VLOOKUP($D157, V一般接種!$A:$G, K$4, FALSE), 0)</f>
        <v>147970</v>
      </c>
      <c r="L157" s="97">
        <f>IFERROR(VLOOKUP($D157, V一般接種!$A:$G, L$4, FALSE), 0)</f>
        <v>1687</v>
      </c>
      <c r="M157" s="97">
        <f>IFERROR(VLOOKUP($D157, V一般接種!$A:$G, M$4, FALSE), 0)</f>
        <v>439675</v>
      </c>
      <c r="N157" s="97">
        <f>SUMIF(V職域接種!$C:$C, 'Conv-vaccine'!$D157, V職域接種!F:F)</f>
        <v>0</v>
      </c>
      <c r="O157" s="97">
        <f>SUMIF(V職域接種!$C:$C, 'Conv-vaccine'!$D157, V職域接種!G:G)</f>
        <v>0</v>
      </c>
      <c r="P157" s="97">
        <f>SUMIF(V重複!$C:$C, 'Conv-vaccine'!$D157, V重複!F:F)</f>
        <v>0</v>
      </c>
      <c r="Q157" s="97">
        <f>SUMIF(V重複!$C:$C, 'Conv-vaccine'!$D157, V重複!G:G)</f>
        <v>0</v>
      </c>
    </row>
    <row r="158" spans="1:17" x14ac:dyDescent="0.45">
      <c r="A158" s="94">
        <f t="shared" si="6"/>
        <v>44449</v>
      </c>
      <c r="B158" s="49">
        <f t="shared" si="7"/>
        <v>623662</v>
      </c>
      <c r="C158" s="49">
        <f t="shared" si="8"/>
        <v>507784</v>
      </c>
      <c r="D158" s="95">
        <v>44449</v>
      </c>
      <c r="E158" s="96" t="str">
        <f>IFERROR(VLOOKUP($D158, V医療従事者等!$A:$J, $E$4, FALSE), TEXT(D158, "aaa"))</f>
        <v>金</v>
      </c>
      <c r="F158" s="96">
        <f>IFERROR(VLOOKUP($D158, V医療従事者等!$A:$J, $F$4, FALSE), 0)</f>
        <v>0</v>
      </c>
      <c r="G158" s="96">
        <f>IFERROR(VLOOKUP($D158, V医療従事者等!$A:$J, $G$4, FALSE), 0)</f>
        <v>0</v>
      </c>
      <c r="H158" s="96">
        <f>IFERROR(VLOOKUP($D158, V医療従事者等!$A:$J, $H$4, FALSE), 0)</f>
        <v>0</v>
      </c>
      <c r="I158" s="96">
        <f>IFERROR(VLOOKUP($D158, V医療従事者等!$A:$J, $I$4, FALSE), 0)</f>
        <v>0</v>
      </c>
      <c r="J158" s="97">
        <f>IFERROR(VLOOKUP($D158, V一般接種!$A:$G, J$4, FALSE), 0)</f>
        <v>456855</v>
      </c>
      <c r="K158" s="97">
        <f>IFERROR(VLOOKUP($D158, V一般接種!$A:$G, K$4, FALSE), 0)</f>
        <v>166807</v>
      </c>
      <c r="L158" s="97">
        <f>IFERROR(VLOOKUP($D158, V一般接種!$A:$G, L$4, FALSE), 0)</f>
        <v>1614</v>
      </c>
      <c r="M158" s="97">
        <f>IFERROR(VLOOKUP($D158, V一般接種!$A:$G, M$4, FALSE), 0)</f>
        <v>506170</v>
      </c>
      <c r="N158" s="97">
        <f>SUMIF(V職域接種!$C:$C, 'Conv-vaccine'!$D158, V職域接種!F:F)</f>
        <v>0</v>
      </c>
      <c r="O158" s="97">
        <f>SUMIF(V職域接種!$C:$C, 'Conv-vaccine'!$D158, V職域接種!G:G)</f>
        <v>0</v>
      </c>
      <c r="P158" s="97">
        <f>SUMIF(V重複!$C:$C, 'Conv-vaccine'!$D158, V重複!F:F)</f>
        <v>0</v>
      </c>
      <c r="Q158" s="97">
        <f>SUMIF(V重複!$C:$C, 'Conv-vaccine'!$D158, V重複!G:G)</f>
        <v>0</v>
      </c>
    </row>
    <row r="159" spans="1:17" x14ac:dyDescent="0.45">
      <c r="A159" s="94">
        <f t="shared" si="6"/>
        <v>44450</v>
      </c>
      <c r="B159" s="49">
        <f t="shared" si="7"/>
        <v>762972</v>
      </c>
      <c r="C159" s="49">
        <f t="shared" si="8"/>
        <v>614055</v>
      </c>
      <c r="D159" s="95">
        <v>44450</v>
      </c>
      <c r="E159" s="96" t="str">
        <f>IFERROR(VLOOKUP($D159, V医療従事者等!$A:$J, $E$4, FALSE), TEXT(D159, "aaa"))</f>
        <v>土</v>
      </c>
      <c r="F159" s="96">
        <f>IFERROR(VLOOKUP($D159, V医療従事者等!$A:$J, $F$4, FALSE), 0)</f>
        <v>0</v>
      </c>
      <c r="G159" s="96">
        <f>IFERROR(VLOOKUP($D159, V医療従事者等!$A:$J, $G$4, FALSE), 0)</f>
        <v>0</v>
      </c>
      <c r="H159" s="96">
        <f>IFERROR(VLOOKUP($D159, V医療従事者等!$A:$J, $H$4, FALSE), 0)</f>
        <v>0</v>
      </c>
      <c r="I159" s="96">
        <f>IFERROR(VLOOKUP($D159, V医療従事者等!$A:$J, $I$4, FALSE), 0)</f>
        <v>0</v>
      </c>
      <c r="J159" s="97">
        <f>IFERROR(VLOOKUP($D159, V一般接種!$A:$G, J$4, FALSE), 0)</f>
        <v>574200</v>
      </c>
      <c r="K159" s="97">
        <f>IFERROR(VLOOKUP($D159, V一般接種!$A:$G, K$4, FALSE), 0)</f>
        <v>188772</v>
      </c>
      <c r="L159" s="97">
        <f>IFERROR(VLOOKUP($D159, V一般接種!$A:$G, L$4, FALSE), 0)</f>
        <v>1649</v>
      </c>
      <c r="M159" s="97">
        <f>IFERROR(VLOOKUP($D159, V一般接種!$A:$G, M$4, FALSE), 0)</f>
        <v>612406</v>
      </c>
      <c r="N159" s="97">
        <f>SUMIF(V職域接種!$C:$C, 'Conv-vaccine'!$D159, V職域接種!F:F)</f>
        <v>0</v>
      </c>
      <c r="O159" s="97">
        <f>SUMIF(V職域接種!$C:$C, 'Conv-vaccine'!$D159, V職域接種!G:G)</f>
        <v>0</v>
      </c>
      <c r="P159" s="97">
        <f>SUMIF(V重複!$C:$C, 'Conv-vaccine'!$D159, V重複!F:F)</f>
        <v>0</v>
      </c>
      <c r="Q159" s="97">
        <f>SUMIF(V重複!$C:$C, 'Conv-vaccine'!$D159, V重複!G:G)</f>
        <v>0</v>
      </c>
    </row>
    <row r="160" spans="1:17" x14ac:dyDescent="0.45">
      <c r="A160" s="94">
        <f t="shared" si="6"/>
        <v>44451</v>
      </c>
      <c r="B160" s="49">
        <f t="shared" si="7"/>
        <v>-16613866</v>
      </c>
      <c r="C160" s="49">
        <f t="shared" si="8"/>
        <v>-11212725</v>
      </c>
      <c r="D160" s="95">
        <v>44451</v>
      </c>
      <c r="E160" s="96" t="str">
        <f>IFERROR(VLOOKUP($D160, V医療従事者等!$A:$J, $E$4, FALSE), TEXT(D160, "aaa"))</f>
        <v>日</v>
      </c>
      <c r="F160" s="96">
        <f>IFERROR(VLOOKUP($D160, V医療従事者等!$A:$J, $F$4, FALSE), 0)</f>
        <v>0</v>
      </c>
      <c r="G160" s="96">
        <f>IFERROR(VLOOKUP($D160, V医療従事者等!$A:$J, $G$4, FALSE), 0)</f>
        <v>0</v>
      </c>
      <c r="H160" s="96">
        <f>IFERROR(VLOOKUP($D160, V医療従事者等!$A:$J, $H$4, FALSE), 0)</f>
        <v>0</v>
      </c>
      <c r="I160" s="96">
        <f>IFERROR(VLOOKUP($D160, V医療従事者等!$A:$J, $I$4, FALSE), 0)</f>
        <v>0</v>
      </c>
      <c r="J160" s="97">
        <f>IFERROR(VLOOKUP($D160, V一般接種!$A:$G, J$4, FALSE), 0)</f>
        <v>451750</v>
      </c>
      <c r="K160" s="97">
        <f>IFERROR(VLOOKUP($D160, V一般接種!$A:$G, K$4, FALSE), 0)</f>
        <v>148501</v>
      </c>
      <c r="L160" s="97">
        <f>IFERROR(VLOOKUP($D160, V一般接種!$A:$G, L$4, FALSE), 0)</f>
        <v>1480</v>
      </c>
      <c r="M160" s="97">
        <f>IFERROR(VLOOKUP($D160, V一般接種!$A:$G, M$4, FALSE), 0)</f>
        <v>497879</v>
      </c>
      <c r="N160" s="97">
        <f>SUMIF(V職域接種!$C:$C, 'Conv-vaccine'!$D160, V職域接種!F:F)</f>
        <v>8914497</v>
      </c>
      <c r="O160" s="97">
        <f>SUMIF(V職域接種!$C:$C, 'Conv-vaccine'!$D160, V職域接種!G:G)</f>
        <v>6485722</v>
      </c>
      <c r="P160" s="97">
        <f>SUMIF(V重複!$C:$C, 'Conv-vaccine'!$D160, V重複!F:F)</f>
        <v>26128614</v>
      </c>
      <c r="Q160" s="97">
        <f>SUMIF(V重複!$C:$C, 'Conv-vaccine'!$D160, V重複!G:G)</f>
        <v>18197806</v>
      </c>
    </row>
    <row r="161" spans="1:17" x14ac:dyDescent="0.45">
      <c r="A161" s="94">
        <f t="shared" si="6"/>
        <v>44452</v>
      </c>
      <c r="B161" s="49">
        <f t="shared" si="7"/>
        <v>495667</v>
      </c>
      <c r="C161" s="49">
        <f t="shared" si="8"/>
        <v>429905</v>
      </c>
      <c r="D161" s="95">
        <v>44452</v>
      </c>
      <c r="E161" s="96" t="str">
        <f>IFERROR(VLOOKUP($D161, V医療従事者等!$A:$J, $E$4, FALSE), TEXT(D161, "aaa"))</f>
        <v>月</v>
      </c>
      <c r="F161" s="96">
        <f>IFERROR(VLOOKUP($D161, V医療従事者等!$A:$J, $F$4, FALSE), 0)</f>
        <v>0</v>
      </c>
      <c r="G161" s="96">
        <f>IFERROR(VLOOKUP($D161, V医療従事者等!$A:$J, $G$4, FALSE), 0)</f>
        <v>0</v>
      </c>
      <c r="H161" s="96">
        <f>IFERROR(VLOOKUP($D161, V医療従事者等!$A:$J, $H$4, FALSE), 0)</f>
        <v>0</v>
      </c>
      <c r="I161" s="96">
        <f>IFERROR(VLOOKUP($D161, V医療従事者等!$A:$J, $I$4, FALSE), 0)</f>
        <v>0</v>
      </c>
      <c r="J161" s="97">
        <f>IFERROR(VLOOKUP($D161, V一般接種!$A:$G, J$4, FALSE), 0)</f>
        <v>393011</v>
      </c>
      <c r="K161" s="97">
        <f>IFERROR(VLOOKUP($D161, V一般接種!$A:$G, K$4, FALSE), 0)</f>
        <v>102656</v>
      </c>
      <c r="L161" s="97">
        <f>IFERROR(VLOOKUP($D161, V一般接種!$A:$G, L$4, FALSE), 0)</f>
        <v>2142</v>
      </c>
      <c r="M161" s="97">
        <f>IFERROR(VLOOKUP($D161, V一般接種!$A:$G, M$4, FALSE), 0)</f>
        <v>427763</v>
      </c>
      <c r="N161" s="97">
        <f>SUMIF(V職域接種!$C:$C, 'Conv-vaccine'!$D161, V職域接種!F:F)</f>
        <v>0</v>
      </c>
      <c r="O161" s="97">
        <f>SUMIF(V職域接種!$C:$C, 'Conv-vaccine'!$D161, V職域接種!G:G)</f>
        <v>0</v>
      </c>
      <c r="P161" s="97">
        <f>SUMIF(V重複!$C:$C, 'Conv-vaccine'!$D161, V重複!F:F)</f>
        <v>0</v>
      </c>
      <c r="Q161" s="97">
        <f>SUMIF(V重複!$C:$C, 'Conv-vaccine'!$D161, V重複!G:G)</f>
        <v>0</v>
      </c>
    </row>
    <row r="162" spans="1:17" x14ac:dyDescent="0.45">
      <c r="A162" s="94">
        <f t="shared" si="6"/>
        <v>44453</v>
      </c>
      <c r="B162" s="49">
        <f t="shared" si="7"/>
        <v>518430</v>
      </c>
      <c r="C162" s="49">
        <f t="shared" si="8"/>
        <v>459567</v>
      </c>
      <c r="D162" s="95">
        <v>44453</v>
      </c>
      <c r="E162" s="96" t="str">
        <f>IFERROR(VLOOKUP($D162, V医療従事者等!$A:$J, $E$4, FALSE), TEXT(D162, "aaa"))</f>
        <v>火</v>
      </c>
      <c r="F162" s="96">
        <f>IFERROR(VLOOKUP($D162, V医療従事者等!$A:$J, $F$4, FALSE), 0)</f>
        <v>0</v>
      </c>
      <c r="G162" s="96">
        <f>IFERROR(VLOOKUP($D162, V医療従事者等!$A:$J, $G$4, FALSE), 0)</f>
        <v>0</v>
      </c>
      <c r="H162" s="96">
        <f>IFERROR(VLOOKUP($D162, V医療従事者等!$A:$J, $H$4, FALSE), 0)</f>
        <v>0</v>
      </c>
      <c r="I162" s="96">
        <f>IFERROR(VLOOKUP($D162, V医療従事者等!$A:$J, $I$4, FALSE), 0)</f>
        <v>0</v>
      </c>
      <c r="J162" s="97">
        <f>IFERROR(VLOOKUP($D162, V一般接種!$A:$G, J$4, FALSE), 0)</f>
        <v>422612</v>
      </c>
      <c r="K162" s="97">
        <f>IFERROR(VLOOKUP($D162, V一般接種!$A:$G, K$4, FALSE), 0)</f>
        <v>95818</v>
      </c>
      <c r="L162" s="97">
        <f>IFERROR(VLOOKUP($D162, V一般接種!$A:$G, L$4, FALSE), 0)</f>
        <v>1719</v>
      </c>
      <c r="M162" s="97">
        <f>IFERROR(VLOOKUP($D162, V一般接種!$A:$G, M$4, FALSE), 0)</f>
        <v>457848</v>
      </c>
      <c r="N162" s="97">
        <f>SUMIF(V職域接種!$C:$C, 'Conv-vaccine'!$D162, V職域接種!F:F)</f>
        <v>0</v>
      </c>
      <c r="O162" s="97">
        <f>SUMIF(V職域接種!$C:$C, 'Conv-vaccine'!$D162, V職域接種!G:G)</f>
        <v>0</v>
      </c>
      <c r="P162" s="97">
        <f>SUMIF(V重複!$C:$C, 'Conv-vaccine'!$D162, V重複!F:F)</f>
        <v>0</v>
      </c>
      <c r="Q162" s="97">
        <f>SUMIF(V重複!$C:$C, 'Conv-vaccine'!$D162, V重複!G:G)</f>
        <v>0</v>
      </c>
    </row>
    <row r="163" spans="1:17" x14ac:dyDescent="0.45">
      <c r="A163" s="94">
        <f t="shared" si="6"/>
        <v>44454</v>
      </c>
      <c r="B163" s="49">
        <f t="shared" si="7"/>
        <v>498448</v>
      </c>
      <c r="C163" s="49">
        <f t="shared" si="8"/>
        <v>458803</v>
      </c>
      <c r="D163" s="95">
        <v>44454</v>
      </c>
      <c r="E163" s="96" t="str">
        <f>IFERROR(VLOOKUP($D163, V医療従事者等!$A:$J, $E$4, FALSE), TEXT(D163, "aaa"))</f>
        <v>水</v>
      </c>
      <c r="F163" s="96">
        <f>IFERROR(VLOOKUP($D163, V医療従事者等!$A:$J, $F$4, FALSE), 0)</f>
        <v>0</v>
      </c>
      <c r="G163" s="96">
        <f>IFERROR(VLOOKUP($D163, V医療従事者等!$A:$J, $G$4, FALSE), 0)</f>
        <v>0</v>
      </c>
      <c r="H163" s="96">
        <f>IFERROR(VLOOKUP($D163, V医療従事者等!$A:$J, $H$4, FALSE), 0)</f>
        <v>0</v>
      </c>
      <c r="I163" s="96">
        <f>IFERROR(VLOOKUP($D163, V医療従事者等!$A:$J, $I$4, FALSE), 0)</f>
        <v>0</v>
      </c>
      <c r="J163" s="97">
        <f>IFERROR(VLOOKUP($D163, V一般接種!$A:$G, J$4, FALSE), 0)</f>
        <v>407642</v>
      </c>
      <c r="K163" s="97">
        <f>IFERROR(VLOOKUP($D163, V一般接種!$A:$G, K$4, FALSE), 0)</f>
        <v>90806</v>
      </c>
      <c r="L163" s="97">
        <f>IFERROR(VLOOKUP($D163, V一般接種!$A:$G, L$4, FALSE), 0)</f>
        <v>1436</v>
      </c>
      <c r="M163" s="97">
        <f>IFERROR(VLOOKUP($D163, V一般接種!$A:$G, M$4, FALSE), 0)</f>
        <v>457367</v>
      </c>
      <c r="N163" s="97">
        <f>SUMIF(V職域接種!$C:$C, 'Conv-vaccine'!$D163, V職域接種!F:F)</f>
        <v>0</v>
      </c>
      <c r="O163" s="97">
        <f>SUMIF(V職域接種!$C:$C, 'Conv-vaccine'!$D163, V職域接種!G:G)</f>
        <v>0</v>
      </c>
      <c r="P163" s="97">
        <f>SUMIF(V重複!$C:$C, 'Conv-vaccine'!$D163, V重複!F:F)</f>
        <v>0</v>
      </c>
      <c r="Q163" s="97">
        <f>SUMIF(V重複!$C:$C, 'Conv-vaccine'!$D163, V重複!G:G)</f>
        <v>0</v>
      </c>
    </row>
    <row r="164" spans="1:17" x14ac:dyDescent="0.45">
      <c r="A164" s="94">
        <f t="shared" si="6"/>
        <v>44455</v>
      </c>
      <c r="B164" s="49">
        <f t="shared" si="7"/>
        <v>483204</v>
      </c>
      <c r="C164" s="49">
        <f t="shared" si="8"/>
        <v>448826</v>
      </c>
      <c r="D164" s="95">
        <v>44455</v>
      </c>
      <c r="E164" s="96" t="str">
        <f>IFERROR(VLOOKUP($D164, V医療従事者等!$A:$J, $E$4, FALSE), TEXT(D164, "aaa"))</f>
        <v>木</v>
      </c>
      <c r="F164" s="96">
        <f>IFERROR(VLOOKUP($D164, V医療従事者等!$A:$J, $F$4, FALSE), 0)</f>
        <v>0</v>
      </c>
      <c r="G164" s="96">
        <f>IFERROR(VLOOKUP($D164, V医療従事者等!$A:$J, $G$4, FALSE), 0)</f>
        <v>0</v>
      </c>
      <c r="H164" s="96">
        <f>IFERROR(VLOOKUP($D164, V医療従事者等!$A:$J, $H$4, FALSE), 0)</f>
        <v>0</v>
      </c>
      <c r="I164" s="96">
        <f>IFERROR(VLOOKUP($D164, V医療従事者等!$A:$J, $I$4, FALSE), 0)</f>
        <v>0</v>
      </c>
      <c r="J164" s="97">
        <f>IFERROR(VLOOKUP($D164, V一般接種!$A:$G, J$4, FALSE), 0)</f>
        <v>390418</v>
      </c>
      <c r="K164" s="97">
        <f>IFERROR(VLOOKUP($D164, V一般接種!$A:$G, K$4, FALSE), 0)</f>
        <v>92786</v>
      </c>
      <c r="L164" s="97">
        <f>IFERROR(VLOOKUP($D164, V一般接種!$A:$G, L$4, FALSE), 0)</f>
        <v>1616</v>
      </c>
      <c r="M164" s="97">
        <f>IFERROR(VLOOKUP($D164, V一般接種!$A:$G, M$4, FALSE), 0)</f>
        <v>447210</v>
      </c>
      <c r="N164" s="97">
        <f>SUMIF(V職域接種!$C:$C, 'Conv-vaccine'!$D164, V職域接種!F:F)</f>
        <v>0</v>
      </c>
      <c r="O164" s="97">
        <f>SUMIF(V職域接種!$C:$C, 'Conv-vaccine'!$D164, V職域接種!G:G)</f>
        <v>0</v>
      </c>
      <c r="P164" s="97">
        <f>SUMIF(V重複!$C:$C, 'Conv-vaccine'!$D164, V重複!F:F)</f>
        <v>0</v>
      </c>
      <c r="Q164" s="97">
        <f>SUMIF(V重複!$C:$C, 'Conv-vaccine'!$D164, V重複!G:G)</f>
        <v>0</v>
      </c>
    </row>
    <row r="165" spans="1:17" x14ac:dyDescent="0.45">
      <c r="A165" s="94">
        <f t="shared" si="6"/>
        <v>44456</v>
      </c>
      <c r="B165" s="49">
        <f t="shared" si="7"/>
        <v>554348</v>
      </c>
      <c r="C165" s="49">
        <f t="shared" si="8"/>
        <v>524778</v>
      </c>
      <c r="D165" s="95">
        <v>44456</v>
      </c>
      <c r="E165" s="96" t="str">
        <f>IFERROR(VLOOKUP($D165, V医療従事者等!$A:$J, $E$4, FALSE), TEXT(D165, "aaa"))</f>
        <v>金</v>
      </c>
      <c r="F165" s="96">
        <f>IFERROR(VLOOKUP($D165, V医療従事者等!$A:$J, $F$4, FALSE), 0)</f>
        <v>0</v>
      </c>
      <c r="G165" s="96">
        <f>IFERROR(VLOOKUP($D165, V医療従事者等!$A:$J, $G$4, FALSE), 0)</f>
        <v>0</v>
      </c>
      <c r="H165" s="96">
        <f>IFERROR(VLOOKUP($D165, V医療従事者等!$A:$J, $H$4, FALSE), 0)</f>
        <v>0</v>
      </c>
      <c r="I165" s="96">
        <f>IFERROR(VLOOKUP($D165, V医療従事者等!$A:$J, $I$4, FALSE), 0)</f>
        <v>0</v>
      </c>
      <c r="J165" s="97">
        <f>IFERROR(VLOOKUP($D165, V一般接種!$A:$G, J$4, FALSE), 0)</f>
        <v>448200</v>
      </c>
      <c r="K165" s="97">
        <f>IFERROR(VLOOKUP($D165, V一般接種!$A:$G, K$4, FALSE), 0)</f>
        <v>106148</v>
      </c>
      <c r="L165" s="97">
        <f>IFERROR(VLOOKUP($D165, V一般接種!$A:$G, L$4, FALSE), 0)</f>
        <v>1853</v>
      </c>
      <c r="M165" s="97">
        <f>IFERROR(VLOOKUP($D165, V一般接種!$A:$G, M$4, FALSE), 0)</f>
        <v>522925</v>
      </c>
      <c r="N165" s="97">
        <f>SUMIF(V職域接種!$C:$C, 'Conv-vaccine'!$D165, V職域接種!F:F)</f>
        <v>0</v>
      </c>
      <c r="O165" s="97">
        <f>SUMIF(V職域接種!$C:$C, 'Conv-vaccine'!$D165, V職域接種!G:G)</f>
        <v>0</v>
      </c>
      <c r="P165" s="97">
        <f>SUMIF(V重複!$C:$C, 'Conv-vaccine'!$D165, V重複!F:F)</f>
        <v>0</v>
      </c>
      <c r="Q165" s="97">
        <f>SUMIF(V重複!$C:$C, 'Conv-vaccine'!$D165, V重複!G:G)</f>
        <v>0</v>
      </c>
    </row>
    <row r="166" spans="1:17" x14ac:dyDescent="0.45">
      <c r="A166" s="94">
        <f t="shared" si="6"/>
        <v>44457</v>
      </c>
      <c r="B166" s="49">
        <f t="shared" si="7"/>
        <v>718369</v>
      </c>
      <c r="C166" s="49">
        <f t="shared" si="8"/>
        <v>605961</v>
      </c>
      <c r="D166" s="95">
        <v>44457</v>
      </c>
      <c r="E166" s="96" t="str">
        <f>IFERROR(VLOOKUP($D166, V医療従事者等!$A:$J, $E$4, FALSE), TEXT(D166, "aaa"))</f>
        <v>土</v>
      </c>
      <c r="F166" s="96">
        <f>IFERROR(VLOOKUP($D166, V医療従事者等!$A:$J, $F$4, FALSE), 0)</f>
        <v>0</v>
      </c>
      <c r="G166" s="96">
        <f>IFERROR(VLOOKUP($D166, V医療従事者等!$A:$J, $G$4, FALSE), 0)</f>
        <v>0</v>
      </c>
      <c r="H166" s="96">
        <f>IFERROR(VLOOKUP($D166, V医療従事者等!$A:$J, $H$4, FALSE), 0)</f>
        <v>0</v>
      </c>
      <c r="I166" s="96">
        <f>IFERROR(VLOOKUP($D166, V医療従事者等!$A:$J, $I$4, FALSE), 0)</f>
        <v>0</v>
      </c>
      <c r="J166" s="97">
        <f>IFERROR(VLOOKUP($D166, V一般接種!$A:$G, J$4, FALSE), 0)</f>
        <v>589129</v>
      </c>
      <c r="K166" s="97">
        <f>IFERROR(VLOOKUP($D166, V一般接種!$A:$G, K$4, FALSE), 0)</f>
        <v>129240</v>
      </c>
      <c r="L166" s="97">
        <f>IFERROR(VLOOKUP($D166, V一般接種!$A:$G, L$4, FALSE), 0)</f>
        <v>2222</v>
      </c>
      <c r="M166" s="97">
        <f>IFERROR(VLOOKUP($D166, V一般接種!$A:$G, M$4, FALSE), 0)</f>
        <v>603739</v>
      </c>
      <c r="N166" s="97">
        <f>SUMIF(V職域接種!$C:$C, 'Conv-vaccine'!$D166, V職域接種!F:F)</f>
        <v>0</v>
      </c>
      <c r="O166" s="97">
        <f>SUMIF(V職域接種!$C:$C, 'Conv-vaccine'!$D166, V職域接種!G:G)</f>
        <v>0</v>
      </c>
      <c r="P166" s="97">
        <f>SUMIF(V重複!$C:$C, 'Conv-vaccine'!$D166, V重複!F:F)</f>
        <v>0</v>
      </c>
      <c r="Q166" s="97">
        <f>SUMIF(V重複!$C:$C, 'Conv-vaccine'!$D166, V重複!G:G)</f>
        <v>0</v>
      </c>
    </row>
    <row r="167" spans="1:17" x14ac:dyDescent="0.45">
      <c r="A167" s="94">
        <f t="shared" si="6"/>
        <v>44458</v>
      </c>
      <c r="B167" s="49">
        <f t="shared" si="7"/>
        <v>-19654989</v>
      </c>
      <c r="C167" s="49">
        <f t="shared" si="8"/>
        <v>-13221794</v>
      </c>
      <c r="D167" s="95">
        <v>44458</v>
      </c>
      <c r="E167" s="96" t="str">
        <f>IFERROR(VLOOKUP($D167, V医療従事者等!$A:$J, $E$4, FALSE), TEXT(D167, "aaa"))</f>
        <v>日</v>
      </c>
      <c r="F167" s="96">
        <f>IFERROR(VLOOKUP($D167, V医療従事者等!$A:$J, $F$4, FALSE), 0)</f>
        <v>0</v>
      </c>
      <c r="G167" s="96">
        <f>IFERROR(VLOOKUP($D167, V医療従事者等!$A:$J, $G$4, FALSE), 0)</f>
        <v>0</v>
      </c>
      <c r="H167" s="96">
        <f>IFERROR(VLOOKUP($D167, V医療従事者等!$A:$J, $H$4, FALSE), 0)</f>
        <v>0</v>
      </c>
      <c r="I167" s="96">
        <f>IFERROR(VLOOKUP($D167, V医療従事者等!$A:$J, $I$4, FALSE), 0)</f>
        <v>0</v>
      </c>
      <c r="J167" s="97">
        <f>IFERROR(VLOOKUP($D167, V一般接種!$A:$G, J$4, FALSE), 0)</f>
        <v>454281</v>
      </c>
      <c r="K167" s="97">
        <f>IFERROR(VLOOKUP($D167, V一般接種!$A:$G, K$4, FALSE), 0)</f>
        <v>108553</v>
      </c>
      <c r="L167" s="97">
        <f>IFERROR(VLOOKUP($D167, V一般接種!$A:$G, L$4, FALSE), 0)</f>
        <v>1436</v>
      </c>
      <c r="M167" s="97">
        <f>IFERROR(VLOOKUP($D167, V一般接種!$A:$G, M$4, FALSE), 0)</f>
        <v>459451</v>
      </c>
      <c r="N167" s="97">
        <f>SUMIF(V職域接種!$C:$C, 'Conv-vaccine'!$D167, V職域接種!F:F)</f>
        <v>9364198</v>
      </c>
      <c r="O167" s="97">
        <f>SUMIF(V職域接種!$C:$C, 'Conv-vaccine'!$D167, V職域接種!G:G)</f>
        <v>6741957</v>
      </c>
      <c r="P167" s="97">
        <f>SUMIF(V重複!$C:$C, 'Conv-vaccine'!$D167, V重複!F:F)</f>
        <v>29582021</v>
      </c>
      <c r="Q167" s="97">
        <f>SUMIF(V重複!$C:$C, 'Conv-vaccine'!$D167, V重複!G:G)</f>
        <v>20424638</v>
      </c>
    </row>
    <row r="168" spans="1:17" x14ac:dyDescent="0.45">
      <c r="A168" s="94">
        <f t="shared" si="6"/>
        <v>44459</v>
      </c>
      <c r="B168" s="49">
        <f t="shared" si="7"/>
        <v>150581</v>
      </c>
      <c r="C168" s="49">
        <f t="shared" si="8"/>
        <v>79719</v>
      </c>
      <c r="D168" s="95">
        <v>44459</v>
      </c>
      <c r="E168" s="96" t="str">
        <f>IFERROR(VLOOKUP($D168, V医療従事者等!$A:$J, $E$4, FALSE), TEXT(D168, "aaa"))</f>
        <v>月</v>
      </c>
      <c r="F168" s="96">
        <f>IFERROR(VLOOKUP($D168, V医療従事者等!$A:$J, $F$4, FALSE), 0)</f>
        <v>0</v>
      </c>
      <c r="G168" s="96">
        <f>IFERROR(VLOOKUP($D168, V医療従事者等!$A:$J, $G$4, FALSE), 0)</f>
        <v>0</v>
      </c>
      <c r="H168" s="96">
        <f>IFERROR(VLOOKUP($D168, V医療従事者等!$A:$J, $H$4, FALSE), 0)</f>
        <v>0</v>
      </c>
      <c r="I168" s="96">
        <f>IFERROR(VLOOKUP($D168, V医療従事者等!$A:$J, $I$4, FALSE), 0)</f>
        <v>0</v>
      </c>
      <c r="J168" s="97">
        <f>IFERROR(VLOOKUP($D168, V一般接種!$A:$G, J$4, FALSE), 0)</f>
        <v>101129</v>
      </c>
      <c r="K168" s="97">
        <f>IFERROR(VLOOKUP($D168, V一般接種!$A:$G, K$4, FALSE), 0)</f>
        <v>49452</v>
      </c>
      <c r="L168" s="97">
        <f>IFERROR(VLOOKUP($D168, V一般接種!$A:$G, L$4, FALSE), 0)</f>
        <v>573</v>
      </c>
      <c r="M168" s="97">
        <f>IFERROR(VLOOKUP($D168, V一般接種!$A:$G, M$4, FALSE), 0)</f>
        <v>79146</v>
      </c>
      <c r="N168" s="97">
        <f>SUMIF(V職域接種!$C:$C, 'Conv-vaccine'!$D168, V職域接種!F:F)</f>
        <v>0</v>
      </c>
      <c r="O168" s="97">
        <f>SUMIF(V職域接種!$C:$C, 'Conv-vaccine'!$D168, V職域接種!G:G)</f>
        <v>0</v>
      </c>
      <c r="P168" s="97">
        <f>SUMIF(V重複!$C:$C, 'Conv-vaccine'!$D168, V重複!F:F)</f>
        <v>0</v>
      </c>
      <c r="Q168" s="97">
        <f>SUMIF(V重複!$C:$C, 'Conv-vaccine'!$D168, V重複!G:G)</f>
        <v>0</v>
      </c>
    </row>
    <row r="169" spans="1:17" x14ac:dyDescent="0.45">
      <c r="A169" s="94">
        <f t="shared" si="6"/>
        <v>44460</v>
      </c>
      <c r="B169" s="49">
        <f t="shared" si="7"/>
        <v>397848</v>
      </c>
      <c r="C169" s="49">
        <f t="shared" si="8"/>
        <v>550476</v>
      </c>
      <c r="D169" s="95">
        <v>44460</v>
      </c>
      <c r="E169" s="96" t="str">
        <f>IFERROR(VLOOKUP($D169, V医療従事者等!$A:$J, $E$4, FALSE), TEXT(D169, "aaa"))</f>
        <v>火</v>
      </c>
      <c r="F169" s="96">
        <f>IFERROR(VLOOKUP($D169, V医療従事者等!$A:$J, $F$4, FALSE), 0)</f>
        <v>0</v>
      </c>
      <c r="G169" s="96">
        <f>IFERROR(VLOOKUP($D169, V医療従事者等!$A:$J, $G$4, FALSE), 0)</f>
        <v>0</v>
      </c>
      <c r="H169" s="96">
        <f>IFERROR(VLOOKUP($D169, V医療従事者等!$A:$J, $H$4, FALSE), 0)</f>
        <v>0</v>
      </c>
      <c r="I169" s="96">
        <f>IFERROR(VLOOKUP($D169, V医療従事者等!$A:$J, $I$4, FALSE), 0)</f>
        <v>0</v>
      </c>
      <c r="J169" s="97">
        <f>IFERROR(VLOOKUP($D169, V一般接種!$A:$G, J$4, FALSE), 0)</f>
        <v>334849</v>
      </c>
      <c r="K169" s="97">
        <f>IFERROR(VLOOKUP($D169, V一般接種!$A:$G, K$4, FALSE), 0)</f>
        <v>62999</v>
      </c>
      <c r="L169" s="97">
        <f>IFERROR(VLOOKUP($D169, V一般接種!$A:$G, L$4, FALSE), 0)</f>
        <v>503</v>
      </c>
      <c r="M169" s="97">
        <f>IFERROR(VLOOKUP($D169, V一般接種!$A:$G, M$4, FALSE), 0)</f>
        <v>549973</v>
      </c>
      <c r="N169" s="97">
        <f>SUMIF(V職域接種!$C:$C, 'Conv-vaccine'!$D169, V職域接種!F:F)</f>
        <v>0</v>
      </c>
      <c r="O169" s="97">
        <f>SUMIF(V職域接種!$C:$C, 'Conv-vaccine'!$D169, V職域接種!G:G)</f>
        <v>0</v>
      </c>
      <c r="P169" s="97">
        <f>SUMIF(V重複!$C:$C, 'Conv-vaccine'!$D169, V重複!F:F)</f>
        <v>0</v>
      </c>
      <c r="Q169" s="97">
        <f>SUMIF(V重複!$C:$C, 'Conv-vaccine'!$D169, V重複!G:G)</f>
        <v>0</v>
      </c>
    </row>
    <row r="170" spans="1:17" x14ac:dyDescent="0.45">
      <c r="A170" s="94">
        <f t="shared" si="6"/>
        <v>44461</v>
      </c>
      <c r="B170" s="49">
        <f t="shared" si="7"/>
        <v>406830</v>
      </c>
      <c r="C170" s="49">
        <f t="shared" si="8"/>
        <v>516726</v>
      </c>
      <c r="D170" s="95">
        <v>44461</v>
      </c>
      <c r="E170" s="96" t="str">
        <f>IFERROR(VLOOKUP($D170, V医療従事者等!$A:$J, $E$4, FALSE), TEXT(D170, "aaa"))</f>
        <v>水</v>
      </c>
      <c r="F170" s="96">
        <f>IFERROR(VLOOKUP($D170, V医療従事者等!$A:$J, $F$4, FALSE), 0)</f>
        <v>0</v>
      </c>
      <c r="G170" s="96">
        <f>IFERROR(VLOOKUP($D170, V医療従事者等!$A:$J, $G$4, FALSE), 0)</f>
        <v>0</v>
      </c>
      <c r="H170" s="96">
        <f>IFERROR(VLOOKUP($D170, V医療従事者等!$A:$J, $H$4, FALSE), 0)</f>
        <v>0</v>
      </c>
      <c r="I170" s="96">
        <f>IFERROR(VLOOKUP($D170, V医療従事者等!$A:$J, $I$4, FALSE), 0)</f>
        <v>0</v>
      </c>
      <c r="J170" s="97">
        <f>IFERROR(VLOOKUP($D170, V一般接種!$A:$G, J$4, FALSE), 0)</f>
        <v>344217</v>
      </c>
      <c r="K170" s="97">
        <f>IFERROR(VLOOKUP($D170, V一般接種!$A:$G, K$4, FALSE), 0)</f>
        <v>62613</v>
      </c>
      <c r="L170" s="97">
        <f>IFERROR(VLOOKUP($D170, V一般接種!$A:$G, L$4, FALSE), 0)</f>
        <v>926</v>
      </c>
      <c r="M170" s="97">
        <f>IFERROR(VLOOKUP($D170, V一般接種!$A:$G, M$4, FALSE), 0)</f>
        <v>515800</v>
      </c>
      <c r="N170" s="97">
        <f>SUMIF(V職域接種!$C:$C, 'Conv-vaccine'!$D170, V職域接種!F:F)</f>
        <v>0</v>
      </c>
      <c r="O170" s="97">
        <f>SUMIF(V職域接種!$C:$C, 'Conv-vaccine'!$D170, V職域接種!G:G)</f>
        <v>0</v>
      </c>
      <c r="P170" s="97">
        <f>SUMIF(V重複!$C:$C, 'Conv-vaccine'!$D170, V重複!F:F)</f>
        <v>0</v>
      </c>
      <c r="Q170" s="97">
        <f>SUMIF(V重複!$C:$C, 'Conv-vaccine'!$D170, V重複!G:G)</f>
        <v>0</v>
      </c>
    </row>
    <row r="171" spans="1:17" x14ac:dyDescent="0.45">
      <c r="A171" s="94">
        <f t="shared" si="6"/>
        <v>44462</v>
      </c>
      <c r="B171" s="49">
        <f t="shared" si="7"/>
        <v>189111</v>
      </c>
      <c r="C171" s="49">
        <f t="shared" si="8"/>
        <v>147261</v>
      </c>
      <c r="D171" s="95">
        <v>44462</v>
      </c>
      <c r="E171" s="96" t="str">
        <f>IFERROR(VLOOKUP($D171, V医療従事者等!$A:$J, $E$4, FALSE), TEXT(D171, "aaa"))</f>
        <v>木</v>
      </c>
      <c r="F171" s="96">
        <f>IFERROR(VLOOKUP($D171, V医療従事者等!$A:$J, $F$4, FALSE), 0)</f>
        <v>0</v>
      </c>
      <c r="G171" s="96">
        <f>IFERROR(VLOOKUP($D171, V医療従事者等!$A:$J, $G$4, FALSE), 0)</f>
        <v>0</v>
      </c>
      <c r="H171" s="96">
        <f>IFERROR(VLOOKUP($D171, V医療従事者等!$A:$J, $H$4, FALSE), 0)</f>
        <v>0</v>
      </c>
      <c r="I171" s="96">
        <f>IFERROR(VLOOKUP($D171, V医療従事者等!$A:$J, $I$4, FALSE), 0)</f>
        <v>0</v>
      </c>
      <c r="J171" s="97">
        <f>IFERROR(VLOOKUP($D171, V一般接種!$A:$G, J$4, FALSE), 0)</f>
        <v>142876</v>
      </c>
      <c r="K171" s="97">
        <f>IFERROR(VLOOKUP($D171, V一般接種!$A:$G, K$4, FALSE), 0)</f>
        <v>46235</v>
      </c>
      <c r="L171" s="97">
        <f>IFERROR(VLOOKUP($D171, V一般接種!$A:$G, L$4, FALSE), 0)</f>
        <v>813</v>
      </c>
      <c r="M171" s="97">
        <f>IFERROR(VLOOKUP($D171, V一般接種!$A:$G, M$4, FALSE), 0)</f>
        <v>146448</v>
      </c>
      <c r="N171" s="97">
        <f>SUMIF(V職域接種!$C:$C, 'Conv-vaccine'!$D171, V職域接種!F:F)</f>
        <v>0</v>
      </c>
      <c r="O171" s="97">
        <f>SUMIF(V職域接種!$C:$C, 'Conv-vaccine'!$D171, V職域接種!G:G)</f>
        <v>0</v>
      </c>
      <c r="P171" s="97">
        <f>SUMIF(V重複!$C:$C, 'Conv-vaccine'!$D171, V重複!F:F)</f>
        <v>0</v>
      </c>
      <c r="Q171" s="97">
        <f>SUMIF(V重複!$C:$C, 'Conv-vaccine'!$D171, V重複!G:G)</f>
        <v>0</v>
      </c>
    </row>
    <row r="172" spans="1:17" x14ac:dyDescent="0.45">
      <c r="A172" s="94">
        <f t="shared" si="6"/>
        <v>44463</v>
      </c>
      <c r="B172" s="49">
        <f t="shared" si="7"/>
        <v>418685</v>
      </c>
      <c r="C172" s="49">
        <f t="shared" si="8"/>
        <v>620115</v>
      </c>
      <c r="D172" s="95">
        <v>44463</v>
      </c>
      <c r="E172" s="96" t="str">
        <f>IFERROR(VLOOKUP($D172, V医療従事者等!$A:$J, $E$4, FALSE), TEXT(D172, "aaa"))</f>
        <v>金</v>
      </c>
      <c r="F172" s="96">
        <f>IFERROR(VLOOKUP($D172, V医療従事者等!$A:$J, $F$4, FALSE), 0)</f>
        <v>0</v>
      </c>
      <c r="G172" s="96">
        <f>IFERROR(VLOOKUP($D172, V医療従事者等!$A:$J, $G$4, FALSE), 0)</f>
        <v>0</v>
      </c>
      <c r="H172" s="96">
        <f>IFERROR(VLOOKUP($D172, V医療従事者等!$A:$J, $H$4, FALSE), 0)</f>
        <v>0</v>
      </c>
      <c r="I172" s="96">
        <f>IFERROR(VLOOKUP($D172, V医療従事者等!$A:$J, $I$4, FALSE), 0)</f>
        <v>0</v>
      </c>
      <c r="J172" s="97">
        <f>IFERROR(VLOOKUP($D172, V一般接種!$A:$G, J$4, FALSE), 0)</f>
        <v>351530</v>
      </c>
      <c r="K172" s="97">
        <f>IFERROR(VLOOKUP($D172, V一般接種!$A:$G, K$4, FALSE), 0)</f>
        <v>67155</v>
      </c>
      <c r="L172" s="97">
        <f>IFERROR(VLOOKUP($D172, V一般接種!$A:$G, L$4, FALSE), 0)</f>
        <v>705</v>
      </c>
      <c r="M172" s="97">
        <f>IFERROR(VLOOKUP($D172, V一般接種!$A:$G, M$4, FALSE), 0)</f>
        <v>619410</v>
      </c>
      <c r="N172" s="97">
        <f>SUMIF(V職域接種!$C:$C, 'Conv-vaccine'!$D172, V職域接種!F:F)</f>
        <v>0</v>
      </c>
      <c r="O172" s="97">
        <f>SUMIF(V職域接種!$C:$C, 'Conv-vaccine'!$D172, V職域接種!G:G)</f>
        <v>0</v>
      </c>
      <c r="P172" s="97">
        <f>SUMIF(V重複!$C:$C, 'Conv-vaccine'!$D172, V重複!F:F)</f>
        <v>0</v>
      </c>
      <c r="Q172" s="97">
        <f>SUMIF(V重複!$C:$C, 'Conv-vaccine'!$D172, V重複!G:G)</f>
        <v>0</v>
      </c>
    </row>
    <row r="173" spans="1:17" x14ac:dyDescent="0.45">
      <c r="A173" s="94">
        <f t="shared" si="6"/>
        <v>44464</v>
      </c>
      <c r="B173" s="49">
        <f t="shared" si="7"/>
        <v>555242</v>
      </c>
      <c r="C173" s="49">
        <f t="shared" si="8"/>
        <v>777901</v>
      </c>
      <c r="D173" s="95">
        <v>44464</v>
      </c>
      <c r="E173" s="96" t="str">
        <f>IFERROR(VLOOKUP($D173, V医療従事者等!$A:$J, $E$4, FALSE), TEXT(D173, "aaa"))</f>
        <v>土</v>
      </c>
      <c r="F173" s="96">
        <f>IFERROR(VLOOKUP($D173, V医療従事者等!$A:$J, $F$4, FALSE), 0)</f>
        <v>0</v>
      </c>
      <c r="G173" s="96">
        <f>IFERROR(VLOOKUP($D173, V医療従事者等!$A:$J, $G$4, FALSE), 0)</f>
        <v>0</v>
      </c>
      <c r="H173" s="96">
        <f>IFERROR(VLOOKUP($D173, V医療従事者等!$A:$J, $H$4, FALSE), 0)</f>
        <v>0</v>
      </c>
      <c r="I173" s="96">
        <f>IFERROR(VLOOKUP($D173, V医療従事者等!$A:$J, $I$4, FALSE), 0)</f>
        <v>0</v>
      </c>
      <c r="J173" s="97">
        <f>IFERROR(VLOOKUP($D173, V一般接種!$A:$G, J$4, FALSE), 0)</f>
        <v>461085</v>
      </c>
      <c r="K173" s="97">
        <f>IFERROR(VLOOKUP($D173, V一般接種!$A:$G, K$4, FALSE), 0)</f>
        <v>94157</v>
      </c>
      <c r="L173" s="97">
        <f>IFERROR(VLOOKUP($D173, V一般接種!$A:$G, L$4, FALSE), 0)</f>
        <v>1326</v>
      </c>
      <c r="M173" s="97">
        <f>IFERROR(VLOOKUP($D173, V一般接種!$A:$G, M$4, FALSE), 0)</f>
        <v>776575</v>
      </c>
      <c r="N173" s="97">
        <f>SUMIF(V職域接種!$C:$C, 'Conv-vaccine'!$D173, V職域接種!F:F)</f>
        <v>0</v>
      </c>
      <c r="O173" s="97">
        <f>SUMIF(V職域接種!$C:$C, 'Conv-vaccine'!$D173, V職域接種!G:G)</f>
        <v>0</v>
      </c>
      <c r="P173" s="97">
        <f>SUMIF(V重複!$C:$C, 'Conv-vaccine'!$D173, V重複!F:F)</f>
        <v>0</v>
      </c>
      <c r="Q173" s="97">
        <f>SUMIF(V重複!$C:$C, 'Conv-vaccine'!$D173, V重複!G:G)</f>
        <v>0</v>
      </c>
    </row>
    <row r="174" spans="1:17" x14ac:dyDescent="0.45">
      <c r="A174" s="94">
        <f t="shared" si="6"/>
        <v>44465</v>
      </c>
      <c r="B174" s="49">
        <f t="shared" si="7"/>
        <v>-29595341</v>
      </c>
      <c r="C174" s="49">
        <f t="shared" si="8"/>
        <v>-20658484</v>
      </c>
      <c r="D174" s="95">
        <v>44465</v>
      </c>
      <c r="E174" s="96" t="str">
        <f>IFERROR(VLOOKUP($D174, V医療従事者等!$A:$J, $E$4, FALSE), TEXT(D174, "aaa"))</f>
        <v>日</v>
      </c>
      <c r="F174" s="96">
        <f>IFERROR(VLOOKUP($D174, V医療従事者等!$A:$J, $F$4, FALSE), 0)</f>
        <v>0</v>
      </c>
      <c r="G174" s="96">
        <f>IFERROR(VLOOKUP($D174, V医療従事者等!$A:$J, $G$4, FALSE), 0)</f>
        <v>0</v>
      </c>
      <c r="H174" s="96">
        <f>IFERROR(VLOOKUP($D174, V医療従事者等!$A:$J, $H$4, FALSE), 0)</f>
        <v>0</v>
      </c>
      <c r="I174" s="96">
        <f>IFERROR(VLOOKUP($D174, V医療従事者等!$A:$J, $I$4, FALSE), 0)</f>
        <v>0</v>
      </c>
      <c r="J174" s="97">
        <f>IFERROR(VLOOKUP($D174, V一般接種!$A:$G, J$4, FALSE), 0)</f>
        <v>360260</v>
      </c>
      <c r="K174" s="97">
        <f>IFERROR(VLOOKUP($D174, V一般接種!$A:$G, K$4, FALSE), 0)</f>
        <v>76070</v>
      </c>
      <c r="L174" s="97">
        <f>IFERROR(VLOOKUP($D174, V一般接種!$A:$G, L$4, FALSE), 0)</f>
        <v>687</v>
      </c>
      <c r="M174" s="97">
        <f>IFERROR(VLOOKUP($D174, V一般接種!$A:$G, M$4, FALSE), 0)</f>
        <v>601866</v>
      </c>
      <c r="N174" s="97">
        <f>SUMIF(V職域接種!$C:$C, 'Conv-vaccine'!$D174, V職域接種!F:F)</f>
        <v>9578689</v>
      </c>
      <c r="O174" s="97">
        <f>SUMIF(V職域接種!$C:$C, 'Conv-vaccine'!$D174, V職域接種!G:G)</f>
        <v>7150320</v>
      </c>
      <c r="P174" s="97">
        <f>SUMIF(V重複!$C:$C, 'Conv-vaccine'!$D174, V重複!F:F)</f>
        <v>39610360</v>
      </c>
      <c r="Q174" s="97">
        <f>SUMIF(V重複!$C:$C, 'Conv-vaccine'!$D174, V重複!G:G)</f>
        <v>28411357</v>
      </c>
    </row>
    <row r="175" spans="1:17" x14ac:dyDescent="0.45">
      <c r="A175" s="94">
        <f t="shared" si="6"/>
        <v>44466</v>
      </c>
      <c r="B175" s="49">
        <f t="shared" si="7"/>
        <v>365742</v>
      </c>
      <c r="C175" s="49">
        <f t="shared" si="8"/>
        <v>465190</v>
      </c>
      <c r="D175" s="95">
        <v>44466</v>
      </c>
      <c r="E175" s="96" t="str">
        <f>IFERROR(VLOOKUP($D175, V医療従事者等!$A:$J, $E$4, FALSE), TEXT(D175, "aaa"))</f>
        <v>月</v>
      </c>
      <c r="F175" s="96">
        <f>IFERROR(VLOOKUP($D175, V医療従事者等!$A:$J, $F$4, FALSE), 0)</f>
        <v>0</v>
      </c>
      <c r="G175" s="96">
        <f>IFERROR(VLOOKUP($D175, V医療従事者等!$A:$J, $G$4, FALSE), 0)</f>
        <v>0</v>
      </c>
      <c r="H175" s="96">
        <f>IFERROR(VLOOKUP($D175, V医療従事者等!$A:$J, $H$4, FALSE), 0)</f>
        <v>0</v>
      </c>
      <c r="I175" s="96">
        <f>IFERROR(VLOOKUP($D175, V医療従事者等!$A:$J, $I$4, FALSE), 0)</f>
        <v>0</v>
      </c>
      <c r="J175" s="97">
        <f>IFERROR(VLOOKUP($D175, V一般接種!$A:$G, J$4, FALSE), 0)</f>
        <v>325603</v>
      </c>
      <c r="K175" s="97">
        <f>IFERROR(VLOOKUP($D175, V一般接種!$A:$G, K$4, FALSE), 0)</f>
        <v>40139</v>
      </c>
      <c r="L175" s="97">
        <f>IFERROR(VLOOKUP($D175, V一般接種!$A:$G, L$4, FALSE), 0)</f>
        <v>363</v>
      </c>
      <c r="M175" s="97">
        <f>IFERROR(VLOOKUP($D175, V一般接種!$A:$G, M$4, FALSE), 0)</f>
        <v>464827</v>
      </c>
      <c r="N175" s="97">
        <f>SUMIF(V職域接種!$C:$C, 'Conv-vaccine'!$D175, V職域接種!F:F)</f>
        <v>0</v>
      </c>
      <c r="O175" s="97">
        <f>SUMIF(V職域接種!$C:$C, 'Conv-vaccine'!$D175, V職域接種!G:G)</f>
        <v>0</v>
      </c>
      <c r="P175" s="97">
        <f>SUMIF(V重複!$C:$C, 'Conv-vaccine'!$D175, V重複!F:F)</f>
        <v>0</v>
      </c>
      <c r="Q175" s="97">
        <f>SUMIF(V重複!$C:$C, 'Conv-vaccine'!$D175, V重複!G:G)</f>
        <v>0</v>
      </c>
    </row>
    <row r="176" spans="1:17" x14ac:dyDescent="0.45">
      <c r="A176" s="94">
        <f t="shared" si="6"/>
        <v>44467</v>
      </c>
      <c r="B176" s="49">
        <f t="shared" si="7"/>
        <v>394153</v>
      </c>
      <c r="C176" s="49">
        <f t="shared" si="8"/>
        <v>471615</v>
      </c>
      <c r="D176" s="95">
        <v>44467</v>
      </c>
      <c r="E176" s="96" t="str">
        <f>IFERROR(VLOOKUP($D176, V医療従事者等!$A:$J, $E$4, FALSE), TEXT(D176, "aaa"))</f>
        <v>火</v>
      </c>
      <c r="F176" s="96">
        <f>IFERROR(VLOOKUP($D176, V医療従事者等!$A:$J, $F$4, FALSE), 0)</f>
        <v>0</v>
      </c>
      <c r="G176" s="96">
        <f>IFERROR(VLOOKUP($D176, V医療従事者等!$A:$J, $G$4, FALSE), 0)</f>
        <v>0</v>
      </c>
      <c r="H176" s="96">
        <f>IFERROR(VLOOKUP($D176, V医療従事者等!$A:$J, $H$4, FALSE), 0)</f>
        <v>0</v>
      </c>
      <c r="I176" s="96">
        <f>IFERROR(VLOOKUP($D176, V医療従事者等!$A:$J, $I$4, FALSE), 0)</f>
        <v>0</v>
      </c>
      <c r="J176" s="97">
        <f>IFERROR(VLOOKUP($D176, V一般接種!$A:$G, J$4, FALSE), 0)</f>
        <v>356120</v>
      </c>
      <c r="K176" s="97">
        <f>IFERROR(VLOOKUP($D176, V一般接種!$A:$G, K$4, FALSE), 0)</f>
        <v>38033</v>
      </c>
      <c r="L176" s="97">
        <f>IFERROR(VLOOKUP($D176, V一般接種!$A:$G, L$4, FALSE), 0)</f>
        <v>279</v>
      </c>
      <c r="M176" s="97">
        <f>IFERROR(VLOOKUP($D176, V一般接種!$A:$G, M$4, FALSE), 0)</f>
        <v>471336</v>
      </c>
      <c r="N176" s="97">
        <f>SUMIF(V職域接種!$C:$C, 'Conv-vaccine'!$D176, V職域接種!F:F)</f>
        <v>0</v>
      </c>
      <c r="O176" s="97">
        <f>SUMIF(V職域接種!$C:$C, 'Conv-vaccine'!$D176, V職域接種!G:G)</f>
        <v>0</v>
      </c>
      <c r="P176" s="97">
        <f>SUMIF(V重複!$C:$C, 'Conv-vaccine'!$D176, V重複!F:F)</f>
        <v>0</v>
      </c>
      <c r="Q176" s="97">
        <f>SUMIF(V重複!$C:$C, 'Conv-vaccine'!$D176, V重複!G:G)</f>
        <v>0</v>
      </c>
    </row>
    <row r="177" spans="1:17" x14ac:dyDescent="0.45">
      <c r="A177" s="94">
        <f t="shared" si="6"/>
        <v>44468</v>
      </c>
      <c r="B177" s="49">
        <f t="shared" si="7"/>
        <v>387825</v>
      </c>
      <c r="C177" s="49">
        <f t="shared" si="8"/>
        <v>437083</v>
      </c>
      <c r="D177" s="95">
        <v>44468</v>
      </c>
      <c r="E177" s="96" t="str">
        <f>IFERROR(VLOOKUP($D177, V医療従事者等!$A:$J, $E$4, FALSE), TEXT(D177, "aaa"))</f>
        <v>水</v>
      </c>
      <c r="F177" s="96">
        <f>IFERROR(VLOOKUP($D177, V医療従事者等!$A:$J, $F$4, FALSE), 0)</f>
        <v>0</v>
      </c>
      <c r="G177" s="96">
        <f>IFERROR(VLOOKUP($D177, V医療従事者等!$A:$J, $G$4, FALSE), 0)</f>
        <v>0</v>
      </c>
      <c r="H177" s="96">
        <f>IFERROR(VLOOKUP($D177, V医療従事者等!$A:$J, $H$4, FALSE), 0)</f>
        <v>0</v>
      </c>
      <c r="I177" s="96">
        <f>IFERROR(VLOOKUP($D177, V医療従事者等!$A:$J, $I$4, FALSE), 0)</f>
        <v>0</v>
      </c>
      <c r="J177" s="97">
        <f>IFERROR(VLOOKUP($D177, V一般接種!$A:$G, J$4, FALSE), 0)</f>
        <v>349387</v>
      </c>
      <c r="K177" s="97">
        <f>IFERROR(VLOOKUP($D177, V一般接種!$A:$G, K$4, FALSE), 0)</f>
        <v>38438</v>
      </c>
      <c r="L177" s="97">
        <f>IFERROR(VLOOKUP($D177, V一般接種!$A:$G, L$4, FALSE), 0)</f>
        <v>445</v>
      </c>
      <c r="M177" s="97">
        <f>IFERROR(VLOOKUP($D177, V一般接種!$A:$G, M$4, FALSE), 0)</f>
        <v>436638</v>
      </c>
      <c r="N177" s="97">
        <f>SUMIF(V職域接種!$C:$C, 'Conv-vaccine'!$D177, V職域接種!F:F)</f>
        <v>0</v>
      </c>
      <c r="O177" s="97">
        <f>SUMIF(V職域接種!$C:$C, 'Conv-vaccine'!$D177, V職域接種!G:G)</f>
        <v>0</v>
      </c>
      <c r="P177" s="97">
        <f>SUMIF(V重複!$C:$C, 'Conv-vaccine'!$D177, V重複!F:F)</f>
        <v>0</v>
      </c>
      <c r="Q177" s="97">
        <f>SUMIF(V重複!$C:$C, 'Conv-vaccine'!$D177, V重複!G:G)</f>
        <v>0</v>
      </c>
    </row>
    <row r="178" spans="1:17" x14ac:dyDescent="0.45">
      <c r="A178" s="94">
        <f t="shared" si="6"/>
        <v>44469</v>
      </c>
      <c r="B178" s="49">
        <f t="shared" si="7"/>
        <v>372943</v>
      </c>
      <c r="C178" s="49">
        <f t="shared" si="8"/>
        <v>425519</v>
      </c>
      <c r="D178" s="95">
        <v>44469</v>
      </c>
      <c r="E178" s="96" t="str">
        <f>IFERROR(VLOOKUP($D178, V医療従事者等!$A:$J, $E$4, FALSE), TEXT(D178, "aaa"))</f>
        <v>木</v>
      </c>
      <c r="F178" s="96">
        <f>IFERROR(VLOOKUP($D178, V医療従事者等!$A:$J, $F$4, FALSE), 0)</f>
        <v>0</v>
      </c>
      <c r="G178" s="96">
        <f>IFERROR(VLOOKUP($D178, V医療従事者等!$A:$J, $G$4, FALSE), 0)</f>
        <v>0</v>
      </c>
      <c r="H178" s="96">
        <f>IFERROR(VLOOKUP($D178, V医療従事者等!$A:$J, $H$4, FALSE), 0)</f>
        <v>0</v>
      </c>
      <c r="I178" s="96">
        <f>IFERROR(VLOOKUP($D178, V医療従事者等!$A:$J, $I$4, FALSE), 0)</f>
        <v>0</v>
      </c>
      <c r="J178" s="97">
        <f>IFERROR(VLOOKUP($D178, V一般接種!$A:$G, J$4, FALSE), 0)</f>
        <v>335641</v>
      </c>
      <c r="K178" s="97">
        <f>IFERROR(VLOOKUP($D178, V一般接種!$A:$G, K$4, FALSE), 0)</f>
        <v>37302</v>
      </c>
      <c r="L178" s="97">
        <f>IFERROR(VLOOKUP($D178, V一般接種!$A:$G, L$4, FALSE), 0)</f>
        <v>337</v>
      </c>
      <c r="M178" s="97">
        <f>IFERROR(VLOOKUP($D178, V一般接種!$A:$G, M$4, FALSE), 0)</f>
        <v>425182</v>
      </c>
      <c r="N178" s="97">
        <f>SUMIF(V職域接種!$C:$C, 'Conv-vaccine'!$D178, V職域接種!F:F)</f>
        <v>0</v>
      </c>
      <c r="O178" s="97">
        <f>SUMIF(V職域接種!$C:$C, 'Conv-vaccine'!$D178, V職域接種!G:G)</f>
        <v>0</v>
      </c>
      <c r="P178" s="97">
        <f>SUMIF(V重複!$C:$C, 'Conv-vaccine'!$D178, V重複!F:F)</f>
        <v>0</v>
      </c>
      <c r="Q178" s="97">
        <f>SUMIF(V重複!$C:$C, 'Conv-vaccine'!$D178, V重複!G:G)</f>
        <v>0</v>
      </c>
    </row>
    <row r="179" spans="1:17" x14ac:dyDescent="0.45">
      <c r="A179" s="94">
        <f t="shared" si="6"/>
        <v>44470</v>
      </c>
      <c r="B179" s="49">
        <f t="shared" si="7"/>
        <v>409965</v>
      </c>
      <c r="C179" s="49">
        <f t="shared" si="8"/>
        <v>446400</v>
      </c>
      <c r="D179" s="95">
        <v>44470</v>
      </c>
      <c r="E179" s="96" t="str">
        <f>IFERROR(VLOOKUP($D179, V医療従事者等!$A:$J, $E$4, FALSE), TEXT(D179, "aaa"))</f>
        <v>金</v>
      </c>
      <c r="F179" s="96">
        <f>IFERROR(VLOOKUP($D179, V医療従事者等!$A:$J, $F$4, FALSE), 0)</f>
        <v>0</v>
      </c>
      <c r="G179" s="96">
        <f>IFERROR(VLOOKUP($D179, V医療従事者等!$A:$J, $G$4, FALSE), 0)</f>
        <v>0</v>
      </c>
      <c r="H179" s="96">
        <f>IFERROR(VLOOKUP($D179, V医療従事者等!$A:$J, $H$4, FALSE), 0)</f>
        <v>0</v>
      </c>
      <c r="I179" s="96">
        <f>IFERROR(VLOOKUP($D179, V医療従事者等!$A:$J, $I$4, FALSE), 0)</f>
        <v>0</v>
      </c>
      <c r="J179" s="97">
        <f>IFERROR(VLOOKUP($D179, V一般接種!$A:$G, J$4, FALSE), 0)</f>
        <v>369199</v>
      </c>
      <c r="K179" s="97">
        <f>IFERROR(VLOOKUP($D179, V一般接種!$A:$G, K$4, FALSE), 0)</f>
        <v>40766</v>
      </c>
      <c r="L179" s="97">
        <f>IFERROR(VLOOKUP($D179, V一般接種!$A:$G, L$4, FALSE), 0)</f>
        <v>192</v>
      </c>
      <c r="M179" s="97">
        <f>IFERROR(VLOOKUP($D179, V一般接種!$A:$G, M$4, FALSE), 0)</f>
        <v>446208</v>
      </c>
      <c r="N179" s="97">
        <f>SUMIF(V職域接種!$C:$C, 'Conv-vaccine'!$D179, V職域接種!F:F)</f>
        <v>0</v>
      </c>
      <c r="O179" s="97">
        <f>SUMIF(V職域接種!$C:$C, 'Conv-vaccine'!$D179, V職域接種!G:G)</f>
        <v>0</v>
      </c>
      <c r="P179" s="97">
        <f>SUMIF(V重複!$C:$C, 'Conv-vaccine'!$D179, V重複!F:F)</f>
        <v>0</v>
      </c>
      <c r="Q179" s="97">
        <f>SUMIF(V重複!$C:$C, 'Conv-vaccine'!$D179, V重複!G:G)</f>
        <v>0</v>
      </c>
    </row>
    <row r="180" spans="1:17" x14ac:dyDescent="0.45">
      <c r="A180" s="94">
        <f t="shared" si="6"/>
        <v>44471</v>
      </c>
      <c r="B180" s="49">
        <f t="shared" si="7"/>
        <v>568580</v>
      </c>
      <c r="C180" s="49">
        <f t="shared" si="8"/>
        <v>563673</v>
      </c>
      <c r="D180" s="95">
        <v>44471</v>
      </c>
      <c r="E180" s="96" t="str">
        <f>IFERROR(VLOOKUP($D180, V医療従事者等!$A:$J, $E$4, FALSE), TEXT(D180, "aaa"))</f>
        <v>土</v>
      </c>
      <c r="F180" s="96">
        <f>IFERROR(VLOOKUP($D180, V医療従事者等!$A:$J, $F$4, FALSE), 0)</f>
        <v>0</v>
      </c>
      <c r="G180" s="96">
        <f>IFERROR(VLOOKUP($D180, V医療従事者等!$A:$J, $G$4, FALSE), 0)</f>
        <v>0</v>
      </c>
      <c r="H180" s="96">
        <f>IFERROR(VLOOKUP($D180, V医療従事者等!$A:$J, $H$4, FALSE), 0)</f>
        <v>0</v>
      </c>
      <c r="I180" s="96">
        <f>IFERROR(VLOOKUP($D180, V医療従事者等!$A:$J, $I$4, FALSE), 0)</f>
        <v>0</v>
      </c>
      <c r="J180" s="97">
        <f>IFERROR(VLOOKUP($D180, V一般接種!$A:$G, J$4, FALSE), 0)</f>
        <v>501144</v>
      </c>
      <c r="K180" s="97">
        <f>IFERROR(VLOOKUP($D180, V一般接種!$A:$G, K$4, FALSE), 0)</f>
        <v>67436</v>
      </c>
      <c r="L180" s="97">
        <f>IFERROR(VLOOKUP($D180, V一般接種!$A:$G, L$4, FALSE), 0)</f>
        <v>486</v>
      </c>
      <c r="M180" s="97">
        <f>IFERROR(VLOOKUP($D180, V一般接種!$A:$G, M$4, FALSE), 0)</f>
        <v>563187</v>
      </c>
      <c r="N180" s="97">
        <f>SUMIF(V職域接種!$C:$C, 'Conv-vaccine'!$D180, V職域接種!F:F)</f>
        <v>0</v>
      </c>
      <c r="O180" s="97">
        <f>SUMIF(V職域接種!$C:$C, 'Conv-vaccine'!$D180, V職域接種!G:G)</f>
        <v>0</v>
      </c>
      <c r="P180" s="97">
        <f>SUMIF(V重複!$C:$C, 'Conv-vaccine'!$D180, V重複!F:F)</f>
        <v>0</v>
      </c>
      <c r="Q180" s="97">
        <f>SUMIF(V重複!$C:$C, 'Conv-vaccine'!$D180, V重複!G:G)</f>
        <v>0</v>
      </c>
    </row>
    <row r="181" spans="1:17" x14ac:dyDescent="0.45">
      <c r="A181" s="94">
        <f t="shared" si="6"/>
        <v>44472</v>
      </c>
      <c r="B181" s="49">
        <f t="shared" si="7"/>
        <v>-31294575</v>
      </c>
      <c r="C181" s="49">
        <f t="shared" si="8"/>
        <v>-24091843</v>
      </c>
      <c r="D181" s="95">
        <v>44472</v>
      </c>
      <c r="E181" s="96" t="str">
        <f>IFERROR(VLOOKUP($D181, V医療従事者等!$A:$J, $E$4, FALSE), TEXT(D181, "aaa"))</f>
        <v>日</v>
      </c>
      <c r="F181" s="96">
        <f>IFERROR(VLOOKUP($D181, V医療従事者等!$A:$J, $F$4, FALSE), 0)</f>
        <v>0</v>
      </c>
      <c r="G181" s="96">
        <f>IFERROR(VLOOKUP($D181, V医療従事者等!$A:$J, $G$4, FALSE), 0)</f>
        <v>0</v>
      </c>
      <c r="H181" s="96">
        <f>IFERROR(VLOOKUP($D181, V医療従事者等!$A:$J, $H$4, FALSE), 0)</f>
        <v>0</v>
      </c>
      <c r="I181" s="96">
        <f>IFERROR(VLOOKUP($D181, V医療従事者等!$A:$J, $I$4, FALSE), 0)</f>
        <v>0</v>
      </c>
      <c r="J181" s="97">
        <f>IFERROR(VLOOKUP($D181, V一般接種!$A:$G, J$4, FALSE), 0)</f>
        <v>394576</v>
      </c>
      <c r="K181" s="97">
        <f>IFERROR(VLOOKUP($D181, V一般接種!$A:$G, K$4, FALSE), 0)</f>
        <v>56197</v>
      </c>
      <c r="L181" s="97">
        <f>IFERROR(VLOOKUP($D181, V一般接種!$A:$G, L$4, FALSE), 0)</f>
        <v>156</v>
      </c>
      <c r="M181" s="97">
        <f>IFERROR(VLOOKUP($D181, V一般接種!$A:$G, M$4, FALSE), 0)</f>
        <v>423495</v>
      </c>
      <c r="N181" s="97">
        <f>SUMIF(V職域接種!$C:$C, 'Conv-vaccine'!$D181, V職域接種!F:F)</f>
        <v>9707240</v>
      </c>
      <c r="O181" s="97">
        <f>SUMIF(V職域接種!$C:$C, 'Conv-vaccine'!$D181, V職域接種!G:G)</f>
        <v>7816313</v>
      </c>
      <c r="P181" s="97">
        <f>SUMIF(V重複!$C:$C, 'Conv-vaccine'!$D181, V重複!F:F)</f>
        <v>41452588</v>
      </c>
      <c r="Q181" s="97">
        <f>SUMIF(V重複!$C:$C, 'Conv-vaccine'!$D181, V重複!G:G)</f>
        <v>32331807</v>
      </c>
    </row>
    <row r="182" spans="1:17" x14ac:dyDescent="0.45">
      <c r="A182" s="94">
        <f t="shared" si="6"/>
        <v>44473</v>
      </c>
      <c r="B182" s="49">
        <f t="shared" si="7"/>
        <v>299426</v>
      </c>
      <c r="C182" s="49">
        <f t="shared" si="8"/>
        <v>350771</v>
      </c>
      <c r="D182" s="95">
        <v>44473</v>
      </c>
      <c r="E182" s="96" t="str">
        <f>IFERROR(VLOOKUP($D182, V医療従事者等!$A:$J, $E$4, FALSE), TEXT(D182, "aaa"))</f>
        <v>月</v>
      </c>
      <c r="F182" s="96">
        <f>IFERROR(VLOOKUP($D182, V医療従事者等!$A:$J, $F$4, FALSE), 0)</f>
        <v>0</v>
      </c>
      <c r="G182" s="96">
        <f>IFERROR(VLOOKUP($D182, V医療従事者等!$A:$J, $G$4, FALSE), 0)</f>
        <v>0</v>
      </c>
      <c r="H182" s="96">
        <f>IFERROR(VLOOKUP($D182, V医療従事者等!$A:$J, $H$4, FALSE), 0)</f>
        <v>0</v>
      </c>
      <c r="I182" s="96">
        <f>IFERROR(VLOOKUP($D182, V医療従事者等!$A:$J, $I$4, FALSE), 0)</f>
        <v>0</v>
      </c>
      <c r="J182" s="97">
        <f>IFERROR(VLOOKUP($D182, V一般接種!$A:$G, J$4, FALSE), 0)</f>
        <v>278070</v>
      </c>
      <c r="K182" s="97">
        <f>IFERROR(VLOOKUP($D182, V一般接種!$A:$G, K$4, FALSE), 0)</f>
        <v>21356</v>
      </c>
      <c r="L182" s="97">
        <f>IFERROR(VLOOKUP($D182, V一般接種!$A:$G, L$4, FALSE), 0)</f>
        <v>148</v>
      </c>
      <c r="M182" s="97">
        <f>IFERROR(VLOOKUP($D182, V一般接種!$A:$G, M$4, FALSE), 0)</f>
        <v>350623</v>
      </c>
      <c r="N182" s="97">
        <f>SUMIF(V職域接種!$C:$C, 'Conv-vaccine'!$D182, V職域接種!F:F)</f>
        <v>0</v>
      </c>
      <c r="O182" s="97">
        <f>SUMIF(V職域接種!$C:$C, 'Conv-vaccine'!$D182, V職域接種!G:G)</f>
        <v>0</v>
      </c>
      <c r="P182" s="97">
        <f>SUMIF(V重複!$C:$C, 'Conv-vaccine'!$D182, V重複!F:F)</f>
        <v>0</v>
      </c>
      <c r="Q182" s="97">
        <f>SUMIF(V重複!$C:$C, 'Conv-vaccine'!$D182, V重複!G:G)</f>
        <v>0</v>
      </c>
    </row>
    <row r="183" spans="1:17" x14ac:dyDescent="0.45">
      <c r="A183" s="94">
        <f t="shared" si="6"/>
        <v>44474</v>
      </c>
      <c r="B183" s="49">
        <f t="shared" si="7"/>
        <v>310320</v>
      </c>
      <c r="C183" s="49">
        <f t="shared" si="8"/>
        <v>369229</v>
      </c>
      <c r="D183" s="95">
        <v>44474</v>
      </c>
      <c r="E183" s="96" t="str">
        <f>IFERROR(VLOOKUP($D183, V医療従事者等!$A:$J, $E$4, FALSE), TEXT(D183, "aaa"))</f>
        <v>火</v>
      </c>
      <c r="F183" s="96">
        <f>IFERROR(VLOOKUP($D183, V医療従事者等!$A:$J, $F$4, FALSE), 0)</f>
        <v>0</v>
      </c>
      <c r="G183" s="96">
        <f>IFERROR(VLOOKUP($D183, V医療従事者等!$A:$J, $G$4, FALSE), 0)</f>
        <v>0</v>
      </c>
      <c r="H183" s="96">
        <f>IFERROR(VLOOKUP($D183, V医療従事者等!$A:$J, $H$4, FALSE), 0)</f>
        <v>0</v>
      </c>
      <c r="I183" s="96">
        <f>IFERROR(VLOOKUP($D183, V医療従事者等!$A:$J, $I$4, FALSE), 0)</f>
        <v>0</v>
      </c>
      <c r="J183" s="97">
        <f>IFERROR(VLOOKUP($D183, V一般接種!$A:$G, J$4, FALSE), 0)</f>
        <v>288143</v>
      </c>
      <c r="K183" s="97">
        <f>IFERROR(VLOOKUP($D183, V一般接種!$A:$G, K$4, FALSE), 0)</f>
        <v>22177</v>
      </c>
      <c r="L183" s="97">
        <f>IFERROR(VLOOKUP($D183, V一般接種!$A:$G, L$4, FALSE), 0)</f>
        <v>69</v>
      </c>
      <c r="M183" s="97">
        <f>IFERROR(VLOOKUP($D183, V一般接種!$A:$G, M$4, FALSE), 0)</f>
        <v>369160</v>
      </c>
      <c r="N183" s="97">
        <f>SUMIF(V職域接種!$C:$C, 'Conv-vaccine'!$D183, V職域接種!F:F)</f>
        <v>0</v>
      </c>
      <c r="O183" s="97">
        <f>SUMIF(V職域接種!$C:$C, 'Conv-vaccine'!$D183, V職域接種!G:G)</f>
        <v>0</v>
      </c>
      <c r="P183" s="97">
        <f>SUMIF(V重複!$C:$C, 'Conv-vaccine'!$D183, V重複!F:F)</f>
        <v>0</v>
      </c>
      <c r="Q183" s="97">
        <f>SUMIF(V重複!$C:$C, 'Conv-vaccine'!$D183, V重複!G:G)</f>
        <v>0</v>
      </c>
    </row>
    <row r="184" spans="1:17" x14ac:dyDescent="0.45">
      <c r="A184" s="94">
        <f t="shared" si="6"/>
        <v>44475</v>
      </c>
      <c r="B184" s="49">
        <f t="shared" si="7"/>
        <v>296703</v>
      </c>
      <c r="C184" s="49">
        <f t="shared" si="8"/>
        <v>354262</v>
      </c>
      <c r="D184" s="95">
        <v>44475</v>
      </c>
      <c r="E184" s="96" t="str">
        <f>IFERROR(VLOOKUP($D184, V医療従事者等!$A:$J, $E$4, FALSE), TEXT(D184, "aaa"))</f>
        <v>水</v>
      </c>
      <c r="F184" s="96">
        <f>IFERROR(VLOOKUP($D184, V医療従事者等!$A:$J, $F$4, FALSE), 0)</f>
        <v>0</v>
      </c>
      <c r="G184" s="96">
        <f>IFERROR(VLOOKUP($D184, V医療従事者等!$A:$J, $G$4, FALSE), 0)</f>
        <v>0</v>
      </c>
      <c r="H184" s="96">
        <f>IFERROR(VLOOKUP($D184, V医療従事者等!$A:$J, $H$4, FALSE), 0)</f>
        <v>0</v>
      </c>
      <c r="I184" s="96">
        <f>IFERROR(VLOOKUP($D184, V医療従事者等!$A:$J, $I$4, FALSE), 0)</f>
        <v>0</v>
      </c>
      <c r="J184" s="97">
        <f>IFERROR(VLOOKUP($D184, V一般接種!$A:$G, J$4, FALSE), 0)</f>
        <v>273373</v>
      </c>
      <c r="K184" s="97">
        <f>IFERROR(VLOOKUP($D184, V一般接種!$A:$G, K$4, FALSE), 0)</f>
        <v>23330</v>
      </c>
      <c r="L184" s="97">
        <f>IFERROR(VLOOKUP($D184, V一般接種!$A:$G, L$4, FALSE), 0)</f>
        <v>96</v>
      </c>
      <c r="M184" s="97">
        <f>IFERROR(VLOOKUP($D184, V一般接種!$A:$G, M$4, FALSE), 0)</f>
        <v>354166</v>
      </c>
      <c r="N184" s="97">
        <f>SUMIF(V職域接種!$C:$C, 'Conv-vaccine'!$D184, V職域接種!F:F)</f>
        <v>0</v>
      </c>
      <c r="O184" s="97">
        <f>SUMIF(V職域接種!$C:$C, 'Conv-vaccine'!$D184, V職域接種!G:G)</f>
        <v>0</v>
      </c>
      <c r="P184" s="97">
        <f>SUMIF(V重複!$C:$C, 'Conv-vaccine'!$D184, V重複!F:F)</f>
        <v>0</v>
      </c>
      <c r="Q184" s="97">
        <f>SUMIF(V重複!$C:$C, 'Conv-vaccine'!$D184, V重複!G:G)</f>
        <v>0</v>
      </c>
    </row>
    <row r="185" spans="1:17" x14ac:dyDescent="0.45">
      <c r="A185" s="94">
        <f t="shared" si="6"/>
        <v>44476</v>
      </c>
      <c r="B185" s="49">
        <f t="shared" si="7"/>
        <v>281775</v>
      </c>
      <c r="C185" s="49">
        <f t="shared" si="8"/>
        <v>342184</v>
      </c>
      <c r="D185" s="95">
        <v>44476</v>
      </c>
      <c r="E185" s="96" t="str">
        <f>IFERROR(VLOOKUP($D185, V医療従事者等!$A:$J, $E$4, FALSE), TEXT(D185, "aaa"))</f>
        <v>木</v>
      </c>
      <c r="F185" s="96">
        <f>IFERROR(VLOOKUP($D185, V医療従事者等!$A:$J, $F$4, FALSE), 0)</f>
        <v>0</v>
      </c>
      <c r="G185" s="96">
        <f>IFERROR(VLOOKUP($D185, V医療従事者等!$A:$J, $G$4, FALSE), 0)</f>
        <v>0</v>
      </c>
      <c r="H185" s="96">
        <f>IFERROR(VLOOKUP($D185, V医療従事者等!$A:$J, $H$4, FALSE), 0)</f>
        <v>0</v>
      </c>
      <c r="I185" s="96">
        <f>IFERROR(VLOOKUP($D185, V医療従事者等!$A:$J, $I$4, FALSE), 0)</f>
        <v>0</v>
      </c>
      <c r="J185" s="97">
        <f>IFERROR(VLOOKUP($D185, V一般接種!$A:$G, J$4, FALSE), 0)</f>
        <v>260143</v>
      </c>
      <c r="K185" s="97">
        <f>IFERROR(VLOOKUP($D185, V一般接種!$A:$G, K$4, FALSE), 0)</f>
        <v>21632</v>
      </c>
      <c r="L185" s="97">
        <f>IFERROR(VLOOKUP($D185, V一般接種!$A:$G, L$4, FALSE), 0)</f>
        <v>423</v>
      </c>
      <c r="M185" s="97">
        <f>IFERROR(VLOOKUP($D185, V一般接種!$A:$G, M$4, FALSE), 0)</f>
        <v>341761</v>
      </c>
      <c r="N185" s="97">
        <f>SUMIF(V職域接種!$C:$C, 'Conv-vaccine'!$D185, V職域接種!F:F)</f>
        <v>0</v>
      </c>
      <c r="O185" s="97">
        <f>SUMIF(V職域接種!$C:$C, 'Conv-vaccine'!$D185, V職域接種!G:G)</f>
        <v>0</v>
      </c>
      <c r="P185" s="97">
        <f>SUMIF(V重複!$C:$C, 'Conv-vaccine'!$D185, V重複!F:F)</f>
        <v>0</v>
      </c>
      <c r="Q185" s="97">
        <f>SUMIF(V重複!$C:$C, 'Conv-vaccine'!$D185, V重複!G:G)</f>
        <v>0</v>
      </c>
    </row>
    <row r="186" spans="1:17" x14ac:dyDescent="0.45">
      <c r="A186" s="94">
        <f t="shared" si="6"/>
        <v>44477</v>
      </c>
      <c r="B186" s="49">
        <f t="shared" si="7"/>
        <v>329310</v>
      </c>
      <c r="C186" s="49">
        <f t="shared" si="8"/>
        <v>414714</v>
      </c>
      <c r="D186" s="95">
        <v>44477</v>
      </c>
      <c r="E186" s="96" t="str">
        <f>IFERROR(VLOOKUP($D186, V医療従事者等!$A:$J, $E$4, FALSE), TEXT(D186, "aaa"))</f>
        <v>金</v>
      </c>
      <c r="F186" s="96">
        <f>IFERROR(VLOOKUP($D186, V医療従事者等!$A:$J, $F$4, FALSE), 0)</f>
        <v>0</v>
      </c>
      <c r="G186" s="96">
        <f>IFERROR(VLOOKUP($D186, V医療従事者等!$A:$J, $G$4, FALSE), 0)</f>
        <v>0</v>
      </c>
      <c r="H186" s="96">
        <f>IFERROR(VLOOKUP($D186, V医療従事者等!$A:$J, $H$4, FALSE), 0)</f>
        <v>0</v>
      </c>
      <c r="I186" s="96">
        <f>IFERROR(VLOOKUP($D186, V医療従事者等!$A:$J, $I$4, FALSE), 0)</f>
        <v>0</v>
      </c>
      <c r="J186" s="97">
        <f>IFERROR(VLOOKUP($D186, V一般接種!$A:$G, J$4, FALSE), 0)</f>
        <v>303082</v>
      </c>
      <c r="K186" s="97">
        <f>IFERROR(VLOOKUP($D186, V一般接種!$A:$G, K$4, FALSE), 0)</f>
        <v>26228</v>
      </c>
      <c r="L186" s="97">
        <f>IFERROR(VLOOKUP($D186, V一般接種!$A:$G, L$4, FALSE), 0)</f>
        <v>272</v>
      </c>
      <c r="M186" s="97">
        <f>IFERROR(VLOOKUP($D186, V一般接種!$A:$G, M$4, FALSE), 0)</f>
        <v>414442</v>
      </c>
      <c r="N186" s="97">
        <f>SUMIF(V職域接種!$C:$C, 'Conv-vaccine'!$D186, V職域接種!F:F)</f>
        <v>0</v>
      </c>
      <c r="O186" s="97">
        <f>SUMIF(V職域接種!$C:$C, 'Conv-vaccine'!$D186, V職域接種!G:G)</f>
        <v>0</v>
      </c>
      <c r="P186" s="97">
        <f>SUMIF(V重複!$C:$C, 'Conv-vaccine'!$D186, V重複!F:F)</f>
        <v>0</v>
      </c>
      <c r="Q186" s="97">
        <f>SUMIF(V重複!$C:$C, 'Conv-vaccine'!$D186, V重複!G:G)</f>
        <v>0</v>
      </c>
    </row>
    <row r="187" spans="1:17" x14ac:dyDescent="0.45">
      <c r="A187" s="94">
        <f t="shared" si="6"/>
        <v>44478</v>
      </c>
      <c r="B187" s="49">
        <f t="shared" si="7"/>
        <v>453113</v>
      </c>
      <c r="C187" s="49">
        <f t="shared" si="8"/>
        <v>553386</v>
      </c>
      <c r="D187" s="95">
        <v>44478</v>
      </c>
      <c r="E187" s="96" t="str">
        <f>IFERROR(VLOOKUP($D187, V医療従事者等!$A:$J, $E$4, FALSE), TEXT(D187, "aaa"))</f>
        <v>土</v>
      </c>
      <c r="F187" s="96">
        <f>IFERROR(VLOOKUP($D187, V医療従事者等!$A:$J, $F$4, FALSE), 0)</f>
        <v>0</v>
      </c>
      <c r="G187" s="96">
        <f>IFERROR(VLOOKUP($D187, V医療従事者等!$A:$J, $G$4, FALSE), 0)</f>
        <v>0</v>
      </c>
      <c r="H187" s="96">
        <f>IFERROR(VLOOKUP($D187, V医療従事者等!$A:$J, $H$4, FALSE), 0)</f>
        <v>0</v>
      </c>
      <c r="I187" s="96">
        <f>IFERROR(VLOOKUP($D187, V医療従事者等!$A:$J, $I$4, FALSE), 0)</f>
        <v>0</v>
      </c>
      <c r="J187" s="97">
        <f>IFERROR(VLOOKUP($D187, V一般接種!$A:$G, J$4, FALSE), 0)</f>
        <v>408668</v>
      </c>
      <c r="K187" s="97">
        <f>IFERROR(VLOOKUP($D187, V一般接種!$A:$G, K$4, FALSE), 0)</f>
        <v>44445</v>
      </c>
      <c r="L187" s="97">
        <f>IFERROR(VLOOKUP($D187, V一般接種!$A:$G, L$4, FALSE), 0)</f>
        <v>110</v>
      </c>
      <c r="M187" s="97">
        <f>IFERROR(VLOOKUP($D187, V一般接種!$A:$G, M$4, FALSE), 0)</f>
        <v>553276</v>
      </c>
      <c r="N187" s="97">
        <f>SUMIF(V職域接種!$C:$C, 'Conv-vaccine'!$D187, V職域接種!F:F)</f>
        <v>0</v>
      </c>
      <c r="O187" s="97">
        <f>SUMIF(V職域接種!$C:$C, 'Conv-vaccine'!$D187, V職域接種!G:G)</f>
        <v>0</v>
      </c>
      <c r="P187" s="97">
        <f>SUMIF(V重複!$C:$C, 'Conv-vaccine'!$D187, V重複!F:F)</f>
        <v>0</v>
      </c>
      <c r="Q187" s="97">
        <f>SUMIF(V重複!$C:$C, 'Conv-vaccine'!$D187, V重複!G:G)</f>
        <v>0</v>
      </c>
    </row>
    <row r="188" spans="1:17" x14ac:dyDescent="0.45">
      <c r="A188" s="94">
        <f t="shared" si="6"/>
        <v>44479</v>
      </c>
      <c r="B188" s="49">
        <f t="shared" si="7"/>
        <v>-15437201</v>
      </c>
      <c r="C188" s="49">
        <f t="shared" si="8"/>
        <v>-12999366</v>
      </c>
      <c r="D188" s="95">
        <v>44479</v>
      </c>
      <c r="E188" s="96" t="str">
        <f>IFERROR(VLOOKUP($D188, V医療従事者等!$A:$J, $E$4, FALSE), TEXT(D188, "aaa"))</f>
        <v>日</v>
      </c>
      <c r="F188" s="96">
        <f>IFERROR(VLOOKUP($D188, V医療従事者等!$A:$J, $F$4, FALSE), 0)</f>
        <v>0</v>
      </c>
      <c r="G188" s="96">
        <f>IFERROR(VLOOKUP($D188, V医療従事者等!$A:$J, $G$4, FALSE), 0)</f>
        <v>0</v>
      </c>
      <c r="H188" s="96">
        <f>IFERROR(VLOOKUP($D188, V医療従事者等!$A:$J, $H$4, FALSE), 0)</f>
        <v>0</v>
      </c>
      <c r="I188" s="96">
        <f>IFERROR(VLOOKUP($D188, V医療従事者等!$A:$J, $I$4, FALSE), 0)</f>
        <v>0</v>
      </c>
      <c r="J188" s="97">
        <f>IFERROR(VLOOKUP($D188, V一般接種!$A:$G, J$4, FALSE), 0)</f>
        <v>301794</v>
      </c>
      <c r="K188" s="97">
        <f>IFERROR(VLOOKUP($D188, V一般接種!$A:$G, K$4, FALSE), 0)</f>
        <v>37746</v>
      </c>
      <c r="L188" s="97">
        <f>IFERROR(VLOOKUP($D188, V一般接種!$A:$G, L$4, FALSE), 0)</f>
        <v>45</v>
      </c>
      <c r="M188" s="97">
        <f>IFERROR(VLOOKUP($D188, V一般接種!$A:$G, M$4, FALSE), 0)</f>
        <v>411893</v>
      </c>
      <c r="N188" s="97">
        <f>SUMIF(V職域接種!$C:$C, 'Conv-vaccine'!$D188, V職域接種!F:F)</f>
        <v>9751845</v>
      </c>
      <c r="O188" s="97">
        <f>SUMIF(V職域接種!$C:$C, 'Conv-vaccine'!$D188, V職域接種!G:G)</f>
        <v>8531320</v>
      </c>
      <c r="P188" s="97">
        <f>SUMIF(V重複!$C:$C, 'Conv-vaccine'!$D188, V重複!F:F)</f>
        <v>25528586</v>
      </c>
      <c r="Q188" s="97">
        <f>SUMIF(V重複!$C:$C, 'Conv-vaccine'!$D188, V重複!G:G)</f>
        <v>21942624</v>
      </c>
    </row>
    <row r="189" spans="1:17" x14ac:dyDescent="0.45">
      <c r="A189" s="94">
        <f t="shared" si="6"/>
        <v>44480</v>
      </c>
      <c r="B189" s="49">
        <f t="shared" si="7"/>
        <v>227026</v>
      </c>
      <c r="C189" s="49">
        <f t="shared" si="8"/>
        <v>98910</v>
      </c>
      <c r="D189" s="95">
        <v>44480</v>
      </c>
      <c r="E189" s="96" t="str">
        <f>IFERROR(VLOOKUP($D189, V医療従事者等!$A:$J, $E$4, FALSE), TEXT(D189, "aaa"))</f>
        <v>月</v>
      </c>
      <c r="F189" s="96">
        <f>IFERROR(VLOOKUP($D189, V医療従事者等!$A:$J, $F$4, FALSE), 0)</f>
        <v>0</v>
      </c>
      <c r="G189" s="96">
        <f>IFERROR(VLOOKUP($D189, V医療従事者等!$A:$J, $G$4, FALSE), 0)</f>
        <v>0</v>
      </c>
      <c r="H189" s="96">
        <f>IFERROR(VLOOKUP($D189, V医療従事者等!$A:$J, $H$4, FALSE), 0)</f>
        <v>0</v>
      </c>
      <c r="I189" s="96">
        <f>IFERROR(VLOOKUP($D189, V医療従事者等!$A:$J, $I$4, FALSE), 0)</f>
        <v>0</v>
      </c>
      <c r="J189" s="97">
        <f>IFERROR(VLOOKUP($D189, V一般接種!$A:$G, J$4, FALSE), 0)</f>
        <v>213578</v>
      </c>
      <c r="K189" s="97">
        <f>IFERROR(VLOOKUP($D189, V一般接種!$A:$G, K$4, FALSE), 0)</f>
        <v>13448</v>
      </c>
      <c r="L189" s="97">
        <f>IFERROR(VLOOKUP($D189, V一般接種!$A:$G, L$4, FALSE), 0)</f>
        <v>41</v>
      </c>
      <c r="M189" s="97">
        <f>IFERROR(VLOOKUP($D189, V一般接種!$A:$G, M$4, FALSE), 0)</f>
        <v>98869</v>
      </c>
      <c r="N189" s="97">
        <f>SUMIF(V職域接種!$C:$C, 'Conv-vaccine'!$D189, V職域接種!F:F)</f>
        <v>0</v>
      </c>
      <c r="O189" s="97">
        <f>SUMIF(V職域接種!$C:$C, 'Conv-vaccine'!$D189, V職域接種!G:G)</f>
        <v>0</v>
      </c>
      <c r="P189" s="97">
        <f>SUMIF(V重複!$C:$C, 'Conv-vaccine'!$D189, V重複!F:F)</f>
        <v>0</v>
      </c>
      <c r="Q189" s="97">
        <f>SUMIF(V重複!$C:$C, 'Conv-vaccine'!$D189, V重複!G:G)</f>
        <v>0</v>
      </c>
    </row>
    <row r="190" spans="1:17" x14ac:dyDescent="0.45">
      <c r="A190" s="94">
        <f t="shared" si="6"/>
        <v>44481</v>
      </c>
      <c r="B190" s="49">
        <f t="shared" si="7"/>
        <v>207296</v>
      </c>
      <c r="C190" s="49">
        <f t="shared" si="8"/>
        <v>261507</v>
      </c>
      <c r="D190" s="95">
        <v>44481</v>
      </c>
      <c r="E190" s="96" t="str">
        <f>IFERROR(VLOOKUP($D190, V医療従事者等!$A:$J, $E$4, FALSE), TEXT(D190, "aaa"))</f>
        <v>火</v>
      </c>
      <c r="F190" s="96">
        <f>IFERROR(VLOOKUP($D190, V医療従事者等!$A:$J, $F$4, FALSE), 0)</f>
        <v>0</v>
      </c>
      <c r="G190" s="96">
        <f>IFERROR(VLOOKUP($D190, V医療従事者等!$A:$J, $G$4, FALSE), 0)</f>
        <v>0</v>
      </c>
      <c r="H190" s="96">
        <f>IFERROR(VLOOKUP($D190, V医療従事者等!$A:$J, $H$4, FALSE), 0)</f>
        <v>0</v>
      </c>
      <c r="I190" s="96">
        <f>IFERROR(VLOOKUP($D190, V医療従事者等!$A:$J, $I$4, FALSE), 0)</f>
        <v>0</v>
      </c>
      <c r="J190" s="97">
        <f>IFERROR(VLOOKUP($D190, V一般接種!$A:$G, J$4, FALSE), 0)</f>
        <v>194728</v>
      </c>
      <c r="K190" s="97">
        <f>IFERROR(VLOOKUP($D190, V一般接種!$A:$G, K$4, FALSE), 0)</f>
        <v>12568</v>
      </c>
      <c r="L190" s="97">
        <f>IFERROR(VLOOKUP($D190, V一般接種!$A:$G, L$4, FALSE), 0)</f>
        <v>22</v>
      </c>
      <c r="M190" s="97">
        <f>IFERROR(VLOOKUP($D190, V一般接種!$A:$G, M$4, FALSE), 0)</f>
        <v>261485</v>
      </c>
      <c r="N190" s="97">
        <f>SUMIF(V職域接種!$C:$C, 'Conv-vaccine'!$D190, V職域接種!F:F)</f>
        <v>0</v>
      </c>
      <c r="O190" s="97">
        <f>SUMIF(V職域接種!$C:$C, 'Conv-vaccine'!$D190, V職域接種!G:G)</f>
        <v>0</v>
      </c>
      <c r="P190" s="97">
        <f>SUMIF(V重複!$C:$C, 'Conv-vaccine'!$D190, V重複!F:F)</f>
        <v>0</v>
      </c>
      <c r="Q190" s="97">
        <f>SUMIF(V重複!$C:$C, 'Conv-vaccine'!$D190, V重複!G:G)</f>
        <v>0</v>
      </c>
    </row>
    <row r="191" spans="1:17" x14ac:dyDescent="0.45">
      <c r="A191" s="94">
        <f t="shared" si="6"/>
        <v>44482</v>
      </c>
      <c r="B191" s="49">
        <f t="shared" si="7"/>
        <v>100048</v>
      </c>
      <c r="C191" s="49">
        <f t="shared" si="8"/>
        <v>240904</v>
      </c>
      <c r="D191" s="95">
        <v>44482</v>
      </c>
      <c r="E191" s="96" t="str">
        <f>IFERROR(VLOOKUP($D191, V医療従事者等!$A:$J, $E$4, FALSE), TEXT(D191, "aaa"))</f>
        <v>水</v>
      </c>
      <c r="F191" s="96">
        <f>IFERROR(VLOOKUP($D191, V医療従事者等!$A:$J, $F$4, FALSE), 0)</f>
        <v>0</v>
      </c>
      <c r="G191" s="96">
        <f>IFERROR(VLOOKUP($D191, V医療従事者等!$A:$J, $G$4, FALSE), 0)</f>
        <v>0</v>
      </c>
      <c r="H191" s="96">
        <f>IFERROR(VLOOKUP($D191, V医療従事者等!$A:$J, $H$4, FALSE), 0)</f>
        <v>0</v>
      </c>
      <c r="I191" s="96">
        <f>IFERROR(VLOOKUP($D191, V医療従事者等!$A:$J, $I$4, FALSE), 0)</f>
        <v>0</v>
      </c>
      <c r="J191" s="97">
        <f>IFERROR(VLOOKUP($D191, V一般接種!$A:$G, J$4, FALSE), 0)</f>
        <v>86669</v>
      </c>
      <c r="K191" s="97">
        <f>IFERROR(VLOOKUP($D191, V一般接種!$A:$G, K$4, FALSE), 0)</f>
        <v>13379</v>
      </c>
      <c r="L191" s="97">
        <f>IFERROR(VLOOKUP($D191, V一般接種!$A:$G, L$4, FALSE), 0)</f>
        <v>6</v>
      </c>
      <c r="M191" s="97">
        <f>IFERROR(VLOOKUP($D191, V一般接種!$A:$G, M$4, FALSE), 0)</f>
        <v>240898</v>
      </c>
      <c r="N191" s="97">
        <f>SUMIF(V職域接種!$C:$C, 'Conv-vaccine'!$D191, V職域接種!F:F)</f>
        <v>0</v>
      </c>
      <c r="O191" s="97">
        <f>SUMIF(V職域接種!$C:$C, 'Conv-vaccine'!$D191, V職域接種!G:G)</f>
        <v>0</v>
      </c>
      <c r="P191" s="97">
        <f>SUMIF(V重複!$C:$C, 'Conv-vaccine'!$D191, V重複!F:F)</f>
        <v>0</v>
      </c>
      <c r="Q191" s="97">
        <f>SUMIF(V重複!$C:$C, 'Conv-vaccine'!$D191, V重複!G:G)</f>
        <v>0</v>
      </c>
    </row>
    <row r="192" spans="1:17" x14ac:dyDescent="0.45">
      <c r="A192" s="94">
        <f t="shared" si="6"/>
        <v>44483</v>
      </c>
      <c r="B192" s="49">
        <f t="shared" si="7"/>
        <v>142148</v>
      </c>
      <c r="C192" s="49">
        <f t="shared" si="8"/>
        <v>88330</v>
      </c>
      <c r="D192" s="95">
        <v>44483</v>
      </c>
      <c r="E192" s="96" t="str">
        <f>IFERROR(VLOOKUP($D192, V医療従事者等!$A:$J, $E$4, FALSE), TEXT(D192, "aaa"))</f>
        <v>木</v>
      </c>
      <c r="F192" s="96">
        <f>IFERROR(VLOOKUP($D192, V医療従事者等!$A:$J, $F$4, FALSE), 0)</f>
        <v>0</v>
      </c>
      <c r="G192" s="96">
        <f>IFERROR(VLOOKUP($D192, V医療従事者等!$A:$J, $G$4, FALSE), 0)</f>
        <v>0</v>
      </c>
      <c r="H192" s="96">
        <f>IFERROR(VLOOKUP($D192, V医療従事者等!$A:$J, $H$4, FALSE), 0)</f>
        <v>0</v>
      </c>
      <c r="I192" s="96">
        <f>IFERROR(VLOOKUP($D192, V医療従事者等!$A:$J, $I$4, FALSE), 0)</f>
        <v>0</v>
      </c>
      <c r="J192" s="97">
        <f>IFERROR(VLOOKUP($D192, V一般接種!$A:$G, J$4, FALSE), 0)</f>
        <v>132145</v>
      </c>
      <c r="K192" s="97">
        <f>IFERROR(VLOOKUP($D192, V一般接種!$A:$G, K$4, FALSE), 0)</f>
        <v>10003</v>
      </c>
      <c r="L192" s="97">
        <f>IFERROR(VLOOKUP($D192, V一般接種!$A:$G, L$4, FALSE), 0)</f>
        <v>44</v>
      </c>
      <c r="M192" s="97">
        <f>IFERROR(VLOOKUP($D192, V一般接種!$A:$G, M$4, FALSE), 0)</f>
        <v>88286</v>
      </c>
      <c r="N192" s="97">
        <f>SUMIF(V職域接種!$C:$C, 'Conv-vaccine'!$D192, V職域接種!F:F)</f>
        <v>0</v>
      </c>
      <c r="O192" s="97">
        <f>SUMIF(V職域接種!$C:$C, 'Conv-vaccine'!$D192, V職域接種!G:G)</f>
        <v>0</v>
      </c>
      <c r="P192" s="97">
        <f>SUMIF(V重複!$C:$C, 'Conv-vaccine'!$D192, V重複!F:F)</f>
        <v>0</v>
      </c>
      <c r="Q192" s="97">
        <f>SUMIF(V重複!$C:$C, 'Conv-vaccine'!$D192, V重複!G:G)</f>
        <v>0</v>
      </c>
    </row>
    <row r="193" spans="1:17" x14ac:dyDescent="0.45">
      <c r="A193" s="94">
        <f t="shared" si="6"/>
        <v>44484</v>
      </c>
      <c r="B193" s="49">
        <f t="shared" si="7"/>
        <v>0</v>
      </c>
      <c r="C193" s="49">
        <f t="shared" si="8"/>
        <v>0</v>
      </c>
      <c r="D193" s="95">
        <v>44484</v>
      </c>
      <c r="E193" s="96" t="str">
        <f>IFERROR(VLOOKUP($D193, V医療従事者等!$A:$J, $E$4, FALSE), TEXT(D193, "aaa"))</f>
        <v>金</v>
      </c>
      <c r="F193" s="96">
        <f>IFERROR(VLOOKUP($D193, V医療従事者等!$A:$J, $F$4, FALSE), 0)</f>
        <v>0</v>
      </c>
      <c r="G193" s="96">
        <f>IFERROR(VLOOKUP($D193, V医療従事者等!$A:$J, $G$4, FALSE), 0)</f>
        <v>0</v>
      </c>
      <c r="H193" s="96">
        <f>IFERROR(VLOOKUP($D193, V医療従事者等!$A:$J, $H$4, FALSE), 0)</f>
        <v>0</v>
      </c>
      <c r="I193" s="96">
        <f>IFERROR(VLOOKUP($D193, V医療従事者等!$A:$J, $I$4, FALSE), 0)</f>
        <v>0</v>
      </c>
      <c r="J193" s="97">
        <f>IFERROR(VLOOKUP($D193, V一般接種!$A:$G, J$4, FALSE), 0)</f>
        <v>0</v>
      </c>
      <c r="K193" s="97">
        <f>IFERROR(VLOOKUP($D193, V一般接種!$A:$G, K$4, FALSE), 0)</f>
        <v>0</v>
      </c>
      <c r="L193" s="97">
        <f>IFERROR(VLOOKUP($D193, V一般接種!$A:$G, L$4, FALSE), 0)</f>
        <v>0</v>
      </c>
      <c r="M193" s="97">
        <f>IFERROR(VLOOKUP($D193, V一般接種!$A:$G, M$4, FALSE), 0)</f>
        <v>0</v>
      </c>
      <c r="N193" s="97">
        <f>SUMIF(V職域接種!$C:$C, 'Conv-vaccine'!$D193, V職域接種!F:F)</f>
        <v>0</v>
      </c>
      <c r="O193" s="97">
        <f>SUMIF(V職域接種!$C:$C, 'Conv-vaccine'!$D193, V職域接種!G:G)</f>
        <v>0</v>
      </c>
      <c r="P193" s="97">
        <f>SUMIF(V重複!$C:$C, 'Conv-vaccine'!$D193, V重複!F:F)</f>
        <v>0</v>
      </c>
      <c r="Q193" s="97">
        <f>SUMIF(V重複!$C:$C, 'Conv-vaccine'!$D193, V重複!G:G)</f>
        <v>0</v>
      </c>
    </row>
    <row r="194" spans="1:17" x14ac:dyDescent="0.45">
      <c r="A194" s="94">
        <f t="shared" si="6"/>
        <v>44485</v>
      </c>
      <c r="B194" s="49">
        <f t="shared" si="7"/>
        <v>0</v>
      </c>
      <c r="C194" s="49">
        <f t="shared" si="8"/>
        <v>0</v>
      </c>
      <c r="D194" s="95">
        <v>44485</v>
      </c>
      <c r="E194" s="96" t="str">
        <f>IFERROR(VLOOKUP($D194, V医療従事者等!$A:$J, $E$4, FALSE), TEXT(D194, "aaa"))</f>
        <v>土</v>
      </c>
      <c r="F194" s="96">
        <f>IFERROR(VLOOKUP($D194, V医療従事者等!$A:$J, $F$4, FALSE), 0)</f>
        <v>0</v>
      </c>
      <c r="G194" s="96">
        <f>IFERROR(VLOOKUP($D194, V医療従事者等!$A:$J, $G$4, FALSE), 0)</f>
        <v>0</v>
      </c>
      <c r="H194" s="96">
        <f>IFERROR(VLOOKUP($D194, V医療従事者等!$A:$J, $H$4, FALSE), 0)</f>
        <v>0</v>
      </c>
      <c r="I194" s="96">
        <f>IFERROR(VLOOKUP($D194, V医療従事者等!$A:$J, $I$4, FALSE), 0)</f>
        <v>0</v>
      </c>
      <c r="J194" s="97">
        <f>IFERROR(VLOOKUP($D194, V一般接種!$A:$G, J$4, FALSE), 0)</f>
        <v>0</v>
      </c>
      <c r="K194" s="97">
        <f>IFERROR(VLOOKUP($D194, V一般接種!$A:$G, K$4, FALSE), 0)</f>
        <v>0</v>
      </c>
      <c r="L194" s="97">
        <f>IFERROR(VLOOKUP($D194, V一般接種!$A:$G, L$4, FALSE), 0)</f>
        <v>0</v>
      </c>
      <c r="M194" s="97">
        <f>IFERROR(VLOOKUP($D194, V一般接種!$A:$G, M$4, FALSE), 0)</f>
        <v>0</v>
      </c>
      <c r="N194" s="97">
        <f>SUMIF(V職域接種!$C:$C, 'Conv-vaccine'!$D194, V職域接種!F:F)</f>
        <v>0</v>
      </c>
      <c r="O194" s="97">
        <f>SUMIF(V職域接種!$C:$C, 'Conv-vaccine'!$D194, V職域接種!G:G)</f>
        <v>0</v>
      </c>
      <c r="P194" s="97">
        <f>SUMIF(V重複!$C:$C, 'Conv-vaccine'!$D194, V重複!F:F)</f>
        <v>0</v>
      </c>
      <c r="Q194" s="97">
        <f>SUMIF(V重複!$C:$C, 'Conv-vaccine'!$D194, V重複!G:G)</f>
        <v>0</v>
      </c>
    </row>
    <row r="195" spans="1:17" x14ac:dyDescent="0.45">
      <c r="A195" s="94">
        <f t="shared" si="6"/>
        <v>44486</v>
      </c>
      <c r="B195" s="49">
        <f t="shared" si="7"/>
        <v>0</v>
      </c>
      <c r="C195" s="49">
        <f t="shared" si="8"/>
        <v>0</v>
      </c>
      <c r="D195" s="95">
        <v>44486</v>
      </c>
      <c r="E195" s="96" t="str">
        <f>IFERROR(VLOOKUP($D195, V医療従事者等!$A:$J, $E$4, FALSE), TEXT(D195, "aaa"))</f>
        <v>日</v>
      </c>
      <c r="F195" s="96">
        <f>IFERROR(VLOOKUP($D195, V医療従事者等!$A:$J, $F$4, FALSE), 0)</f>
        <v>0</v>
      </c>
      <c r="G195" s="96">
        <f>IFERROR(VLOOKUP($D195, V医療従事者等!$A:$J, $G$4, FALSE), 0)</f>
        <v>0</v>
      </c>
      <c r="H195" s="96">
        <f>IFERROR(VLOOKUP($D195, V医療従事者等!$A:$J, $H$4, FALSE), 0)</f>
        <v>0</v>
      </c>
      <c r="I195" s="96">
        <f>IFERROR(VLOOKUP($D195, V医療従事者等!$A:$J, $I$4, FALSE), 0)</f>
        <v>0</v>
      </c>
      <c r="J195" s="97">
        <f>IFERROR(VLOOKUP($D195, V一般接種!$A:$G, J$4, FALSE), 0)</f>
        <v>0</v>
      </c>
      <c r="K195" s="97">
        <f>IFERROR(VLOOKUP($D195, V一般接種!$A:$G, K$4, FALSE), 0)</f>
        <v>0</v>
      </c>
      <c r="L195" s="97">
        <f>IFERROR(VLOOKUP($D195, V一般接種!$A:$G, L$4, FALSE), 0)</f>
        <v>0</v>
      </c>
      <c r="M195" s="97">
        <f>IFERROR(VLOOKUP($D195, V一般接種!$A:$G, M$4, FALSE), 0)</f>
        <v>0</v>
      </c>
      <c r="N195" s="97">
        <f>SUMIF(V職域接種!$C:$C, 'Conv-vaccine'!$D195, V職域接種!F:F)</f>
        <v>0</v>
      </c>
      <c r="O195" s="97">
        <f>SUMIF(V職域接種!$C:$C, 'Conv-vaccine'!$D195, V職域接種!G:G)</f>
        <v>0</v>
      </c>
      <c r="P195" s="97">
        <f>SUMIF(V重複!$C:$C, 'Conv-vaccine'!$D195, V重複!F:F)</f>
        <v>0</v>
      </c>
      <c r="Q195" s="97">
        <f>SUMIF(V重複!$C:$C, 'Conv-vaccine'!$D195, V重複!G:G)</f>
        <v>0</v>
      </c>
    </row>
    <row r="196" spans="1:17" x14ac:dyDescent="0.45">
      <c r="A196" s="94">
        <f t="shared" si="6"/>
        <v>44487</v>
      </c>
      <c r="B196" s="49">
        <f t="shared" si="7"/>
        <v>0</v>
      </c>
      <c r="C196" s="49">
        <f t="shared" si="8"/>
        <v>0</v>
      </c>
      <c r="D196" s="95">
        <v>44487</v>
      </c>
      <c r="E196" s="96" t="str">
        <f>IFERROR(VLOOKUP($D196, V医療従事者等!$A:$J, $E$4, FALSE), TEXT(D196, "aaa"))</f>
        <v>月</v>
      </c>
      <c r="F196" s="96">
        <f>IFERROR(VLOOKUP($D196, V医療従事者等!$A:$J, $F$4, FALSE), 0)</f>
        <v>0</v>
      </c>
      <c r="G196" s="96">
        <f>IFERROR(VLOOKUP($D196, V医療従事者等!$A:$J, $G$4, FALSE), 0)</f>
        <v>0</v>
      </c>
      <c r="H196" s="96">
        <f>IFERROR(VLOOKUP($D196, V医療従事者等!$A:$J, $H$4, FALSE), 0)</f>
        <v>0</v>
      </c>
      <c r="I196" s="96">
        <f>IFERROR(VLOOKUP($D196, V医療従事者等!$A:$J, $I$4, FALSE), 0)</f>
        <v>0</v>
      </c>
      <c r="J196" s="97">
        <f>IFERROR(VLOOKUP($D196, V一般接種!$A:$G, J$4, FALSE), 0)</f>
        <v>0</v>
      </c>
      <c r="K196" s="97">
        <f>IFERROR(VLOOKUP($D196, V一般接種!$A:$G, K$4, FALSE), 0)</f>
        <v>0</v>
      </c>
      <c r="L196" s="97">
        <f>IFERROR(VLOOKUP($D196, V一般接種!$A:$G, L$4, FALSE), 0)</f>
        <v>0</v>
      </c>
      <c r="M196" s="97">
        <f>IFERROR(VLOOKUP($D196, V一般接種!$A:$G, M$4, FALSE), 0)</f>
        <v>0</v>
      </c>
      <c r="N196" s="97">
        <f>SUMIF(V職域接種!$C:$C, 'Conv-vaccine'!$D196, V職域接種!F:F)</f>
        <v>0</v>
      </c>
      <c r="O196" s="97">
        <f>SUMIF(V職域接種!$C:$C, 'Conv-vaccine'!$D196, V職域接種!G:G)</f>
        <v>0</v>
      </c>
      <c r="P196" s="97">
        <f>SUMIF(V重複!$C:$C, 'Conv-vaccine'!$D196, V重複!F:F)</f>
        <v>0</v>
      </c>
      <c r="Q196" s="97">
        <f>SUMIF(V重複!$C:$C, 'Conv-vaccine'!$D196, V重複!G:G)</f>
        <v>0</v>
      </c>
    </row>
    <row r="197" spans="1:17" x14ac:dyDescent="0.45">
      <c r="A197" s="94">
        <f t="shared" si="6"/>
        <v>44488</v>
      </c>
      <c r="B197" s="49">
        <f t="shared" si="7"/>
        <v>0</v>
      </c>
      <c r="C197" s="49">
        <f t="shared" si="8"/>
        <v>0</v>
      </c>
      <c r="D197" s="95">
        <v>44488</v>
      </c>
      <c r="E197" s="96" t="str">
        <f>IFERROR(VLOOKUP($D197, V医療従事者等!$A:$J, $E$4, FALSE), TEXT(D197, "aaa"))</f>
        <v>火</v>
      </c>
      <c r="F197" s="96">
        <f>IFERROR(VLOOKUP($D197, V医療従事者等!$A:$J, $F$4, FALSE), 0)</f>
        <v>0</v>
      </c>
      <c r="G197" s="96">
        <f>IFERROR(VLOOKUP($D197, V医療従事者等!$A:$J, $G$4, FALSE), 0)</f>
        <v>0</v>
      </c>
      <c r="H197" s="96">
        <f>IFERROR(VLOOKUP($D197, V医療従事者等!$A:$J, $H$4, FALSE), 0)</f>
        <v>0</v>
      </c>
      <c r="I197" s="96">
        <f>IFERROR(VLOOKUP($D197, V医療従事者等!$A:$J, $I$4, FALSE), 0)</f>
        <v>0</v>
      </c>
      <c r="J197" s="97">
        <f>IFERROR(VLOOKUP($D197, V一般接種!$A:$G, J$4, FALSE), 0)</f>
        <v>0</v>
      </c>
      <c r="K197" s="97">
        <f>IFERROR(VLOOKUP($D197, V一般接種!$A:$G, K$4, FALSE), 0)</f>
        <v>0</v>
      </c>
      <c r="L197" s="97">
        <f>IFERROR(VLOOKUP($D197, V一般接種!$A:$G, L$4, FALSE), 0)</f>
        <v>0</v>
      </c>
      <c r="M197" s="97">
        <f>IFERROR(VLOOKUP($D197, V一般接種!$A:$G, M$4, FALSE), 0)</f>
        <v>0</v>
      </c>
      <c r="N197" s="97">
        <f>SUMIF(V職域接種!$C:$C, 'Conv-vaccine'!$D197, V職域接種!F:F)</f>
        <v>0</v>
      </c>
      <c r="O197" s="97">
        <f>SUMIF(V職域接種!$C:$C, 'Conv-vaccine'!$D197, V職域接種!G:G)</f>
        <v>0</v>
      </c>
      <c r="P197" s="97">
        <f>SUMIF(V重複!$C:$C, 'Conv-vaccine'!$D197, V重複!F:F)</f>
        <v>0</v>
      </c>
      <c r="Q197" s="97">
        <f>SUMIF(V重複!$C:$C, 'Conv-vaccine'!$D197, V重複!G:G)</f>
        <v>0</v>
      </c>
    </row>
    <row r="198" spans="1:17" x14ac:dyDescent="0.45">
      <c r="A198" s="94">
        <f t="shared" si="6"/>
        <v>44489</v>
      </c>
      <c r="B198" s="49">
        <f t="shared" si="7"/>
        <v>0</v>
      </c>
      <c r="C198" s="49">
        <f t="shared" si="8"/>
        <v>0</v>
      </c>
      <c r="D198" s="95">
        <v>44489</v>
      </c>
      <c r="E198" s="96" t="str">
        <f>IFERROR(VLOOKUP($D198, V医療従事者等!$A:$J, $E$4, FALSE), TEXT(D198, "aaa"))</f>
        <v>水</v>
      </c>
      <c r="F198" s="96">
        <f>IFERROR(VLOOKUP($D198, V医療従事者等!$A:$J, $F$4, FALSE), 0)</f>
        <v>0</v>
      </c>
      <c r="G198" s="96">
        <f>IFERROR(VLOOKUP($D198, V医療従事者等!$A:$J, $G$4, FALSE), 0)</f>
        <v>0</v>
      </c>
      <c r="H198" s="96">
        <f>IFERROR(VLOOKUP($D198, V医療従事者等!$A:$J, $H$4, FALSE), 0)</f>
        <v>0</v>
      </c>
      <c r="I198" s="96">
        <f>IFERROR(VLOOKUP($D198, V医療従事者等!$A:$J, $I$4, FALSE), 0)</f>
        <v>0</v>
      </c>
      <c r="J198" s="97">
        <f>IFERROR(VLOOKUP($D198, V一般接種!$A:$G, J$4, FALSE), 0)</f>
        <v>0</v>
      </c>
      <c r="K198" s="97">
        <f>IFERROR(VLOOKUP($D198, V一般接種!$A:$G, K$4, FALSE), 0)</f>
        <v>0</v>
      </c>
      <c r="L198" s="97">
        <f>IFERROR(VLOOKUP($D198, V一般接種!$A:$G, L$4, FALSE), 0)</f>
        <v>0</v>
      </c>
      <c r="M198" s="97">
        <f>IFERROR(VLOOKUP($D198, V一般接種!$A:$G, M$4, FALSE), 0)</f>
        <v>0</v>
      </c>
      <c r="N198" s="97">
        <f>SUMIF(V職域接種!$C:$C, 'Conv-vaccine'!$D198, V職域接種!F:F)</f>
        <v>0</v>
      </c>
      <c r="O198" s="97">
        <f>SUMIF(V職域接種!$C:$C, 'Conv-vaccine'!$D198, V職域接種!G:G)</f>
        <v>0</v>
      </c>
      <c r="P198" s="97">
        <f>SUMIF(V重複!$C:$C, 'Conv-vaccine'!$D198, V重複!F:F)</f>
        <v>0</v>
      </c>
      <c r="Q198" s="97">
        <f>SUMIF(V重複!$C:$C, 'Conv-vaccine'!$D198, V重複!G:G)</f>
        <v>0</v>
      </c>
    </row>
    <row r="199" spans="1:17" x14ac:dyDescent="0.45">
      <c r="A199" s="94">
        <f t="shared" ref="A199:A262" si="9">D199</f>
        <v>44490</v>
      </c>
      <c r="B199" s="49">
        <f t="shared" si="7"/>
        <v>0</v>
      </c>
      <c r="C199" s="49">
        <f t="shared" si="8"/>
        <v>0</v>
      </c>
      <c r="D199" s="95">
        <v>44490</v>
      </c>
      <c r="E199" s="96" t="str">
        <f>IFERROR(VLOOKUP($D199, V医療従事者等!$A:$J, $E$4, FALSE), TEXT(D199, "aaa"))</f>
        <v>木</v>
      </c>
      <c r="F199" s="96">
        <f>IFERROR(VLOOKUP($D199, V医療従事者等!$A:$J, $F$4, FALSE), 0)</f>
        <v>0</v>
      </c>
      <c r="G199" s="96">
        <f>IFERROR(VLOOKUP($D199, V医療従事者等!$A:$J, $G$4, FALSE), 0)</f>
        <v>0</v>
      </c>
      <c r="H199" s="96">
        <f>IFERROR(VLOOKUP($D199, V医療従事者等!$A:$J, $H$4, FALSE), 0)</f>
        <v>0</v>
      </c>
      <c r="I199" s="96">
        <f>IFERROR(VLOOKUP($D199, V医療従事者等!$A:$J, $I$4, FALSE), 0)</f>
        <v>0</v>
      </c>
      <c r="J199" s="97">
        <f>IFERROR(VLOOKUP($D199, V一般接種!$A:$G, J$4, FALSE), 0)</f>
        <v>0</v>
      </c>
      <c r="K199" s="97">
        <f>IFERROR(VLOOKUP($D199, V一般接種!$A:$G, K$4, FALSE), 0)</f>
        <v>0</v>
      </c>
      <c r="L199" s="97">
        <f>IFERROR(VLOOKUP($D199, V一般接種!$A:$G, L$4, FALSE), 0)</f>
        <v>0</v>
      </c>
      <c r="M199" s="97">
        <f>IFERROR(VLOOKUP($D199, V一般接種!$A:$G, M$4, FALSE), 0)</f>
        <v>0</v>
      </c>
      <c r="N199" s="97">
        <f>SUMIF(V職域接種!$C:$C, 'Conv-vaccine'!$D199, V職域接種!F:F)</f>
        <v>0</v>
      </c>
      <c r="O199" s="97">
        <f>SUMIF(V職域接種!$C:$C, 'Conv-vaccine'!$D199, V職域接種!G:G)</f>
        <v>0</v>
      </c>
      <c r="P199" s="97">
        <f>SUMIF(V重複!$C:$C, 'Conv-vaccine'!$D199, V重複!F:F)</f>
        <v>0</v>
      </c>
      <c r="Q199" s="97">
        <f>SUMIF(V重複!$C:$C, 'Conv-vaccine'!$D199, V重複!G:G)</f>
        <v>0</v>
      </c>
    </row>
    <row r="200" spans="1:17" x14ac:dyDescent="0.45">
      <c r="A200" s="94">
        <f t="shared" si="9"/>
        <v>44491</v>
      </c>
      <c r="B200" s="49">
        <f t="shared" ref="B200:B263" si="10">IF($D200="","",F200+G200+J200+K200+N200-P200)</f>
        <v>0</v>
      </c>
      <c r="C200" s="49">
        <f t="shared" ref="C200:C263" si="11">IF($D200="", "", H200+I200+L200+M200+O200-Q200)</f>
        <v>0</v>
      </c>
      <c r="D200" s="95">
        <v>44491</v>
      </c>
      <c r="E200" s="96" t="str">
        <f>IFERROR(VLOOKUP($D200, V医療従事者等!$A:$J, $E$4, FALSE), TEXT(D200, "aaa"))</f>
        <v>金</v>
      </c>
      <c r="F200" s="96">
        <f>IFERROR(VLOOKUP($D200, V医療従事者等!$A:$J, $F$4, FALSE), 0)</f>
        <v>0</v>
      </c>
      <c r="G200" s="96">
        <f>IFERROR(VLOOKUP($D200, V医療従事者等!$A:$J, $G$4, FALSE), 0)</f>
        <v>0</v>
      </c>
      <c r="H200" s="96">
        <f>IFERROR(VLOOKUP($D200, V医療従事者等!$A:$J, $H$4, FALSE), 0)</f>
        <v>0</v>
      </c>
      <c r="I200" s="96">
        <f>IFERROR(VLOOKUP($D200, V医療従事者等!$A:$J, $I$4, FALSE), 0)</f>
        <v>0</v>
      </c>
      <c r="J200" s="97">
        <f>IFERROR(VLOOKUP($D200, V一般接種!$A:$G, J$4, FALSE), 0)</f>
        <v>0</v>
      </c>
      <c r="K200" s="97">
        <f>IFERROR(VLOOKUP($D200, V一般接種!$A:$G, K$4, FALSE), 0)</f>
        <v>0</v>
      </c>
      <c r="L200" s="97">
        <f>IFERROR(VLOOKUP($D200, V一般接種!$A:$G, L$4, FALSE), 0)</f>
        <v>0</v>
      </c>
      <c r="M200" s="97">
        <f>IFERROR(VLOOKUP($D200, V一般接種!$A:$G, M$4, FALSE), 0)</f>
        <v>0</v>
      </c>
      <c r="N200" s="97">
        <f>SUMIF(V職域接種!$C:$C, 'Conv-vaccine'!$D200, V職域接種!F:F)</f>
        <v>0</v>
      </c>
      <c r="O200" s="97">
        <f>SUMIF(V職域接種!$C:$C, 'Conv-vaccine'!$D200, V職域接種!G:G)</f>
        <v>0</v>
      </c>
      <c r="P200" s="97">
        <f>SUMIF(V重複!$C:$C, 'Conv-vaccine'!$D200, V重複!F:F)</f>
        <v>0</v>
      </c>
      <c r="Q200" s="97">
        <f>SUMIF(V重複!$C:$C, 'Conv-vaccine'!$D200, V重複!G:G)</f>
        <v>0</v>
      </c>
    </row>
    <row r="201" spans="1:17" x14ac:dyDescent="0.45">
      <c r="A201" s="94">
        <f t="shared" si="9"/>
        <v>44492</v>
      </c>
      <c r="B201" s="49">
        <f t="shared" si="10"/>
        <v>0</v>
      </c>
      <c r="C201" s="49">
        <f t="shared" si="11"/>
        <v>0</v>
      </c>
      <c r="D201" s="95">
        <v>44492</v>
      </c>
      <c r="E201" s="96" t="str">
        <f>IFERROR(VLOOKUP($D201, V医療従事者等!$A:$J, $E$4, FALSE), TEXT(D201, "aaa"))</f>
        <v>土</v>
      </c>
      <c r="F201" s="96">
        <f>IFERROR(VLOOKUP($D201, V医療従事者等!$A:$J, $F$4, FALSE), 0)</f>
        <v>0</v>
      </c>
      <c r="G201" s="96">
        <f>IFERROR(VLOOKUP($D201, V医療従事者等!$A:$J, $G$4, FALSE), 0)</f>
        <v>0</v>
      </c>
      <c r="H201" s="96">
        <f>IFERROR(VLOOKUP($D201, V医療従事者等!$A:$J, $H$4, FALSE), 0)</f>
        <v>0</v>
      </c>
      <c r="I201" s="96">
        <f>IFERROR(VLOOKUP($D201, V医療従事者等!$A:$J, $I$4, FALSE), 0)</f>
        <v>0</v>
      </c>
      <c r="J201" s="97">
        <f>IFERROR(VLOOKUP($D201, V一般接種!$A:$G, J$4, FALSE), 0)</f>
        <v>0</v>
      </c>
      <c r="K201" s="97">
        <f>IFERROR(VLOOKUP($D201, V一般接種!$A:$G, K$4, FALSE), 0)</f>
        <v>0</v>
      </c>
      <c r="L201" s="97">
        <f>IFERROR(VLOOKUP($D201, V一般接種!$A:$G, L$4, FALSE), 0)</f>
        <v>0</v>
      </c>
      <c r="M201" s="97">
        <f>IFERROR(VLOOKUP($D201, V一般接種!$A:$G, M$4, FALSE), 0)</f>
        <v>0</v>
      </c>
      <c r="N201" s="97">
        <f>SUMIF(V職域接種!$C:$C, 'Conv-vaccine'!$D201, V職域接種!F:F)</f>
        <v>0</v>
      </c>
      <c r="O201" s="97">
        <f>SUMIF(V職域接種!$C:$C, 'Conv-vaccine'!$D201, V職域接種!G:G)</f>
        <v>0</v>
      </c>
      <c r="P201" s="97">
        <f>SUMIF(V重複!$C:$C, 'Conv-vaccine'!$D201, V重複!F:F)</f>
        <v>0</v>
      </c>
      <c r="Q201" s="97">
        <f>SUMIF(V重複!$C:$C, 'Conv-vaccine'!$D201, V重複!G:G)</f>
        <v>0</v>
      </c>
    </row>
    <row r="202" spans="1:17" x14ac:dyDescent="0.45">
      <c r="A202" s="94">
        <f t="shared" si="9"/>
        <v>44493</v>
      </c>
      <c r="B202" s="49">
        <f t="shared" si="10"/>
        <v>0</v>
      </c>
      <c r="C202" s="49">
        <f t="shared" si="11"/>
        <v>0</v>
      </c>
      <c r="D202" s="95">
        <v>44493</v>
      </c>
      <c r="E202" s="96" t="str">
        <f>IFERROR(VLOOKUP($D202, V医療従事者等!$A:$J, $E$4, FALSE), TEXT(D202, "aaa"))</f>
        <v>日</v>
      </c>
      <c r="F202" s="96">
        <f>IFERROR(VLOOKUP($D202, V医療従事者等!$A:$J, $F$4, FALSE), 0)</f>
        <v>0</v>
      </c>
      <c r="G202" s="96">
        <f>IFERROR(VLOOKUP($D202, V医療従事者等!$A:$J, $G$4, FALSE), 0)</f>
        <v>0</v>
      </c>
      <c r="H202" s="96">
        <f>IFERROR(VLOOKUP($D202, V医療従事者等!$A:$J, $H$4, FALSE), 0)</f>
        <v>0</v>
      </c>
      <c r="I202" s="96">
        <f>IFERROR(VLOOKUP($D202, V医療従事者等!$A:$J, $I$4, FALSE), 0)</f>
        <v>0</v>
      </c>
      <c r="J202" s="97">
        <f>IFERROR(VLOOKUP($D202, V一般接種!$A:$G, J$4, FALSE), 0)</f>
        <v>0</v>
      </c>
      <c r="K202" s="97">
        <f>IFERROR(VLOOKUP($D202, V一般接種!$A:$G, K$4, FALSE), 0)</f>
        <v>0</v>
      </c>
      <c r="L202" s="97">
        <f>IFERROR(VLOOKUP($D202, V一般接種!$A:$G, L$4, FALSE), 0)</f>
        <v>0</v>
      </c>
      <c r="M202" s="97">
        <f>IFERROR(VLOOKUP($D202, V一般接種!$A:$G, M$4, FALSE), 0)</f>
        <v>0</v>
      </c>
      <c r="N202" s="97">
        <f>SUMIF(V職域接種!$C:$C, 'Conv-vaccine'!$D202, V職域接種!F:F)</f>
        <v>0</v>
      </c>
      <c r="O202" s="97">
        <f>SUMIF(V職域接種!$C:$C, 'Conv-vaccine'!$D202, V職域接種!G:G)</f>
        <v>0</v>
      </c>
      <c r="P202" s="97">
        <f>SUMIF(V重複!$C:$C, 'Conv-vaccine'!$D202, V重複!F:F)</f>
        <v>0</v>
      </c>
      <c r="Q202" s="97">
        <f>SUMIF(V重複!$C:$C, 'Conv-vaccine'!$D202, V重複!G:G)</f>
        <v>0</v>
      </c>
    </row>
    <row r="203" spans="1:17" x14ac:dyDescent="0.45">
      <c r="A203" s="94">
        <f t="shared" si="9"/>
        <v>44494</v>
      </c>
      <c r="B203" s="49">
        <f t="shared" si="10"/>
        <v>0</v>
      </c>
      <c r="C203" s="49">
        <f t="shared" si="11"/>
        <v>0</v>
      </c>
      <c r="D203" s="95">
        <v>44494</v>
      </c>
      <c r="E203" s="96" t="str">
        <f>IFERROR(VLOOKUP($D203, V医療従事者等!$A:$J, $E$4, FALSE), TEXT(D203, "aaa"))</f>
        <v>月</v>
      </c>
      <c r="F203" s="96">
        <f>IFERROR(VLOOKUP($D203, V医療従事者等!$A:$J, $F$4, FALSE), 0)</f>
        <v>0</v>
      </c>
      <c r="G203" s="96">
        <f>IFERROR(VLOOKUP($D203, V医療従事者等!$A:$J, $G$4, FALSE), 0)</f>
        <v>0</v>
      </c>
      <c r="H203" s="96">
        <f>IFERROR(VLOOKUP($D203, V医療従事者等!$A:$J, $H$4, FALSE), 0)</f>
        <v>0</v>
      </c>
      <c r="I203" s="96">
        <f>IFERROR(VLOOKUP($D203, V医療従事者等!$A:$J, $I$4, FALSE), 0)</f>
        <v>0</v>
      </c>
      <c r="J203" s="97">
        <f>IFERROR(VLOOKUP($D203, V一般接種!$A:$G, J$4, FALSE), 0)</f>
        <v>0</v>
      </c>
      <c r="K203" s="97">
        <f>IFERROR(VLOOKUP($D203, V一般接種!$A:$G, K$4, FALSE), 0)</f>
        <v>0</v>
      </c>
      <c r="L203" s="97">
        <f>IFERROR(VLOOKUP($D203, V一般接種!$A:$G, L$4, FALSE), 0)</f>
        <v>0</v>
      </c>
      <c r="M203" s="97">
        <f>IFERROR(VLOOKUP($D203, V一般接種!$A:$G, M$4, FALSE), 0)</f>
        <v>0</v>
      </c>
      <c r="N203" s="97">
        <f>SUMIF(V職域接種!$C:$C, 'Conv-vaccine'!$D203, V職域接種!F:F)</f>
        <v>0</v>
      </c>
      <c r="O203" s="97">
        <f>SUMIF(V職域接種!$C:$C, 'Conv-vaccine'!$D203, V職域接種!G:G)</f>
        <v>0</v>
      </c>
      <c r="P203" s="97">
        <f>SUMIF(V重複!$C:$C, 'Conv-vaccine'!$D203, V重複!F:F)</f>
        <v>0</v>
      </c>
      <c r="Q203" s="97">
        <f>SUMIF(V重複!$C:$C, 'Conv-vaccine'!$D203, V重複!G:G)</f>
        <v>0</v>
      </c>
    </row>
    <row r="204" spans="1:17" x14ac:dyDescent="0.45">
      <c r="A204" s="94">
        <f t="shared" si="9"/>
        <v>44495</v>
      </c>
      <c r="B204" s="49">
        <f t="shared" si="10"/>
        <v>0</v>
      </c>
      <c r="C204" s="49">
        <f t="shared" si="11"/>
        <v>0</v>
      </c>
      <c r="D204" s="95">
        <v>44495</v>
      </c>
      <c r="E204" s="96" t="str">
        <f>IFERROR(VLOOKUP($D204, V医療従事者等!$A:$J, $E$4, FALSE), TEXT(D204, "aaa"))</f>
        <v>火</v>
      </c>
      <c r="F204" s="96">
        <f>IFERROR(VLOOKUP($D204, V医療従事者等!$A:$J, $F$4, FALSE), 0)</f>
        <v>0</v>
      </c>
      <c r="G204" s="96">
        <f>IFERROR(VLOOKUP($D204, V医療従事者等!$A:$J, $G$4, FALSE), 0)</f>
        <v>0</v>
      </c>
      <c r="H204" s="96">
        <f>IFERROR(VLOOKUP($D204, V医療従事者等!$A:$J, $H$4, FALSE), 0)</f>
        <v>0</v>
      </c>
      <c r="I204" s="96">
        <f>IFERROR(VLOOKUP($D204, V医療従事者等!$A:$J, $I$4, FALSE), 0)</f>
        <v>0</v>
      </c>
      <c r="J204" s="97">
        <f>IFERROR(VLOOKUP($D204, V一般接種!$A:$G, J$4, FALSE), 0)</f>
        <v>0</v>
      </c>
      <c r="K204" s="97">
        <f>IFERROR(VLOOKUP($D204, V一般接種!$A:$G, K$4, FALSE), 0)</f>
        <v>0</v>
      </c>
      <c r="L204" s="97">
        <f>IFERROR(VLOOKUP($D204, V一般接種!$A:$G, L$4, FALSE), 0)</f>
        <v>0</v>
      </c>
      <c r="M204" s="97">
        <f>IFERROR(VLOOKUP($D204, V一般接種!$A:$G, M$4, FALSE), 0)</f>
        <v>0</v>
      </c>
      <c r="N204" s="97">
        <f>SUMIF(V職域接種!$C:$C, 'Conv-vaccine'!$D204, V職域接種!F:F)</f>
        <v>0</v>
      </c>
      <c r="O204" s="97">
        <f>SUMIF(V職域接種!$C:$C, 'Conv-vaccine'!$D204, V職域接種!G:G)</f>
        <v>0</v>
      </c>
      <c r="P204" s="97">
        <f>SUMIF(V重複!$C:$C, 'Conv-vaccine'!$D204, V重複!F:F)</f>
        <v>0</v>
      </c>
      <c r="Q204" s="97">
        <f>SUMIF(V重複!$C:$C, 'Conv-vaccine'!$D204, V重複!G:G)</f>
        <v>0</v>
      </c>
    </row>
    <row r="205" spans="1:17" x14ac:dyDescent="0.45">
      <c r="A205" s="94">
        <f t="shared" si="9"/>
        <v>44496</v>
      </c>
      <c r="B205" s="49">
        <f t="shared" si="10"/>
        <v>0</v>
      </c>
      <c r="C205" s="49">
        <f t="shared" si="11"/>
        <v>0</v>
      </c>
      <c r="D205" s="95">
        <v>44496</v>
      </c>
      <c r="E205" s="96" t="str">
        <f>IFERROR(VLOOKUP($D205, V医療従事者等!$A:$J, $E$4, FALSE), TEXT(D205, "aaa"))</f>
        <v>水</v>
      </c>
      <c r="F205" s="96">
        <f>IFERROR(VLOOKUP($D205, V医療従事者等!$A:$J, $F$4, FALSE), 0)</f>
        <v>0</v>
      </c>
      <c r="G205" s="96">
        <f>IFERROR(VLOOKUP($D205, V医療従事者等!$A:$J, $G$4, FALSE), 0)</f>
        <v>0</v>
      </c>
      <c r="H205" s="96">
        <f>IFERROR(VLOOKUP($D205, V医療従事者等!$A:$J, $H$4, FALSE), 0)</f>
        <v>0</v>
      </c>
      <c r="I205" s="96">
        <f>IFERROR(VLOOKUP($D205, V医療従事者等!$A:$J, $I$4, FALSE), 0)</f>
        <v>0</v>
      </c>
      <c r="J205" s="97">
        <f>IFERROR(VLOOKUP($D205, V一般接種!$A:$G, J$4, FALSE), 0)</f>
        <v>0</v>
      </c>
      <c r="K205" s="97">
        <f>IFERROR(VLOOKUP($D205, V一般接種!$A:$G, K$4, FALSE), 0)</f>
        <v>0</v>
      </c>
      <c r="L205" s="97">
        <f>IFERROR(VLOOKUP($D205, V一般接種!$A:$G, L$4, FALSE), 0)</f>
        <v>0</v>
      </c>
      <c r="M205" s="97">
        <f>IFERROR(VLOOKUP($D205, V一般接種!$A:$G, M$4, FALSE), 0)</f>
        <v>0</v>
      </c>
      <c r="N205" s="97">
        <f>SUMIF(V職域接種!$C:$C, 'Conv-vaccine'!$D205, V職域接種!F:F)</f>
        <v>0</v>
      </c>
      <c r="O205" s="97">
        <f>SUMIF(V職域接種!$C:$C, 'Conv-vaccine'!$D205, V職域接種!G:G)</f>
        <v>0</v>
      </c>
      <c r="P205" s="97">
        <f>SUMIF(V重複!$C:$C, 'Conv-vaccine'!$D205, V重複!F:F)</f>
        <v>0</v>
      </c>
      <c r="Q205" s="97">
        <f>SUMIF(V重複!$C:$C, 'Conv-vaccine'!$D205, V重複!G:G)</f>
        <v>0</v>
      </c>
    </row>
    <row r="206" spans="1:17" x14ac:dyDescent="0.45">
      <c r="A206" s="94">
        <f t="shared" si="9"/>
        <v>44497</v>
      </c>
      <c r="B206" s="49">
        <f t="shared" si="10"/>
        <v>0</v>
      </c>
      <c r="C206" s="49">
        <f t="shared" si="11"/>
        <v>0</v>
      </c>
      <c r="D206" s="95">
        <v>44497</v>
      </c>
      <c r="E206" s="96" t="str">
        <f>IFERROR(VLOOKUP($D206, V医療従事者等!$A:$J, $E$4, FALSE), TEXT(D206, "aaa"))</f>
        <v>木</v>
      </c>
      <c r="F206" s="96">
        <f>IFERROR(VLOOKUP($D206, V医療従事者等!$A:$J, $F$4, FALSE), 0)</f>
        <v>0</v>
      </c>
      <c r="G206" s="96">
        <f>IFERROR(VLOOKUP($D206, V医療従事者等!$A:$J, $G$4, FALSE), 0)</f>
        <v>0</v>
      </c>
      <c r="H206" s="96">
        <f>IFERROR(VLOOKUP($D206, V医療従事者等!$A:$J, $H$4, FALSE), 0)</f>
        <v>0</v>
      </c>
      <c r="I206" s="96">
        <f>IFERROR(VLOOKUP($D206, V医療従事者等!$A:$J, $I$4, FALSE), 0)</f>
        <v>0</v>
      </c>
      <c r="J206" s="97">
        <f>IFERROR(VLOOKUP($D206, V一般接種!$A:$G, J$4, FALSE), 0)</f>
        <v>0</v>
      </c>
      <c r="K206" s="97">
        <f>IFERROR(VLOOKUP($D206, V一般接種!$A:$G, K$4, FALSE), 0)</f>
        <v>0</v>
      </c>
      <c r="L206" s="97">
        <f>IFERROR(VLOOKUP($D206, V一般接種!$A:$G, L$4, FALSE), 0)</f>
        <v>0</v>
      </c>
      <c r="M206" s="97">
        <f>IFERROR(VLOOKUP($D206, V一般接種!$A:$G, M$4, FALSE), 0)</f>
        <v>0</v>
      </c>
      <c r="N206" s="97">
        <f>SUMIF(V職域接種!$C:$C, 'Conv-vaccine'!$D206, V職域接種!F:F)</f>
        <v>0</v>
      </c>
      <c r="O206" s="97">
        <f>SUMIF(V職域接種!$C:$C, 'Conv-vaccine'!$D206, V職域接種!G:G)</f>
        <v>0</v>
      </c>
      <c r="P206" s="97">
        <f>SUMIF(V重複!$C:$C, 'Conv-vaccine'!$D206, V重複!F:F)</f>
        <v>0</v>
      </c>
      <c r="Q206" s="97">
        <f>SUMIF(V重複!$C:$C, 'Conv-vaccine'!$D206, V重複!G:G)</f>
        <v>0</v>
      </c>
    </row>
    <row r="207" spans="1:17" x14ac:dyDescent="0.45">
      <c r="A207" s="94">
        <f t="shared" si="9"/>
        <v>44498</v>
      </c>
      <c r="B207" s="49">
        <f t="shared" si="10"/>
        <v>0</v>
      </c>
      <c r="C207" s="49">
        <f t="shared" si="11"/>
        <v>0</v>
      </c>
      <c r="D207" s="95">
        <v>44498</v>
      </c>
      <c r="E207" s="96" t="str">
        <f>IFERROR(VLOOKUP($D207, V医療従事者等!$A:$J, $E$4, FALSE), TEXT(D207, "aaa"))</f>
        <v>金</v>
      </c>
      <c r="F207" s="96">
        <f>IFERROR(VLOOKUP($D207, V医療従事者等!$A:$J, $F$4, FALSE), 0)</f>
        <v>0</v>
      </c>
      <c r="G207" s="96">
        <f>IFERROR(VLOOKUP($D207, V医療従事者等!$A:$J, $G$4, FALSE), 0)</f>
        <v>0</v>
      </c>
      <c r="H207" s="96">
        <f>IFERROR(VLOOKUP($D207, V医療従事者等!$A:$J, $H$4, FALSE), 0)</f>
        <v>0</v>
      </c>
      <c r="I207" s="96">
        <f>IFERROR(VLOOKUP($D207, V医療従事者等!$A:$J, $I$4, FALSE), 0)</f>
        <v>0</v>
      </c>
      <c r="J207" s="97">
        <f>IFERROR(VLOOKUP($D207, V一般接種!$A:$G, J$4, FALSE), 0)</f>
        <v>0</v>
      </c>
      <c r="K207" s="97">
        <f>IFERROR(VLOOKUP($D207, V一般接種!$A:$G, K$4, FALSE), 0)</f>
        <v>0</v>
      </c>
      <c r="L207" s="97">
        <f>IFERROR(VLOOKUP($D207, V一般接種!$A:$G, L$4, FALSE), 0)</f>
        <v>0</v>
      </c>
      <c r="M207" s="97">
        <f>IFERROR(VLOOKUP($D207, V一般接種!$A:$G, M$4, FALSE), 0)</f>
        <v>0</v>
      </c>
      <c r="N207" s="97">
        <f>SUMIF(V職域接種!$C:$C, 'Conv-vaccine'!$D207, V職域接種!F:F)</f>
        <v>0</v>
      </c>
      <c r="O207" s="97">
        <f>SUMIF(V職域接種!$C:$C, 'Conv-vaccine'!$D207, V職域接種!G:G)</f>
        <v>0</v>
      </c>
      <c r="P207" s="97">
        <f>SUMIF(V重複!$C:$C, 'Conv-vaccine'!$D207, V重複!F:F)</f>
        <v>0</v>
      </c>
      <c r="Q207" s="97">
        <f>SUMIF(V重複!$C:$C, 'Conv-vaccine'!$D207, V重複!G:G)</f>
        <v>0</v>
      </c>
    </row>
    <row r="208" spans="1:17" x14ac:dyDescent="0.45">
      <c r="A208" s="94">
        <f t="shared" si="9"/>
        <v>44499</v>
      </c>
      <c r="B208" s="49">
        <f t="shared" si="10"/>
        <v>0</v>
      </c>
      <c r="C208" s="49">
        <f t="shared" si="11"/>
        <v>0</v>
      </c>
      <c r="D208" s="95">
        <v>44499</v>
      </c>
      <c r="E208" s="96" t="str">
        <f>IFERROR(VLOOKUP($D208, V医療従事者等!$A:$J, $E$4, FALSE), TEXT(D208, "aaa"))</f>
        <v>土</v>
      </c>
      <c r="F208" s="96">
        <f>IFERROR(VLOOKUP($D208, V医療従事者等!$A:$J, $F$4, FALSE), 0)</f>
        <v>0</v>
      </c>
      <c r="G208" s="96">
        <f>IFERROR(VLOOKUP($D208, V医療従事者等!$A:$J, $G$4, FALSE), 0)</f>
        <v>0</v>
      </c>
      <c r="H208" s="96">
        <f>IFERROR(VLOOKUP($D208, V医療従事者等!$A:$J, $H$4, FALSE), 0)</f>
        <v>0</v>
      </c>
      <c r="I208" s="96">
        <f>IFERROR(VLOOKUP($D208, V医療従事者等!$A:$J, $I$4, FALSE), 0)</f>
        <v>0</v>
      </c>
      <c r="J208" s="97">
        <f>IFERROR(VLOOKUP($D208, V一般接種!$A:$G, J$4, FALSE), 0)</f>
        <v>0</v>
      </c>
      <c r="K208" s="97">
        <f>IFERROR(VLOOKUP($D208, V一般接種!$A:$G, K$4, FALSE), 0)</f>
        <v>0</v>
      </c>
      <c r="L208" s="97">
        <f>IFERROR(VLOOKUP($D208, V一般接種!$A:$G, L$4, FALSE), 0)</f>
        <v>0</v>
      </c>
      <c r="M208" s="97">
        <f>IFERROR(VLOOKUP($D208, V一般接種!$A:$G, M$4, FALSE), 0)</f>
        <v>0</v>
      </c>
      <c r="N208" s="97">
        <f>SUMIF(V職域接種!$C:$C, 'Conv-vaccine'!$D208, V職域接種!F:F)</f>
        <v>0</v>
      </c>
      <c r="O208" s="97">
        <f>SUMIF(V職域接種!$C:$C, 'Conv-vaccine'!$D208, V職域接種!G:G)</f>
        <v>0</v>
      </c>
      <c r="P208" s="97">
        <f>SUMIF(V重複!$C:$C, 'Conv-vaccine'!$D208, V重複!F:F)</f>
        <v>0</v>
      </c>
      <c r="Q208" s="97">
        <f>SUMIF(V重複!$C:$C, 'Conv-vaccine'!$D208, V重複!G:G)</f>
        <v>0</v>
      </c>
    </row>
    <row r="209" spans="1:17" x14ac:dyDescent="0.45">
      <c r="A209" s="94">
        <f t="shared" si="9"/>
        <v>44500</v>
      </c>
      <c r="B209" s="49">
        <f t="shared" si="10"/>
        <v>0</v>
      </c>
      <c r="C209" s="49">
        <f t="shared" si="11"/>
        <v>0</v>
      </c>
      <c r="D209" s="95">
        <v>44500</v>
      </c>
      <c r="E209" s="96" t="str">
        <f>IFERROR(VLOOKUP($D209, V医療従事者等!$A:$J, $E$4, FALSE), TEXT(D209, "aaa"))</f>
        <v>日</v>
      </c>
      <c r="F209" s="96">
        <f>IFERROR(VLOOKUP($D209, V医療従事者等!$A:$J, $F$4, FALSE), 0)</f>
        <v>0</v>
      </c>
      <c r="G209" s="96">
        <f>IFERROR(VLOOKUP($D209, V医療従事者等!$A:$J, $G$4, FALSE), 0)</f>
        <v>0</v>
      </c>
      <c r="H209" s="96">
        <f>IFERROR(VLOOKUP($D209, V医療従事者等!$A:$J, $H$4, FALSE), 0)</f>
        <v>0</v>
      </c>
      <c r="I209" s="96">
        <f>IFERROR(VLOOKUP($D209, V医療従事者等!$A:$J, $I$4, FALSE), 0)</f>
        <v>0</v>
      </c>
      <c r="J209" s="97">
        <f>IFERROR(VLOOKUP($D209, V一般接種!$A:$G, J$4, FALSE), 0)</f>
        <v>0</v>
      </c>
      <c r="K209" s="97">
        <f>IFERROR(VLOOKUP($D209, V一般接種!$A:$G, K$4, FALSE), 0)</f>
        <v>0</v>
      </c>
      <c r="L209" s="97">
        <f>IFERROR(VLOOKUP($D209, V一般接種!$A:$G, L$4, FALSE), 0)</f>
        <v>0</v>
      </c>
      <c r="M209" s="97">
        <f>IFERROR(VLOOKUP($D209, V一般接種!$A:$G, M$4, FALSE), 0)</f>
        <v>0</v>
      </c>
      <c r="N209" s="97">
        <f>SUMIF(V職域接種!$C:$C, 'Conv-vaccine'!$D209, V職域接種!F:F)</f>
        <v>0</v>
      </c>
      <c r="O209" s="97">
        <f>SUMIF(V職域接種!$C:$C, 'Conv-vaccine'!$D209, V職域接種!G:G)</f>
        <v>0</v>
      </c>
      <c r="P209" s="97">
        <f>SUMIF(V重複!$C:$C, 'Conv-vaccine'!$D209, V重複!F:F)</f>
        <v>0</v>
      </c>
      <c r="Q209" s="97">
        <f>SUMIF(V重複!$C:$C, 'Conv-vaccine'!$D209, V重複!G:G)</f>
        <v>0</v>
      </c>
    </row>
    <row r="210" spans="1:17" x14ac:dyDescent="0.45">
      <c r="A210" s="94">
        <f t="shared" si="9"/>
        <v>44501</v>
      </c>
      <c r="B210" s="49">
        <f t="shared" si="10"/>
        <v>0</v>
      </c>
      <c r="C210" s="49">
        <f t="shared" si="11"/>
        <v>0</v>
      </c>
      <c r="D210" s="95">
        <v>44501</v>
      </c>
      <c r="E210" s="96" t="str">
        <f>IFERROR(VLOOKUP($D210, V医療従事者等!$A:$J, $E$4, FALSE), TEXT(D210, "aaa"))</f>
        <v>月</v>
      </c>
      <c r="F210" s="96">
        <f>IFERROR(VLOOKUP($D210, V医療従事者等!$A:$J, $F$4, FALSE), 0)</f>
        <v>0</v>
      </c>
      <c r="G210" s="96">
        <f>IFERROR(VLOOKUP($D210, V医療従事者等!$A:$J, $G$4, FALSE), 0)</f>
        <v>0</v>
      </c>
      <c r="H210" s="96">
        <f>IFERROR(VLOOKUP($D210, V医療従事者等!$A:$J, $H$4, FALSE), 0)</f>
        <v>0</v>
      </c>
      <c r="I210" s="96">
        <f>IFERROR(VLOOKUP($D210, V医療従事者等!$A:$J, $I$4, FALSE), 0)</f>
        <v>0</v>
      </c>
      <c r="J210" s="97">
        <f>IFERROR(VLOOKUP($D210, V一般接種!$A:$G, J$4, FALSE), 0)</f>
        <v>0</v>
      </c>
      <c r="K210" s="97">
        <f>IFERROR(VLOOKUP($D210, V一般接種!$A:$G, K$4, FALSE), 0)</f>
        <v>0</v>
      </c>
      <c r="L210" s="97">
        <f>IFERROR(VLOOKUP($D210, V一般接種!$A:$G, L$4, FALSE), 0)</f>
        <v>0</v>
      </c>
      <c r="M210" s="97">
        <f>IFERROR(VLOOKUP($D210, V一般接種!$A:$G, M$4, FALSE), 0)</f>
        <v>0</v>
      </c>
      <c r="N210" s="97">
        <f>SUMIF(V職域接種!$C:$C, 'Conv-vaccine'!$D210, V職域接種!F:F)</f>
        <v>0</v>
      </c>
      <c r="O210" s="97">
        <f>SUMIF(V職域接種!$C:$C, 'Conv-vaccine'!$D210, V職域接種!G:G)</f>
        <v>0</v>
      </c>
      <c r="P210" s="97">
        <f>SUMIF(V重複!$C:$C, 'Conv-vaccine'!$D210, V重複!F:F)</f>
        <v>0</v>
      </c>
      <c r="Q210" s="97">
        <f>SUMIF(V重複!$C:$C, 'Conv-vaccine'!$D210, V重複!G:G)</f>
        <v>0</v>
      </c>
    </row>
    <row r="211" spans="1:17" x14ac:dyDescent="0.45">
      <c r="A211" s="94">
        <f t="shared" si="9"/>
        <v>44502</v>
      </c>
      <c r="B211" s="49">
        <f t="shared" si="10"/>
        <v>0</v>
      </c>
      <c r="C211" s="49">
        <f t="shared" si="11"/>
        <v>0</v>
      </c>
      <c r="D211" s="95">
        <v>44502</v>
      </c>
      <c r="E211" s="96" t="str">
        <f>IFERROR(VLOOKUP($D211, V医療従事者等!$A:$J, $E$4, FALSE), TEXT(D211, "aaa"))</f>
        <v>火</v>
      </c>
      <c r="F211" s="96">
        <f>IFERROR(VLOOKUP($D211, V医療従事者等!$A:$J, $F$4, FALSE), 0)</f>
        <v>0</v>
      </c>
      <c r="G211" s="96">
        <f>IFERROR(VLOOKUP($D211, V医療従事者等!$A:$J, $G$4, FALSE), 0)</f>
        <v>0</v>
      </c>
      <c r="H211" s="96">
        <f>IFERROR(VLOOKUP($D211, V医療従事者等!$A:$J, $H$4, FALSE), 0)</f>
        <v>0</v>
      </c>
      <c r="I211" s="96">
        <f>IFERROR(VLOOKUP($D211, V医療従事者等!$A:$J, $I$4, FALSE), 0)</f>
        <v>0</v>
      </c>
      <c r="J211" s="97">
        <f>IFERROR(VLOOKUP($D211, V一般接種!$A:$G, J$4, FALSE), 0)</f>
        <v>0</v>
      </c>
      <c r="K211" s="97">
        <f>IFERROR(VLOOKUP($D211, V一般接種!$A:$G, K$4, FALSE), 0)</f>
        <v>0</v>
      </c>
      <c r="L211" s="97">
        <f>IFERROR(VLOOKUP($D211, V一般接種!$A:$G, L$4, FALSE), 0)</f>
        <v>0</v>
      </c>
      <c r="M211" s="97">
        <f>IFERROR(VLOOKUP($D211, V一般接種!$A:$G, M$4, FALSE), 0)</f>
        <v>0</v>
      </c>
      <c r="N211" s="97">
        <f>SUMIF(V職域接種!$C:$C, 'Conv-vaccine'!$D211, V職域接種!F:F)</f>
        <v>0</v>
      </c>
      <c r="O211" s="97">
        <f>SUMIF(V職域接種!$C:$C, 'Conv-vaccine'!$D211, V職域接種!G:G)</f>
        <v>0</v>
      </c>
      <c r="P211" s="97">
        <f>SUMIF(V重複!$C:$C, 'Conv-vaccine'!$D211, V重複!F:F)</f>
        <v>0</v>
      </c>
      <c r="Q211" s="97">
        <f>SUMIF(V重複!$C:$C, 'Conv-vaccine'!$D211, V重複!G:G)</f>
        <v>0</v>
      </c>
    </row>
    <row r="212" spans="1:17" x14ac:dyDescent="0.45">
      <c r="A212" s="94">
        <f t="shared" si="9"/>
        <v>44503</v>
      </c>
      <c r="B212" s="49">
        <f t="shared" si="10"/>
        <v>0</v>
      </c>
      <c r="C212" s="49">
        <f t="shared" si="11"/>
        <v>0</v>
      </c>
      <c r="D212" s="95">
        <v>44503</v>
      </c>
      <c r="E212" s="96" t="str">
        <f>IFERROR(VLOOKUP($D212, V医療従事者等!$A:$J, $E$4, FALSE), TEXT(D212, "aaa"))</f>
        <v>水</v>
      </c>
      <c r="F212" s="96">
        <f>IFERROR(VLOOKUP($D212, V医療従事者等!$A:$J, $F$4, FALSE), 0)</f>
        <v>0</v>
      </c>
      <c r="G212" s="96">
        <f>IFERROR(VLOOKUP($D212, V医療従事者等!$A:$J, $G$4, FALSE), 0)</f>
        <v>0</v>
      </c>
      <c r="H212" s="96">
        <f>IFERROR(VLOOKUP($D212, V医療従事者等!$A:$J, $H$4, FALSE), 0)</f>
        <v>0</v>
      </c>
      <c r="I212" s="96">
        <f>IFERROR(VLOOKUP($D212, V医療従事者等!$A:$J, $I$4, FALSE), 0)</f>
        <v>0</v>
      </c>
      <c r="J212" s="97">
        <f>IFERROR(VLOOKUP($D212, V一般接種!$A:$G, J$4, FALSE), 0)</f>
        <v>0</v>
      </c>
      <c r="K212" s="97">
        <f>IFERROR(VLOOKUP($D212, V一般接種!$A:$G, K$4, FALSE), 0)</f>
        <v>0</v>
      </c>
      <c r="L212" s="97">
        <f>IFERROR(VLOOKUP($D212, V一般接種!$A:$G, L$4, FALSE), 0)</f>
        <v>0</v>
      </c>
      <c r="M212" s="97">
        <f>IFERROR(VLOOKUP($D212, V一般接種!$A:$G, M$4, FALSE), 0)</f>
        <v>0</v>
      </c>
      <c r="N212" s="97">
        <f>SUMIF(V職域接種!$C:$C, 'Conv-vaccine'!$D212, V職域接種!F:F)</f>
        <v>0</v>
      </c>
      <c r="O212" s="97">
        <f>SUMIF(V職域接種!$C:$C, 'Conv-vaccine'!$D212, V職域接種!G:G)</f>
        <v>0</v>
      </c>
      <c r="P212" s="97">
        <f>SUMIF(V重複!$C:$C, 'Conv-vaccine'!$D212, V重複!F:F)</f>
        <v>0</v>
      </c>
      <c r="Q212" s="97">
        <f>SUMIF(V重複!$C:$C, 'Conv-vaccine'!$D212, V重複!G:G)</f>
        <v>0</v>
      </c>
    </row>
    <row r="213" spans="1:17" x14ac:dyDescent="0.45">
      <c r="A213" s="94">
        <f t="shared" si="9"/>
        <v>44504</v>
      </c>
      <c r="B213" s="49">
        <f t="shared" si="10"/>
        <v>0</v>
      </c>
      <c r="C213" s="49">
        <f t="shared" si="11"/>
        <v>0</v>
      </c>
      <c r="D213" s="95">
        <v>44504</v>
      </c>
      <c r="E213" s="96" t="str">
        <f>IFERROR(VLOOKUP($D213, V医療従事者等!$A:$J, $E$4, FALSE), TEXT(D213, "aaa"))</f>
        <v>木</v>
      </c>
      <c r="F213" s="96">
        <f>IFERROR(VLOOKUP($D213, V医療従事者等!$A:$J, $F$4, FALSE), 0)</f>
        <v>0</v>
      </c>
      <c r="G213" s="96">
        <f>IFERROR(VLOOKUP($D213, V医療従事者等!$A:$J, $G$4, FALSE), 0)</f>
        <v>0</v>
      </c>
      <c r="H213" s="96">
        <f>IFERROR(VLOOKUP($D213, V医療従事者等!$A:$J, $H$4, FALSE), 0)</f>
        <v>0</v>
      </c>
      <c r="I213" s="96">
        <f>IFERROR(VLOOKUP($D213, V医療従事者等!$A:$J, $I$4, FALSE), 0)</f>
        <v>0</v>
      </c>
      <c r="J213" s="97">
        <f>IFERROR(VLOOKUP($D213, V一般接種!$A:$G, J$4, FALSE), 0)</f>
        <v>0</v>
      </c>
      <c r="K213" s="97">
        <f>IFERROR(VLOOKUP($D213, V一般接種!$A:$G, K$4, FALSE), 0)</f>
        <v>0</v>
      </c>
      <c r="L213" s="97">
        <f>IFERROR(VLOOKUP($D213, V一般接種!$A:$G, L$4, FALSE), 0)</f>
        <v>0</v>
      </c>
      <c r="M213" s="97">
        <f>IFERROR(VLOOKUP($D213, V一般接種!$A:$G, M$4, FALSE), 0)</f>
        <v>0</v>
      </c>
      <c r="N213" s="97">
        <f>SUMIF(V職域接種!$C:$C, 'Conv-vaccine'!$D213, V職域接種!F:F)</f>
        <v>0</v>
      </c>
      <c r="O213" s="97">
        <f>SUMIF(V職域接種!$C:$C, 'Conv-vaccine'!$D213, V職域接種!G:G)</f>
        <v>0</v>
      </c>
      <c r="P213" s="97">
        <f>SUMIF(V重複!$C:$C, 'Conv-vaccine'!$D213, V重複!F:F)</f>
        <v>0</v>
      </c>
      <c r="Q213" s="97">
        <f>SUMIF(V重複!$C:$C, 'Conv-vaccine'!$D213, V重複!G:G)</f>
        <v>0</v>
      </c>
    </row>
    <row r="214" spans="1:17" x14ac:dyDescent="0.45">
      <c r="A214" s="94">
        <f t="shared" si="9"/>
        <v>44505</v>
      </c>
      <c r="B214" s="49">
        <f t="shared" si="10"/>
        <v>0</v>
      </c>
      <c r="C214" s="49">
        <f t="shared" si="11"/>
        <v>0</v>
      </c>
      <c r="D214" s="95">
        <v>44505</v>
      </c>
      <c r="E214" s="96" t="str">
        <f>IFERROR(VLOOKUP($D214, V医療従事者等!$A:$J, $E$4, FALSE), TEXT(D214, "aaa"))</f>
        <v>金</v>
      </c>
      <c r="F214" s="96">
        <f>IFERROR(VLOOKUP($D214, V医療従事者等!$A:$J, $F$4, FALSE), 0)</f>
        <v>0</v>
      </c>
      <c r="G214" s="96">
        <f>IFERROR(VLOOKUP($D214, V医療従事者等!$A:$J, $G$4, FALSE), 0)</f>
        <v>0</v>
      </c>
      <c r="H214" s="96">
        <f>IFERROR(VLOOKUP($D214, V医療従事者等!$A:$J, $H$4, FALSE), 0)</f>
        <v>0</v>
      </c>
      <c r="I214" s="96">
        <f>IFERROR(VLOOKUP($D214, V医療従事者等!$A:$J, $I$4, FALSE), 0)</f>
        <v>0</v>
      </c>
      <c r="J214" s="97">
        <f>IFERROR(VLOOKUP($D214, V一般接種!$A:$G, J$4, FALSE), 0)</f>
        <v>0</v>
      </c>
      <c r="K214" s="97">
        <f>IFERROR(VLOOKUP($D214, V一般接種!$A:$G, K$4, FALSE), 0)</f>
        <v>0</v>
      </c>
      <c r="L214" s="97">
        <f>IFERROR(VLOOKUP($D214, V一般接種!$A:$G, L$4, FALSE), 0)</f>
        <v>0</v>
      </c>
      <c r="M214" s="97">
        <f>IFERROR(VLOOKUP($D214, V一般接種!$A:$G, M$4, FALSE), 0)</f>
        <v>0</v>
      </c>
      <c r="N214" s="97">
        <f>SUMIF(V職域接種!$C:$C, 'Conv-vaccine'!$D214, V職域接種!F:F)</f>
        <v>0</v>
      </c>
      <c r="O214" s="97">
        <f>SUMIF(V職域接種!$C:$C, 'Conv-vaccine'!$D214, V職域接種!G:G)</f>
        <v>0</v>
      </c>
      <c r="P214" s="97">
        <f>SUMIF(V重複!$C:$C, 'Conv-vaccine'!$D214, V重複!F:F)</f>
        <v>0</v>
      </c>
      <c r="Q214" s="97">
        <f>SUMIF(V重複!$C:$C, 'Conv-vaccine'!$D214, V重複!G:G)</f>
        <v>0</v>
      </c>
    </row>
    <row r="215" spans="1:17" x14ac:dyDescent="0.45">
      <c r="A215" s="94">
        <f t="shared" si="9"/>
        <v>44506</v>
      </c>
      <c r="B215" s="49">
        <f t="shared" si="10"/>
        <v>0</v>
      </c>
      <c r="C215" s="49">
        <f t="shared" si="11"/>
        <v>0</v>
      </c>
      <c r="D215" s="95">
        <v>44506</v>
      </c>
      <c r="E215" s="96" t="str">
        <f>IFERROR(VLOOKUP($D215, V医療従事者等!$A:$J, $E$4, FALSE), TEXT(D215, "aaa"))</f>
        <v>土</v>
      </c>
      <c r="F215" s="96">
        <f>IFERROR(VLOOKUP($D215, V医療従事者等!$A:$J, $F$4, FALSE), 0)</f>
        <v>0</v>
      </c>
      <c r="G215" s="96">
        <f>IFERROR(VLOOKUP($D215, V医療従事者等!$A:$J, $G$4, FALSE), 0)</f>
        <v>0</v>
      </c>
      <c r="H215" s="96">
        <f>IFERROR(VLOOKUP($D215, V医療従事者等!$A:$J, $H$4, FALSE), 0)</f>
        <v>0</v>
      </c>
      <c r="I215" s="96">
        <f>IFERROR(VLOOKUP($D215, V医療従事者等!$A:$J, $I$4, FALSE), 0)</f>
        <v>0</v>
      </c>
      <c r="J215" s="97">
        <f>IFERROR(VLOOKUP($D215, V一般接種!$A:$G, J$4, FALSE), 0)</f>
        <v>0</v>
      </c>
      <c r="K215" s="97">
        <f>IFERROR(VLOOKUP($D215, V一般接種!$A:$G, K$4, FALSE), 0)</f>
        <v>0</v>
      </c>
      <c r="L215" s="97">
        <f>IFERROR(VLOOKUP($D215, V一般接種!$A:$G, L$4, FALSE), 0)</f>
        <v>0</v>
      </c>
      <c r="M215" s="97">
        <f>IFERROR(VLOOKUP($D215, V一般接種!$A:$G, M$4, FALSE), 0)</f>
        <v>0</v>
      </c>
      <c r="N215" s="97">
        <f>SUMIF(V職域接種!$C:$C, 'Conv-vaccine'!$D215, V職域接種!F:F)</f>
        <v>0</v>
      </c>
      <c r="O215" s="97">
        <f>SUMIF(V職域接種!$C:$C, 'Conv-vaccine'!$D215, V職域接種!G:G)</f>
        <v>0</v>
      </c>
      <c r="P215" s="97">
        <f>SUMIF(V重複!$C:$C, 'Conv-vaccine'!$D215, V重複!F:F)</f>
        <v>0</v>
      </c>
      <c r="Q215" s="97">
        <f>SUMIF(V重複!$C:$C, 'Conv-vaccine'!$D215, V重複!G:G)</f>
        <v>0</v>
      </c>
    </row>
    <row r="216" spans="1:17" x14ac:dyDescent="0.45">
      <c r="A216" s="94">
        <f t="shared" si="9"/>
        <v>44507</v>
      </c>
      <c r="B216" s="49">
        <f t="shared" si="10"/>
        <v>0</v>
      </c>
      <c r="C216" s="49">
        <f t="shared" si="11"/>
        <v>0</v>
      </c>
      <c r="D216" s="95">
        <v>44507</v>
      </c>
      <c r="E216" s="96" t="str">
        <f>IFERROR(VLOOKUP($D216, V医療従事者等!$A:$J, $E$4, FALSE), TEXT(D216, "aaa"))</f>
        <v>日</v>
      </c>
      <c r="F216" s="96">
        <f>IFERROR(VLOOKUP($D216, V医療従事者等!$A:$J, $F$4, FALSE), 0)</f>
        <v>0</v>
      </c>
      <c r="G216" s="96">
        <f>IFERROR(VLOOKUP($D216, V医療従事者等!$A:$J, $G$4, FALSE), 0)</f>
        <v>0</v>
      </c>
      <c r="H216" s="96">
        <f>IFERROR(VLOOKUP($D216, V医療従事者等!$A:$J, $H$4, FALSE), 0)</f>
        <v>0</v>
      </c>
      <c r="I216" s="96">
        <f>IFERROR(VLOOKUP($D216, V医療従事者等!$A:$J, $I$4, FALSE), 0)</f>
        <v>0</v>
      </c>
      <c r="J216" s="97">
        <f>IFERROR(VLOOKUP($D216, V一般接種!$A:$G, J$4, FALSE), 0)</f>
        <v>0</v>
      </c>
      <c r="K216" s="97">
        <f>IFERROR(VLOOKUP($D216, V一般接種!$A:$G, K$4, FALSE), 0)</f>
        <v>0</v>
      </c>
      <c r="L216" s="97">
        <f>IFERROR(VLOOKUP($D216, V一般接種!$A:$G, L$4, FALSE), 0)</f>
        <v>0</v>
      </c>
      <c r="M216" s="97">
        <f>IFERROR(VLOOKUP($D216, V一般接種!$A:$G, M$4, FALSE), 0)</f>
        <v>0</v>
      </c>
      <c r="N216" s="97">
        <f>SUMIF(V職域接種!$C:$C, 'Conv-vaccine'!$D216, V職域接種!F:F)</f>
        <v>0</v>
      </c>
      <c r="O216" s="97">
        <f>SUMIF(V職域接種!$C:$C, 'Conv-vaccine'!$D216, V職域接種!G:G)</f>
        <v>0</v>
      </c>
      <c r="P216" s="97">
        <f>SUMIF(V重複!$C:$C, 'Conv-vaccine'!$D216, V重複!F:F)</f>
        <v>0</v>
      </c>
      <c r="Q216" s="97">
        <f>SUMIF(V重複!$C:$C, 'Conv-vaccine'!$D216, V重複!G:G)</f>
        <v>0</v>
      </c>
    </row>
    <row r="217" spans="1:17" x14ac:dyDescent="0.45">
      <c r="A217" s="94">
        <f t="shared" si="9"/>
        <v>44508</v>
      </c>
      <c r="B217" s="49">
        <f t="shared" si="10"/>
        <v>0</v>
      </c>
      <c r="C217" s="49">
        <f t="shared" si="11"/>
        <v>0</v>
      </c>
      <c r="D217" s="95">
        <v>44508</v>
      </c>
      <c r="E217" s="96" t="str">
        <f>IFERROR(VLOOKUP($D217, V医療従事者等!$A:$J, $E$4, FALSE), TEXT(D217, "aaa"))</f>
        <v>月</v>
      </c>
      <c r="F217" s="96">
        <f>IFERROR(VLOOKUP($D217, V医療従事者等!$A:$J, $F$4, FALSE), 0)</f>
        <v>0</v>
      </c>
      <c r="G217" s="96">
        <f>IFERROR(VLOOKUP($D217, V医療従事者等!$A:$J, $G$4, FALSE), 0)</f>
        <v>0</v>
      </c>
      <c r="H217" s="96">
        <f>IFERROR(VLOOKUP($D217, V医療従事者等!$A:$J, $H$4, FALSE), 0)</f>
        <v>0</v>
      </c>
      <c r="I217" s="96">
        <f>IFERROR(VLOOKUP($D217, V医療従事者等!$A:$J, $I$4, FALSE), 0)</f>
        <v>0</v>
      </c>
      <c r="J217" s="97">
        <f>IFERROR(VLOOKUP($D217, V一般接種!$A:$G, J$4, FALSE), 0)</f>
        <v>0</v>
      </c>
      <c r="K217" s="97">
        <f>IFERROR(VLOOKUP($D217, V一般接種!$A:$G, K$4, FALSE), 0)</f>
        <v>0</v>
      </c>
      <c r="L217" s="97">
        <f>IFERROR(VLOOKUP($D217, V一般接種!$A:$G, L$4, FALSE), 0)</f>
        <v>0</v>
      </c>
      <c r="M217" s="97">
        <f>IFERROR(VLOOKUP($D217, V一般接種!$A:$G, M$4, FALSE), 0)</f>
        <v>0</v>
      </c>
      <c r="N217" s="97">
        <f>SUMIF(V職域接種!$C:$C, 'Conv-vaccine'!$D217, V職域接種!F:F)</f>
        <v>0</v>
      </c>
      <c r="O217" s="97">
        <f>SUMIF(V職域接種!$C:$C, 'Conv-vaccine'!$D217, V職域接種!G:G)</f>
        <v>0</v>
      </c>
      <c r="P217" s="97">
        <f>SUMIF(V重複!$C:$C, 'Conv-vaccine'!$D217, V重複!F:F)</f>
        <v>0</v>
      </c>
      <c r="Q217" s="97">
        <f>SUMIF(V重複!$C:$C, 'Conv-vaccine'!$D217, V重複!G:G)</f>
        <v>0</v>
      </c>
    </row>
    <row r="218" spans="1:17" x14ac:dyDescent="0.45">
      <c r="A218" s="94">
        <f t="shared" si="9"/>
        <v>44509</v>
      </c>
      <c r="B218" s="49">
        <f t="shared" si="10"/>
        <v>0</v>
      </c>
      <c r="C218" s="49">
        <f t="shared" si="11"/>
        <v>0</v>
      </c>
      <c r="D218" s="95">
        <v>44509</v>
      </c>
      <c r="E218" s="96" t="str">
        <f>IFERROR(VLOOKUP($D218, V医療従事者等!$A:$J, $E$4, FALSE), TEXT(D218, "aaa"))</f>
        <v>火</v>
      </c>
      <c r="F218" s="96">
        <f>IFERROR(VLOOKUP($D218, V医療従事者等!$A:$J, $F$4, FALSE), 0)</f>
        <v>0</v>
      </c>
      <c r="G218" s="96">
        <f>IFERROR(VLOOKUP($D218, V医療従事者等!$A:$J, $G$4, FALSE), 0)</f>
        <v>0</v>
      </c>
      <c r="H218" s="96">
        <f>IFERROR(VLOOKUP($D218, V医療従事者等!$A:$J, $H$4, FALSE), 0)</f>
        <v>0</v>
      </c>
      <c r="I218" s="96">
        <f>IFERROR(VLOOKUP($D218, V医療従事者等!$A:$J, $I$4, FALSE), 0)</f>
        <v>0</v>
      </c>
      <c r="J218" s="97">
        <f>IFERROR(VLOOKUP($D218, V一般接種!$A:$G, J$4, FALSE), 0)</f>
        <v>0</v>
      </c>
      <c r="K218" s="97">
        <f>IFERROR(VLOOKUP($D218, V一般接種!$A:$G, K$4, FALSE), 0)</f>
        <v>0</v>
      </c>
      <c r="L218" s="97">
        <f>IFERROR(VLOOKUP($D218, V一般接種!$A:$G, L$4, FALSE), 0)</f>
        <v>0</v>
      </c>
      <c r="M218" s="97">
        <f>IFERROR(VLOOKUP($D218, V一般接種!$A:$G, M$4, FALSE), 0)</f>
        <v>0</v>
      </c>
      <c r="N218" s="97">
        <f>SUMIF(V職域接種!$C:$C, 'Conv-vaccine'!$D218, V職域接種!F:F)</f>
        <v>0</v>
      </c>
      <c r="O218" s="97">
        <f>SUMIF(V職域接種!$C:$C, 'Conv-vaccine'!$D218, V職域接種!G:G)</f>
        <v>0</v>
      </c>
      <c r="P218" s="97">
        <f>SUMIF(V重複!$C:$C, 'Conv-vaccine'!$D218, V重複!F:F)</f>
        <v>0</v>
      </c>
      <c r="Q218" s="97">
        <f>SUMIF(V重複!$C:$C, 'Conv-vaccine'!$D218, V重複!G:G)</f>
        <v>0</v>
      </c>
    </row>
    <row r="219" spans="1:17" x14ac:dyDescent="0.45">
      <c r="A219" s="94">
        <f t="shared" si="9"/>
        <v>44510</v>
      </c>
      <c r="B219" s="49">
        <f t="shared" si="10"/>
        <v>0</v>
      </c>
      <c r="C219" s="49">
        <f t="shared" si="11"/>
        <v>0</v>
      </c>
      <c r="D219" s="95">
        <v>44510</v>
      </c>
      <c r="E219" s="96" t="str">
        <f>IFERROR(VLOOKUP($D219, V医療従事者等!$A:$J, $E$4, FALSE), TEXT(D219, "aaa"))</f>
        <v>水</v>
      </c>
      <c r="F219" s="96">
        <f>IFERROR(VLOOKUP($D219, V医療従事者等!$A:$J, $F$4, FALSE), 0)</f>
        <v>0</v>
      </c>
      <c r="G219" s="96">
        <f>IFERROR(VLOOKUP($D219, V医療従事者等!$A:$J, $G$4, FALSE), 0)</f>
        <v>0</v>
      </c>
      <c r="H219" s="96">
        <f>IFERROR(VLOOKUP($D219, V医療従事者等!$A:$J, $H$4, FALSE), 0)</f>
        <v>0</v>
      </c>
      <c r="I219" s="96">
        <f>IFERROR(VLOOKUP($D219, V医療従事者等!$A:$J, $I$4, FALSE), 0)</f>
        <v>0</v>
      </c>
      <c r="J219" s="97">
        <f>IFERROR(VLOOKUP($D219, V一般接種!$A:$G, J$4, FALSE), 0)</f>
        <v>0</v>
      </c>
      <c r="K219" s="97">
        <f>IFERROR(VLOOKUP($D219, V一般接種!$A:$G, K$4, FALSE), 0)</f>
        <v>0</v>
      </c>
      <c r="L219" s="97">
        <f>IFERROR(VLOOKUP($D219, V一般接種!$A:$G, L$4, FALSE), 0)</f>
        <v>0</v>
      </c>
      <c r="M219" s="97">
        <f>IFERROR(VLOOKUP($D219, V一般接種!$A:$G, M$4, FALSE), 0)</f>
        <v>0</v>
      </c>
      <c r="N219" s="97">
        <f>SUMIF(V職域接種!$C:$C, 'Conv-vaccine'!$D219, V職域接種!F:F)</f>
        <v>0</v>
      </c>
      <c r="O219" s="97">
        <f>SUMIF(V職域接種!$C:$C, 'Conv-vaccine'!$D219, V職域接種!G:G)</f>
        <v>0</v>
      </c>
      <c r="P219" s="97">
        <f>SUMIF(V重複!$C:$C, 'Conv-vaccine'!$D219, V重複!F:F)</f>
        <v>0</v>
      </c>
      <c r="Q219" s="97">
        <f>SUMIF(V重複!$C:$C, 'Conv-vaccine'!$D219, V重複!G:G)</f>
        <v>0</v>
      </c>
    </row>
    <row r="220" spans="1:17" x14ac:dyDescent="0.45">
      <c r="A220" s="94">
        <f t="shared" si="9"/>
        <v>44511</v>
      </c>
      <c r="B220" s="49">
        <f t="shared" si="10"/>
        <v>0</v>
      </c>
      <c r="C220" s="49">
        <f t="shared" si="11"/>
        <v>0</v>
      </c>
      <c r="D220" s="95">
        <v>44511</v>
      </c>
      <c r="E220" s="96" t="str">
        <f>IFERROR(VLOOKUP($D220, V医療従事者等!$A:$J, $E$4, FALSE), TEXT(D220, "aaa"))</f>
        <v>木</v>
      </c>
      <c r="F220" s="96">
        <f>IFERROR(VLOOKUP($D220, V医療従事者等!$A:$J, $F$4, FALSE), 0)</f>
        <v>0</v>
      </c>
      <c r="G220" s="96">
        <f>IFERROR(VLOOKUP($D220, V医療従事者等!$A:$J, $G$4, FALSE), 0)</f>
        <v>0</v>
      </c>
      <c r="H220" s="96">
        <f>IFERROR(VLOOKUP($D220, V医療従事者等!$A:$J, $H$4, FALSE), 0)</f>
        <v>0</v>
      </c>
      <c r="I220" s="96">
        <f>IFERROR(VLOOKUP($D220, V医療従事者等!$A:$J, $I$4, FALSE), 0)</f>
        <v>0</v>
      </c>
      <c r="J220" s="97">
        <f>IFERROR(VLOOKUP($D220, V一般接種!$A:$G, J$4, FALSE), 0)</f>
        <v>0</v>
      </c>
      <c r="K220" s="97">
        <f>IFERROR(VLOOKUP($D220, V一般接種!$A:$G, K$4, FALSE), 0)</f>
        <v>0</v>
      </c>
      <c r="L220" s="97">
        <f>IFERROR(VLOOKUP($D220, V一般接種!$A:$G, L$4, FALSE), 0)</f>
        <v>0</v>
      </c>
      <c r="M220" s="97">
        <f>IFERROR(VLOOKUP($D220, V一般接種!$A:$G, M$4, FALSE), 0)</f>
        <v>0</v>
      </c>
      <c r="N220" s="97">
        <f>SUMIF(V職域接種!$C:$C, 'Conv-vaccine'!$D220, V職域接種!F:F)</f>
        <v>0</v>
      </c>
      <c r="O220" s="97">
        <f>SUMIF(V職域接種!$C:$C, 'Conv-vaccine'!$D220, V職域接種!G:G)</f>
        <v>0</v>
      </c>
      <c r="P220" s="97">
        <f>SUMIF(V重複!$C:$C, 'Conv-vaccine'!$D220, V重複!F:F)</f>
        <v>0</v>
      </c>
      <c r="Q220" s="97">
        <f>SUMIF(V重複!$C:$C, 'Conv-vaccine'!$D220, V重複!G:G)</f>
        <v>0</v>
      </c>
    </row>
    <row r="221" spans="1:17" x14ac:dyDescent="0.45">
      <c r="A221" s="94">
        <f t="shared" si="9"/>
        <v>44512</v>
      </c>
      <c r="B221" s="49">
        <f t="shared" si="10"/>
        <v>0</v>
      </c>
      <c r="C221" s="49">
        <f t="shared" si="11"/>
        <v>0</v>
      </c>
      <c r="D221" s="95">
        <v>44512</v>
      </c>
      <c r="E221" s="96" t="str">
        <f>IFERROR(VLOOKUP($D221, V医療従事者等!$A:$J, $E$4, FALSE), TEXT(D221, "aaa"))</f>
        <v>金</v>
      </c>
      <c r="F221" s="96">
        <f>IFERROR(VLOOKUP($D221, V医療従事者等!$A:$J, $F$4, FALSE), 0)</f>
        <v>0</v>
      </c>
      <c r="G221" s="96">
        <f>IFERROR(VLOOKUP($D221, V医療従事者等!$A:$J, $G$4, FALSE), 0)</f>
        <v>0</v>
      </c>
      <c r="H221" s="96">
        <f>IFERROR(VLOOKUP($D221, V医療従事者等!$A:$J, $H$4, FALSE), 0)</f>
        <v>0</v>
      </c>
      <c r="I221" s="96">
        <f>IFERROR(VLOOKUP($D221, V医療従事者等!$A:$J, $I$4, FALSE), 0)</f>
        <v>0</v>
      </c>
      <c r="J221" s="97">
        <f>IFERROR(VLOOKUP($D221, V一般接種!$A:$G, J$4, FALSE), 0)</f>
        <v>0</v>
      </c>
      <c r="K221" s="97">
        <f>IFERROR(VLOOKUP($D221, V一般接種!$A:$G, K$4, FALSE), 0)</f>
        <v>0</v>
      </c>
      <c r="L221" s="97">
        <f>IFERROR(VLOOKUP($D221, V一般接種!$A:$G, L$4, FALSE), 0)</f>
        <v>0</v>
      </c>
      <c r="M221" s="97">
        <f>IFERROR(VLOOKUP($D221, V一般接種!$A:$G, M$4, FALSE), 0)</f>
        <v>0</v>
      </c>
      <c r="N221" s="97">
        <f>SUMIF(V職域接種!$C:$C, 'Conv-vaccine'!$D221, V職域接種!F:F)</f>
        <v>0</v>
      </c>
      <c r="O221" s="97">
        <f>SUMIF(V職域接種!$C:$C, 'Conv-vaccine'!$D221, V職域接種!G:G)</f>
        <v>0</v>
      </c>
      <c r="P221" s="97">
        <f>SUMIF(V重複!$C:$C, 'Conv-vaccine'!$D221, V重複!F:F)</f>
        <v>0</v>
      </c>
      <c r="Q221" s="97">
        <f>SUMIF(V重複!$C:$C, 'Conv-vaccine'!$D221, V重複!G:G)</f>
        <v>0</v>
      </c>
    </row>
    <row r="222" spans="1:17" x14ac:dyDescent="0.45">
      <c r="A222" s="94">
        <f t="shared" si="9"/>
        <v>44513</v>
      </c>
      <c r="B222" s="49">
        <f t="shared" si="10"/>
        <v>0</v>
      </c>
      <c r="C222" s="49">
        <f t="shared" si="11"/>
        <v>0</v>
      </c>
      <c r="D222" s="95">
        <v>44513</v>
      </c>
      <c r="E222" s="96" t="str">
        <f>IFERROR(VLOOKUP($D222, V医療従事者等!$A:$J, $E$4, FALSE), TEXT(D222, "aaa"))</f>
        <v>土</v>
      </c>
      <c r="F222" s="96">
        <f>IFERROR(VLOOKUP($D222, V医療従事者等!$A:$J, $F$4, FALSE), 0)</f>
        <v>0</v>
      </c>
      <c r="G222" s="96">
        <f>IFERROR(VLOOKUP($D222, V医療従事者等!$A:$J, $G$4, FALSE), 0)</f>
        <v>0</v>
      </c>
      <c r="H222" s="96">
        <f>IFERROR(VLOOKUP($D222, V医療従事者等!$A:$J, $H$4, FALSE), 0)</f>
        <v>0</v>
      </c>
      <c r="I222" s="96">
        <f>IFERROR(VLOOKUP($D222, V医療従事者等!$A:$J, $I$4, FALSE), 0)</f>
        <v>0</v>
      </c>
      <c r="J222" s="97">
        <f>IFERROR(VLOOKUP($D222, V一般接種!$A:$G, J$4, FALSE), 0)</f>
        <v>0</v>
      </c>
      <c r="K222" s="97">
        <f>IFERROR(VLOOKUP($D222, V一般接種!$A:$G, K$4, FALSE), 0)</f>
        <v>0</v>
      </c>
      <c r="L222" s="97">
        <f>IFERROR(VLOOKUP($D222, V一般接種!$A:$G, L$4, FALSE), 0)</f>
        <v>0</v>
      </c>
      <c r="M222" s="97">
        <f>IFERROR(VLOOKUP($D222, V一般接種!$A:$G, M$4, FALSE), 0)</f>
        <v>0</v>
      </c>
      <c r="N222" s="97">
        <f>SUMIF(V職域接種!$C:$C, 'Conv-vaccine'!$D222, V職域接種!F:F)</f>
        <v>0</v>
      </c>
      <c r="O222" s="97">
        <f>SUMIF(V職域接種!$C:$C, 'Conv-vaccine'!$D222, V職域接種!G:G)</f>
        <v>0</v>
      </c>
      <c r="P222" s="97">
        <f>SUMIF(V重複!$C:$C, 'Conv-vaccine'!$D222, V重複!F:F)</f>
        <v>0</v>
      </c>
      <c r="Q222" s="97">
        <f>SUMIF(V重複!$C:$C, 'Conv-vaccine'!$D222, V重複!G:G)</f>
        <v>0</v>
      </c>
    </row>
    <row r="223" spans="1:17" x14ac:dyDescent="0.45">
      <c r="A223" s="94">
        <f t="shared" si="9"/>
        <v>44514</v>
      </c>
      <c r="B223" s="49">
        <f t="shared" si="10"/>
        <v>0</v>
      </c>
      <c r="C223" s="49">
        <f t="shared" si="11"/>
        <v>0</v>
      </c>
      <c r="D223" s="95">
        <v>44514</v>
      </c>
      <c r="E223" s="96" t="str">
        <f>IFERROR(VLOOKUP($D223, V医療従事者等!$A:$J, $E$4, FALSE), TEXT(D223, "aaa"))</f>
        <v>日</v>
      </c>
      <c r="F223" s="96">
        <f>IFERROR(VLOOKUP($D223, V医療従事者等!$A:$J, $F$4, FALSE), 0)</f>
        <v>0</v>
      </c>
      <c r="G223" s="96">
        <f>IFERROR(VLOOKUP($D223, V医療従事者等!$A:$J, $G$4, FALSE), 0)</f>
        <v>0</v>
      </c>
      <c r="H223" s="96">
        <f>IFERROR(VLOOKUP($D223, V医療従事者等!$A:$J, $H$4, FALSE), 0)</f>
        <v>0</v>
      </c>
      <c r="I223" s="96">
        <f>IFERROR(VLOOKUP($D223, V医療従事者等!$A:$J, $I$4, FALSE), 0)</f>
        <v>0</v>
      </c>
      <c r="J223" s="97">
        <f>IFERROR(VLOOKUP($D223, V一般接種!$A:$G, J$4, FALSE), 0)</f>
        <v>0</v>
      </c>
      <c r="K223" s="97">
        <f>IFERROR(VLOOKUP($D223, V一般接種!$A:$G, K$4, FALSE), 0)</f>
        <v>0</v>
      </c>
      <c r="L223" s="97">
        <f>IFERROR(VLOOKUP($D223, V一般接種!$A:$G, L$4, FALSE), 0)</f>
        <v>0</v>
      </c>
      <c r="M223" s="97">
        <f>IFERROR(VLOOKUP($D223, V一般接種!$A:$G, M$4, FALSE), 0)</f>
        <v>0</v>
      </c>
      <c r="N223" s="97">
        <f>SUMIF(V職域接種!$C:$C, 'Conv-vaccine'!$D223, V職域接種!F:F)</f>
        <v>0</v>
      </c>
      <c r="O223" s="97">
        <f>SUMIF(V職域接種!$C:$C, 'Conv-vaccine'!$D223, V職域接種!G:G)</f>
        <v>0</v>
      </c>
      <c r="P223" s="97">
        <f>SUMIF(V重複!$C:$C, 'Conv-vaccine'!$D223, V重複!F:F)</f>
        <v>0</v>
      </c>
      <c r="Q223" s="97">
        <f>SUMIF(V重複!$C:$C, 'Conv-vaccine'!$D223, V重複!G:G)</f>
        <v>0</v>
      </c>
    </row>
    <row r="224" spans="1:17" x14ac:dyDescent="0.45">
      <c r="A224" s="94">
        <f t="shared" si="9"/>
        <v>44515</v>
      </c>
      <c r="B224" s="49">
        <f t="shared" si="10"/>
        <v>0</v>
      </c>
      <c r="C224" s="49">
        <f t="shared" si="11"/>
        <v>0</v>
      </c>
      <c r="D224" s="95">
        <v>44515</v>
      </c>
      <c r="E224" s="96" t="str">
        <f>IFERROR(VLOOKUP($D224, V医療従事者等!$A:$J, $E$4, FALSE), TEXT(D224, "aaa"))</f>
        <v>月</v>
      </c>
      <c r="F224" s="96">
        <f>IFERROR(VLOOKUP($D224, V医療従事者等!$A:$J, $F$4, FALSE), 0)</f>
        <v>0</v>
      </c>
      <c r="G224" s="96">
        <f>IFERROR(VLOOKUP($D224, V医療従事者等!$A:$J, $G$4, FALSE), 0)</f>
        <v>0</v>
      </c>
      <c r="H224" s="96">
        <f>IFERROR(VLOOKUP($D224, V医療従事者等!$A:$J, $H$4, FALSE), 0)</f>
        <v>0</v>
      </c>
      <c r="I224" s="96">
        <f>IFERROR(VLOOKUP($D224, V医療従事者等!$A:$J, $I$4, FALSE), 0)</f>
        <v>0</v>
      </c>
      <c r="J224" s="97">
        <f>IFERROR(VLOOKUP($D224, V一般接種!$A:$G, J$4, FALSE), 0)</f>
        <v>0</v>
      </c>
      <c r="K224" s="97">
        <f>IFERROR(VLOOKUP($D224, V一般接種!$A:$G, K$4, FALSE), 0)</f>
        <v>0</v>
      </c>
      <c r="L224" s="97">
        <f>IFERROR(VLOOKUP($D224, V一般接種!$A:$G, L$4, FALSE), 0)</f>
        <v>0</v>
      </c>
      <c r="M224" s="97">
        <f>IFERROR(VLOOKUP($D224, V一般接種!$A:$G, M$4, FALSE), 0)</f>
        <v>0</v>
      </c>
      <c r="N224" s="97">
        <f>SUMIF(V職域接種!$C:$C, 'Conv-vaccine'!$D224, V職域接種!F:F)</f>
        <v>0</v>
      </c>
      <c r="O224" s="97">
        <f>SUMIF(V職域接種!$C:$C, 'Conv-vaccine'!$D224, V職域接種!G:G)</f>
        <v>0</v>
      </c>
      <c r="P224" s="97">
        <f>SUMIF(V重複!$C:$C, 'Conv-vaccine'!$D224, V重複!F:F)</f>
        <v>0</v>
      </c>
      <c r="Q224" s="97">
        <f>SUMIF(V重複!$C:$C, 'Conv-vaccine'!$D224, V重複!G:G)</f>
        <v>0</v>
      </c>
    </row>
    <row r="225" spans="1:17" x14ac:dyDescent="0.45">
      <c r="A225" s="94">
        <f t="shared" si="9"/>
        <v>44516</v>
      </c>
      <c r="B225" s="49">
        <f t="shared" si="10"/>
        <v>0</v>
      </c>
      <c r="C225" s="49">
        <f t="shared" si="11"/>
        <v>0</v>
      </c>
      <c r="D225" s="95">
        <v>44516</v>
      </c>
      <c r="E225" s="96" t="str">
        <f>IFERROR(VLOOKUP($D225, V医療従事者等!$A:$J, $E$4, FALSE), TEXT(D225, "aaa"))</f>
        <v>火</v>
      </c>
      <c r="F225" s="96">
        <f>IFERROR(VLOOKUP($D225, V医療従事者等!$A:$J, $F$4, FALSE), 0)</f>
        <v>0</v>
      </c>
      <c r="G225" s="96">
        <f>IFERROR(VLOOKUP($D225, V医療従事者等!$A:$J, $G$4, FALSE), 0)</f>
        <v>0</v>
      </c>
      <c r="H225" s="96">
        <f>IFERROR(VLOOKUP($D225, V医療従事者等!$A:$J, $H$4, FALSE), 0)</f>
        <v>0</v>
      </c>
      <c r="I225" s="96">
        <f>IFERROR(VLOOKUP($D225, V医療従事者等!$A:$J, $I$4, FALSE), 0)</f>
        <v>0</v>
      </c>
      <c r="J225" s="97">
        <f>IFERROR(VLOOKUP($D225, V一般接種!$A:$G, J$4, FALSE), 0)</f>
        <v>0</v>
      </c>
      <c r="K225" s="97">
        <f>IFERROR(VLOOKUP($D225, V一般接種!$A:$G, K$4, FALSE), 0)</f>
        <v>0</v>
      </c>
      <c r="L225" s="97">
        <f>IFERROR(VLOOKUP($D225, V一般接種!$A:$G, L$4, FALSE), 0)</f>
        <v>0</v>
      </c>
      <c r="M225" s="97">
        <f>IFERROR(VLOOKUP($D225, V一般接種!$A:$G, M$4, FALSE), 0)</f>
        <v>0</v>
      </c>
      <c r="N225" s="97">
        <f>SUMIF(V職域接種!$C:$C, 'Conv-vaccine'!$D225, V職域接種!F:F)</f>
        <v>0</v>
      </c>
      <c r="O225" s="97">
        <f>SUMIF(V職域接種!$C:$C, 'Conv-vaccine'!$D225, V職域接種!G:G)</f>
        <v>0</v>
      </c>
      <c r="P225" s="97">
        <f>SUMIF(V重複!$C:$C, 'Conv-vaccine'!$D225, V重複!F:F)</f>
        <v>0</v>
      </c>
      <c r="Q225" s="97">
        <f>SUMIF(V重複!$C:$C, 'Conv-vaccine'!$D225, V重複!G:G)</f>
        <v>0</v>
      </c>
    </row>
    <row r="226" spans="1:17" x14ac:dyDescent="0.45">
      <c r="A226" s="94">
        <f t="shared" si="9"/>
        <v>44517</v>
      </c>
      <c r="B226" s="49">
        <f t="shared" si="10"/>
        <v>0</v>
      </c>
      <c r="C226" s="49">
        <f t="shared" si="11"/>
        <v>0</v>
      </c>
      <c r="D226" s="95">
        <v>44517</v>
      </c>
      <c r="E226" s="96" t="str">
        <f>IFERROR(VLOOKUP($D226, V医療従事者等!$A:$J, $E$4, FALSE), TEXT(D226, "aaa"))</f>
        <v>水</v>
      </c>
      <c r="F226" s="96">
        <f>IFERROR(VLOOKUP($D226, V医療従事者等!$A:$J, $F$4, FALSE), 0)</f>
        <v>0</v>
      </c>
      <c r="G226" s="96">
        <f>IFERROR(VLOOKUP($D226, V医療従事者等!$A:$J, $G$4, FALSE), 0)</f>
        <v>0</v>
      </c>
      <c r="H226" s="96">
        <f>IFERROR(VLOOKUP($D226, V医療従事者等!$A:$J, $H$4, FALSE), 0)</f>
        <v>0</v>
      </c>
      <c r="I226" s="96">
        <f>IFERROR(VLOOKUP($D226, V医療従事者等!$A:$J, $I$4, FALSE), 0)</f>
        <v>0</v>
      </c>
      <c r="J226" s="97">
        <f>IFERROR(VLOOKUP($D226, V一般接種!$A:$G, J$4, FALSE), 0)</f>
        <v>0</v>
      </c>
      <c r="K226" s="97">
        <f>IFERROR(VLOOKUP($D226, V一般接種!$A:$G, K$4, FALSE), 0)</f>
        <v>0</v>
      </c>
      <c r="L226" s="97">
        <f>IFERROR(VLOOKUP($D226, V一般接種!$A:$G, L$4, FALSE), 0)</f>
        <v>0</v>
      </c>
      <c r="M226" s="97">
        <f>IFERROR(VLOOKUP($D226, V一般接種!$A:$G, M$4, FALSE), 0)</f>
        <v>0</v>
      </c>
      <c r="N226" s="97">
        <f>SUMIF(V職域接種!$C:$C, 'Conv-vaccine'!$D226, V職域接種!F:F)</f>
        <v>0</v>
      </c>
      <c r="O226" s="97">
        <f>SUMIF(V職域接種!$C:$C, 'Conv-vaccine'!$D226, V職域接種!G:G)</f>
        <v>0</v>
      </c>
      <c r="P226" s="97">
        <f>SUMIF(V重複!$C:$C, 'Conv-vaccine'!$D226, V重複!F:F)</f>
        <v>0</v>
      </c>
      <c r="Q226" s="97">
        <f>SUMIF(V重複!$C:$C, 'Conv-vaccine'!$D226, V重複!G:G)</f>
        <v>0</v>
      </c>
    </row>
    <row r="227" spans="1:17" x14ac:dyDescent="0.45">
      <c r="A227" s="94">
        <f t="shared" si="9"/>
        <v>44518</v>
      </c>
      <c r="B227" s="49">
        <f t="shared" si="10"/>
        <v>0</v>
      </c>
      <c r="C227" s="49">
        <f t="shared" si="11"/>
        <v>0</v>
      </c>
      <c r="D227" s="95">
        <v>44518</v>
      </c>
      <c r="E227" s="96" t="str">
        <f>IFERROR(VLOOKUP($D227, V医療従事者等!$A:$J, $E$4, FALSE), TEXT(D227, "aaa"))</f>
        <v>木</v>
      </c>
      <c r="F227" s="96">
        <f>IFERROR(VLOOKUP($D227, V医療従事者等!$A:$J, $F$4, FALSE), 0)</f>
        <v>0</v>
      </c>
      <c r="G227" s="96">
        <f>IFERROR(VLOOKUP($D227, V医療従事者等!$A:$J, $G$4, FALSE), 0)</f>
        <v>0</v>
      </c>
      <c r="H227" s="96">
        <f>IFERROR(VLOOKUP($D227, V医療従事者等!$A:$J, $H$4, FALSE), 0)</f>
        <v>0</v>
      </c>
      <c r="I227" s="96">
        <f>IFERROR(VLOOKUP($D227, V医療従事者等!$A:$J, $I$4, FALSE), 0)</f>
        <v>0</v>
      </c>
      <c r="J227" s="97">
        <f>IFERROR(VLOOKUP($D227, V一般接種!$A:$G, J$4, FALSE), 0)</f>
        <v>0</v>
      </c>
      <c r="K227" s="97">
        <f>IFERROR(VLOOKUP($D227, V一般接種!$A:$G, K$4, FALSE), 0)</f>
        <v>0</v>
      </c>
      <c r="L227" s="97">
        <f>IFERROR(VLOOKUP($D227, V一般接種!$A:$G, L$4, FALSE), 0)</f>
        <v>0</v>
      </c>
      <c r="M227" s="97">
        <f>IFERROR(VLOOKUP($D227, V一般接種!$A:$G, M$4, FALSE), 0)</f>
        <v>0</v>
      </c>
      <c r="N227" s="97">
        <f>SUMIF(V職域接種!$C:$C, 'Conv-vaccine'!$D227, V職域接種!F:F)</f>
        <v>0</v>
      </c>
      <c r="O227" s="97">
        <f>SUMIF(V職域接種!$C:$C, 'Conv-vaccine'!$D227, V職域接種!G:G)</f>
        <v>0</v>
      </c>
      <c r="P227" s="97">
        <f>SUMIF(V重複!$C:$C, 'Conv-vaccine'!$D227, V重複!F:F)</f>
        <v>0</v>
      </c>
      <c r="Q227" s="97">
        <f>SUMIF(V重複!$C:$C, 'Conv-vaccine'!$D227, V重複!G:G)</f>
        <v>0</v>
      </c>
    </row>
    <row r="228" spans="1:17" x14ac:dyDescent="0.45">
      <c r="A228" s="94">
        <f t="shared" si="9"/>
        <v>44519</v>
      </c>
      <c r="B228" s="49">
        <f t="shared" si="10"/>
        <v>0</v>
      </c>
      <c r="C228" s="49">
        <f t="shared" si="11"/>
        <v>0</v>
      </c>
      <c r="D228" s="95">
        <v>44519</v>
      </c>
      <c r="E228" s="96" t="str">
        <f>IFERROR(VLOOKUP($D228, V医療従事者等!$A:$J, $E$4, FALSE), TEXT(D228, "aaa"))</f>
        <v>金</v>
      </c>
      <c r="F228" s="96">
        <f>IFERROR(VLOOKUP($D228, V医療従事者等!$A:$J, $F$4, FALSE), 0)</f>
        <v>0</v>
      </c>
      <c r="G228" s="96">
        <f>IFERROR(VLOOKUP($D228, V医療従事者等!$A:$J, $G$4, FALSE), 0)</f>
        <v>0</v>
      </c>
      <c r="H228" s="96">
        <f>IFERROR(VLOOKUP($D228, V医療従事者等!$A:$J, $H$4, FALSE), 0)</f>
        <v>0</v>
      </c>
      <c r="I228" s="96">
        <f>IFERROR(VLOOKUP($D228, V医療従事者等!$A:$J, $I$4, FALSE), 0)</f>
        <v>0</v>
      </c>
      <c r="J228" s="97">
        <f>IFERROR(VLOOKUP($D228, V一般接種!$A:$G, J$4, FALSE), 0)</f>
        <v>0</v>
      </c>
      <c r="K228" s="97">
        <f>IFERROR(VLOOKUP($D228, V一般接種!$A:$G, K$4, FALSE), 0)</f>
        <v>0</v>
      </c>
      <c r="L228" s="97">
        <f>IFERROR(VLOOKUP($D228, V一般接種!$A:$G, L$4, FALSE), 0)</f>
        <v>0</v>
      </c>
      <c r="M228" s="97">
        <f>IFERROR(VLOOKUP($D228, V一般接種!$A:$G, M$4, FALSE), 0)</f>
        <v>0</v>
      </c>
      <c r="N228" s="97">
        <f>SUMIF(V職域接種!$C:$C, 'Conv-vaccine'!$D228, V職域接種!F:F)</f>
        <v>0</v>
      </c>
      <c r="O228" s="97">
        <f>SUMIF(V職域接種!$C:$C, 'Conv-vaccine'!$D228, V職域接種!G:G)</f>
        <v>0</v>
      </c>
      <c r="P228" s="97">
        <f>SUMIF(V重複!$C:$C, 'Conv-vaccine'!$D228, V重複!F:F)</f>
        <v>0</v>
      </c>
      <c r="Q228" s="97">
        <f>SUMIF(V重複!$C:$C, 'Conv-vaccine'!$D228, V重複!G:G)</f>
        <v>0</v>
      </c>
    </row>
    <row r="229" spans="1:17" x14ac:dyDescent="0.45">
      <c r="A229" s="94">
        <f t="shared" si="9"/>
        <v>44520</v>
      </c>
      <c r="B229" s="49">
        <f t="shared" si="10"/>
        <v>0</v>
      </c>
      <c r="C229" s="49">
        <f t="shared" si="11"/>
        <v>0</v>
      </c>
      <c r="D229" s="95">
        <v>44520</v>
      </c>
      <c r="E229" s="96" t="str">
        <f>IFERROR(VLOOKUP($D229, V医療従事者等!$A:$J, $E$4, FALSE), TEXT(D229, "aaa"))</f>
        <v>土</v>
      </c>
      <c r="F229" s="96">
        <f>IFERROR(VLOOKUP($D229, V医療従事者等!$A:$J, $F$4, FALSE), 0)</f>
        <v>0</v>
      </c>
      <c r="G229" s="96">
        <f>IFERROR(VLOOKUP($D229, V医療従事者等!$A:$J, $G$4, FALSE), 0)</f>
        <v>0</v>
      </c>
      <c r="H229" s="96">
        <f>IFERROR(VLOOKUP($D229, V医療従事者等!$A:$J, $H$4, FALSE), 0)</f>
        <v>0</v>
      </c>
      <c r="I229" s="96">
        <f>IFERROR(VLOOKUP($D229, V医療従事者等!$A:$J, $I$4, FALSE), 0)</f>
        <v>0</v>
      </c>
      <c r="J229" s="97">
        <f>IFERROR(VLOOKUP($D229, V一般接種!$A:$G, J$4, FALSE), 0)</f>
        <v>0</v>
      </c>
      <c r="K229" s="97">
        <f>IFERROR(VLOOKUP($D229, V一般接種!$A:$G, K$4, FALSE), 0)</f>
        <v>0</v>
      </c>
      <c r="L229" s="97">
        <f>IFERROR(VLOOKUP($D229, V一般接種!$A:$G, L$4, FALSE), 0)</f>
        <v>0</v>
      </c>
      <c r="M229" s="97">
        <f>IFERROR(VLOOKUP($D229, V一般接種!$A:$G, M$4, FALSE), 0)</f>
        <v>0</v>
      </c>
      <c r="N229" s="97">
        <f>SUMIF(V職域接種!$C:$C, 'Conv-vaccine'!$D229, V職域接種!F:F)</f>
        <v>0</v>
      </c>
      <c r="O229" s="97">
        <f>SUMIF(V職域接種!$C:$C, 'Conv-vaccine'!$D229, V職域接種!G:G)</f>
        <v>0</v>
      </c>
      <c r="P229" s="97">
        <f>SUMIF(V重複!$C:$C, 'Conv-vaccine'!$D229, V重複!F:F)</f>
        <v>0</v>
      </c>
      <c r="Q229" s="97">
        <f>SUMIF(V重複!$C:$C, 'Conv-vaccine'!$D229, V重複!G:G)</f>
        <v>0</v>
      </c>
    </row>
    <row r="230" spans="1:17" x14ac:dyDescent="0.45">
      <c r="A230" s="94">
        <f t="shared" si="9"/>
        <v>44521</v>
      </c>
      <c r="B230" s="49">
        <f t="shared" si="10"/>
        <v>0</v>
      </c>
      <c r="C230" s="49">
        <f t="shared" si="11"/>
        <v>0</v>
      </c>
      <c r="D230" s="95">
        <v>44521</v>
      </c>
      <c r="E230" s="96" t="str">
        <f>IFERROR(VLOOKUP($D230, V医療従事者等!$A:$J, $E$4, FALSE), TEXT(D230, "aaa"))</f>
        <v>日</v>
      </c>
      <c r="F230" s="96">
        <f>IFERROR(VLOOKUP($D230, V医療従事者等!$A:$J, $F$4, FALSE), 0)</f>
        <v>0</v>
      </c>
      <c r="G230" s="96">
        <f>IFERROR(VLOOKUP($D230, V医療従事者等!$A:$J, $G$4, FALSE), 0)</f>
        <v>0</v>
      </c>
      <c r="H230" s="96">
        <f>IFERROR(VLOOKUP($D230, V医療従事者等!$A:$J, $H$4, FALSE), 0)</f>
        <v>0</v>
      </c>
      <c r="I230" s="96">
        <f>IFERROR(VLOOKUP($D230, V医療従事者等!$A:$J, $I$4, FALSE), 0)</f>
        <v>0</v>
      </c>
      <c r="J230" s="97">
        <f>IFERROR(VLOOKUP($D230, V一般接種!$A:$G, J$4, FALSE), 0)</f>
        <v>0</v>
      </c>
      <c r="K230" s="97">
        <f>IFERROR(VLOOKUP($D230, V一般接種!$A:$G, K$4, FALSE), 0)</f>
        <v>0</v>
      </c>
      <c r="L230" s="97">
        <f>IFERROR(VLOOKUP($D230, V一般接種!$A:$G, L$4, FALSE), 0)</f>
        <v>0</v>
      </c>
      <c r="M230" s="97">
        <f>IFERROR(VLOOKUP($D230, V一般接種!$A:$G, M$4, FALSE), 0)</f>
        <v>0</v>
      </c>
      <c r="N230" s="97">
        <f>SUMIF(V職域接種!$C:$C, 'Conv-vaccine'!$D230, V職域接種!F:F)</f>
        <v>0</v>
      </c>
      <c r="O230" s="97">
        <f>SUMIF(V職域接種!$C:$C, 'Conv-vaccine'!$D230, V職域接種!G:G)</f>
        <v>0</v>
      </c>
      <c r="P230" s="97">
        <f>SUMIF(V重複!$C:$C, 'Conv-vaccine'!$D230, V重複!F:F)</f>
        <v>0</v>
      </c>
      <c r="Q230" s="97">
        <f>SUMIF(V重複!$C:$C, 'Conv-vaccine'!$D230, V重複!G:G)</f>
        <v>0</v>
      </c>
    </row>
    <row r="231" spans="1:17" x14ac:dyDescent="0.45">
      <c r="A231" s="94">
        <f t="shared" si="9"/>
        <v>44522</v>
      </c>
      <c r="B231" s="49">
        <f t="shared" si="10"/>
        <v>0</v>
      </c>
      <c r="C231" s="49">
        <f t="shared" si="11"/>
        <v>0</v>
      </c>
      <c r="D231" s="95">
        <v>44522</v>
      </c>
      <c r="E231" s="96" t="str">
        <f>IFERROR(VLOOKUP($D231, V医療従事者等!$A:$J, $E$4, FALSE), TEXT(D231, "aaa"))</f>
        <v>月</v>
      </c>
      <c r="F231" s="96">
        <f>IFERROR(VLOOKUP($D231, V医療従事者等!$A:$J, $F$4, FALSE), 0)</f>
        <v>0</v>
      </c>
      <c r="G231" s="96">
        <f>IFERROR(VLOOKUP($D231, V医療従事者等!$A:$J, $G$4, FALSE), 0)</f>
        <v>0</v>
      </c>
      <c r="H231" s="96">
        <f>IFERROR(VLOOKUP($D231, V医療従事者等!$A:$J, $H$4, FALSE), 0)</f>
        <v>0</v>
      </c>
      <c r="I231" s="96">
        <f>IFERROR(VLOOKUP($D231, V医療従事者等!$A:$J, $I$4, FALSE), 0)</f>
        <v>0</v>
      </c>
      <c r="J231" s="97">
        <f>IFERROR(VLOOKUP($D231, V一般接種!$A:$G, J$4, FALSE), 0)</f>
        <v>0</v>
      </c>
      <c r="K231" s="97">
        <f>IFERROR(VLOOKUP($D231, V一般接種!$A:$G, K$4, FALSE), 0)</f>
        <v>0</v>
      </c>
      <c r="L231" s="97">
        <f>IFERROR(VLOOKUP($D231, V一般接種!$A:$G, L$4, FALSE), 0)</f>
        <v>0</v>
      </c>
      <c r="M231" s="97">
        <f>IFERROR(VLOOKUP($D231, V一般接種!$A:$G, M$4, FALSE), 0)</f>
        <v>0</v>
      </c>
      <c r="N231" s="97">
        <f>SUMIF(V職域接種!$C:$C, 'Conv-vaccine'!$D231, V職域接種!F:F)</f>
        <v>0</v>
      </c>
      <c r="O231" s="97">
        <f>SUMIF(V職域接種!$C:$C, 'Conv-vaccine'!$D231, V職域接種!G:G)</f>
        <v>0</v>
      </c>
      <c r="P231" s="97">
        <f>SUMIF(V重複!$C:$C, 'Conv-vaccine'!$D231, V重複!F:F)</f>
        <v>0</v>
      </c>
      <c r="Q231" s="97">
        <f>SUMIF(V重複!$C:$C, 'Conv-vaccine'!$D231, V重複!G:G)</f>
        <v>0</v>
      </c>
    </row>
    <row r="232" spans="1:17" x14ac:dyDescent="0.45">
      <c r="A232" s="94">
        <f t="shared" si="9"/>
        <v>44523</v>
      </c>
      <c r="B232" s="49">
        <f t="shared" si="10"/>
        <v>0</v>
      </c>
      <c r="C232" s="49">
        <f t="shared" si="11"/>
        <v>0</v>
      </c>
      <c r="D232" s="95">
        <v>44523</v>
      </c>
      <c r="E232" s="96" t="str">
        <f>IFERROR(VLOOKUP($D232, V医療従事者等!$A:$J, $E$4, FALSE), TEXT(D232, "aaa"))</f>
        <v>火</v>
      </c>
      <c r="F232" s="96">
        <f>IFERROR(VLOOKUP($D232, V医療従事者等!$A:$J, $F$4, FALSE), 0)</f>
        <v>0</v>
      </c>
      <c r="G232" s="96">
        <f>IFERROR(VLOOKUP($D232, V医療従事者等!$A:$J, $G$4, FALSE), 0)</f>
        <v>0</v>
      </c>
      <c r="H232" s="96">
        <f>IFERROR(VLOOKUP($D232, V医療従事者等!$A:$J, $H$4, FALSE), 0)</f>
        <v>0</v>
      </c>
      <c r="I232" s="96">
        <f>IFERROR(VLOOKUP($D232, V医療従事者等!$A:$J, $I$4, FALSE), 0)</f>
        <v>0</v>
      </c>
      <c r="J232" s="97">
        <f>IFERROR(VLOOKUP($D232, V一般接種!$A:$G, J$4, FALSE), 0)</f>
        <v>0</v>
      </c>
      <c r="K232" s="97">
        <f>IFERROR(VLOOKUP($D232, V一般接種!$A:$G, K$4, FALSE), 0)</f>
        <v>0</v>
      </c>
      <c r="L232" s="97">
        <f>IFERROR(VLOOKUP($D232, V一般接種!$A:$G, L$4, FALSE), 0)</f>
        <v>0</v>
      </c>
      <c r="M232" s="97">
        <f>IFERROR(VLOOKUP($D232, V一般接種!$A:$G, M$4, FALSE), 0)</f>
        <v>0</v>
      </c>
      <c r="N232" s="97">
        <f>SUMIF(V職域接種!$C:$C, 'Conv-vaccine'!$D232, V職域接種!F:F)</f>
        <v>0</v>
      </c>
      <c r="O232" s="97">
        <f>SUMIF(V職域接種!$C:$C, 'Conv-vaccine'!$D232, V職域接種!G:G)</f>
        <v>0</v>
      </c>
      <c r="P232" s="97">
        <f>SUMIF(V重複!$C:$C, 'Conv-vaccine'!$D232, V重複!F:F)</f>
        <v>0</v>
      </c>
      <c r="Q232" s="97">
        <f>SUMIF(V重複!$C:$C, 'Conv-vaccine'!$D232, V重複!G:G)</f>
        <v>0</v>
      </c>
    </row>
    <row r="233" spans="1:17" x14ac:dyDescent="0.45">
      <c r="A233" s="94">
        <f t="shared" si="9"/>
        <v>44524</v>
      </c>
      <c r="B233" s="49">
        <f t="shared" si="10"/>
        <v>0</v>
      </c>
      <c r="C233" s="49">
        <f t="shared" si="11"/>
        <v>0</v>
      </c>
      <c r="D233" s="95">
        <v>44524</v>
      </c>
      <c r="E233" s="96" t="str">
        <f>IFERROR(VLOOKUP($D233, V医療従事者等!$A:$J, $E$4, FALSE), TEXT(D233, "aaa"))</f>
        <v>水</v>
      </c>
      <c r="F233" s="96">
        <f>IFERROR(VLOOKUP($D233, V医療従事者等!$A:$J, $F$4, FALSE), 0)</f>
        <v>0</v>
      </c>
      <c r="G233" s="96">
        <f>IFERROR(VLOOKUP($D233, V医療従事者等!$A:$J, $G$4, FALSE), 0)</f>
        <v>0</v>
      </c>
      <c r="H233" s="96">
        <f>IFERROR(VLOOKUP($D233, V医療従事者等!$A:$J, $H$4, FALSE), 0)</f>
        <v>0</v>
      </c>
      <c r="I233" s="96">
        <f>IFERROR(VLOOKUP($D233, V医療従事者等!$A:$J, $I$4, FALSE), 0)</f>
        <v>0</v>
      </c>
      <c r="J233" s="97">
        <f>IFERROR(VLOOKUP($D233, V一般接種!$A:$G, J$4, FALSE), 0)</f>
        <v>0</v>
      </c>
      <c r="K233" s="97">
        <f>IFERROR(VLOOKUP($D233, V一般接種!$A:$G, K$4, FALSE), 0)</f>
        <v>0</v>
      </c>
      <c r="L233" s="97">
        <f>IFERROR(VLOOKUP($D233, V一般接種!$A:$G, L$4, FALSE), 0)</f>
        <v>0</v>
      </c>
      <c r="M233" s="97">
        <f>IFERROR(VLOOKUP($D233, V一般接種!$A:$G, M$4, FALSE), 0)</f>
        <v>0</v>
      </c>
      <c r="N233" s="97">
        <f>SUMIF(V職域接種!$C:$C, 'Conv-vaccine'!$D233, V職域接種!F:F)</f>
        <v>0</v>
      </c>
      <c r="O233" s="97">
        <f>SUMIF(V職域接種!$C:$C, 'Conv-vaccine'!$D233, V職域接種!G:G)</f>
        <v>0</v>
      </c>
      <c r="P233" s="97">
        <f>SUMIF(V重複!$C:$C, 'Conv-vaccine'!$D233, V重複!F:F)</f>
        <v>0</v>
      </c>
      <c r="Q233" s="97">
        <f>SUMIF(V重複!$C:$C, 'Conv-vaccine'!$D233, V重複!G:G)</f>
        <v>0</v>
      </c>
    </row>
    <row r="234" spans="1:17" x14ac:dyDescent="0.45">
      <c r="A234" s="94">
        <f t="shared" si="9"/>
        <v>44525</v>
      </c>
      <c r="B234" s="49">
        <f t="shared" si="10"/>
        <v>0</v>
      </c>
      <c r="C234" s="49">
        <f t="shared" si="11"/>
        <v>0</v>
      </c>
      <c r="D234" s="95">
        <v>44525</v>
      </c>
      <c r="E234" s="96" t="str">
        <f>IFERROR(VLOOKUP($D234, V医療従事者等!$A:$J, $E$4, FALSE), TEXT(D234, "aaa"))</f>
        <v>木</v>
      </c>
      <c r="F234" s="96">
        <f>IFERROR(VLOOKUP($D234, V医療従事者等!$A:$J, $F$4, FALSE), 0)</f>
        <v>0</v>
      </c>
      <c r="G234" s="96">
        <f>IFERROR(VLOOKUP($D234, V医療従事者等!$A:$J, $G$4, FALSE), 0)</f>
        <v>0</v>
      </c>
      <c r="H234" s="96">
        <f>IFERROR(VLOOKUP($D234, V医療従事者等!$A:$J, $H$4, FALSE), 0)</f>
        <v>0</v>
      </c>
      <c r="I234" s="96">
        <f>IFERROR(VLOOKUP($D234, V医療従事者等!$A:$J, $I$4, FALSE), 0)</f>
        <v>0</v>
      </c>
      <c r="J234" s="97">
        <f>IFERROR(VLOOKUP($D234, V一般接種!$A:$G, J$4, FALSE), 0)</f>
        <v>0</v>
      </c>
      <c r="K234" s="97">
        <f>IFERROR(VLOOKUP($D234, V一般接種!$A:$G, K$4, FALSE), 0)</f>
        <v>0</v>
      </c>
      <c r="L234" s="97">
        <f>IFERROR(VLOOKUP($D234, V一般接種!$A:$G, L$4, FALSE), 0)</f>
        <v>0</v>
      </c>
      <c r="M234" s="97">
        <f>IFERROR(VLOOKUP($D234, V一般接種!$A:$G, M$4, FALSE), 0)</f>
        <v>0</v>
      </c>
      <c r="N234" s="97">
        <f>SUMIF(V職域接種!$C:$C, 'Conv-vaccine'!$D234, V職域接種!F:F)</f>
        <v>0</v>
      </c>
      <c r="O234" s="97">
        <f>SUMIF(V職域接種!$C:$C, 'Conv-vaccine'!$D234, V職域接種!G:G)</f>
        <v>0</v>
      </c>
      <c r="P234" s="97">
        <f>SUMIF(V重複!$C:$C, 'Conv-vaccine'!$D234, V重複!F:F)</f>
        <v>0</v>
      </c>
      <c r="Q234" s="97">
        <f>SUMIF(V重複!$C:$C, 'Conv-vaccine'!$D234, V重複!G:G)</f>
        <v>0</v>
      </c>
    </row>
    <row r="235" spans="1:17" x14ac:dyDescent="0.45">
      <c r="A235" s="94">
        <f t="shared" si="9"/>
        <v>44526</v>
      </c>
      <c r="B235" s="49">
        <f t="shared" si="10"/>
        <v>0</v>
      </c>
      <c r="C235" s="49">
        <f t="shared" si="11"/>
        <v>0</v>
      </c>
      <c r="D235" s="95">
        <v>44526</v>
      </c>
      <c r="E235" s="96" t="str">
        <f>IFERROR(VLOOKUP($D235, V医療従事者等!$A:$J, $E$4, FALSE), TEXT(D235, "aaa"))</f>
        <v>金</v>
      </c>
      <c r="F235" s="96">
        <f>IFERROR(VLOOKUP($D235, V医療従事者等!$A:$J, $F$4, FALSE), 0)</f>
        <v>0</v>
      </c>
      <c r="G235" s="96">
        <f>IFERROR(VLOOKUP($D235, V医療従事者等!$A:$J, $G$4, FALSE), 0)</f>
        <v>0</v>
      </c>
      <c r="H235" s="96">
        <f>IFERROR(VLOOKUP($D235, V医療従事者等!$A:$J, $H$4, FALSE), 0)</f>
        <v>0</v>
      </c>
      <c r="I235" s="96">
        <f>IFERROR(VLOOKUP($D235, V医療従事者等!$A:$J, $I$4, FALSE), 0)</f>
        <v>0</v>
      </c>
      <c r="J235" s="97">
        <f>IFERROR(VLOOKUP($D235, V一般接種!$A:$G, J$4, FALSE), 0)</f>
        <v>0</v>
      </c>
      <c r="K235" s="97">
        <f>IFERROR(VLOOKUP($D235, V一般接種!$A:$G, K$4, FALSE), 0)</f>
        <v>0</v>
      </c>
      <c r="L235" s="97">
        <f>IFERROR(VLOOKUP($D235, V一般接種!$A:$G, L$4, FALSE), 0)</f>
        <v>0</v>
      </c>
      <c r="M235" s="97">
        <f>IFERROR(VLOOKUP($D235, V一般接種!$A:$G, M$4, FALSE), 0)</f>
        <v>0</v>
      </c>
      <c r="N235" s="97">
        <f>SUMIF(V職域接種!$C:$C, 'Conv-vaccine'!$D235, V職域接種!F:F)</f>
        <v>0</v>
      </c>
      <c r="O235" s="97">
        <f>SUMIF(V職域接種!$C:$C, 'Conv-vaccine'!$D235, V職域接種!G:G)</f>
        <v>0</v>
      </c>
      <c r="P235" s="97">
        <f>SUMIF(V重複!$C:$C, 'Conv-vaccine'!$D235, V重複!F:F)</f>
        <v>0</v>
      </c>
      <c r="Q235" s="97">
        <f>SUMIF(V重複!$C:$C, 'Conv-vaccine'!$D235, V重複!G:G)</f>
        <v>0</v>
      </c>
    </row>
    <row r="236" spans="1:17" x14ac:dyDescent="0.45">
      <c r="A236" s="94">
        <f t="shared" si="9"/>
        <v>44527</v>
      </c>
      <c r="B236" s="49">
        <f t="shared" si="10"/>
        <v>0</v>
      </c>
      <c r="C236" s="49">
        <f t="shared" si="11"/>
        <v>0</v>
      </c>
      <c r="D236" s="95">
        <v>44527</v>
      </c>
      <c r="E236" s="96" t="str">
        <f>IFERROR(VLOOKUP($D236, V医療従事者等!$A:$J, $E$4, FALSE), TEXT(D236, "aaa"))</f>
        <v>土</v>
      </c>
      <c r="F236" s="96">
        <f>IFERROR(VLOOKUP($D236, V医療従事者等!$A:$J, $F$4, FALSE), 0)</f>
        <v>0</v>
      </c>
      <c r="G236" s="96">
        <f>IFERROR(VLOOKUP($D236, V医療従事者等!$A:$J, $G$4, FALSE), 0)</f>
        <v>0</v>
      </c>
      <c r="H236" s="96">
        <f>IFERROR(VLOOKUP($D236, V医療従事者等!$A:$J, $H$4, FALSE), 0)</f>
        <v>0</v>
      </c>
      <c r="I236" s="96">
        <f>IFERROR(VLOOKUP($D236, V医療従事者等!$A:$J, $I$4, FALSE), 0)</f>
        <v>0</v>
      </c>
      <c r="J236" s="97">
        <f>IFERROR(VLOOKUP($D236, V一般接種!$A:$G, J$4, FALSE), 0)</f>
        <v>0</v>
      </c>
      <c r="K236" s="97">
        <f>IFERROR(VLOOKUP($D236, V一般接種!$A:$G, K$4, FALSE), 0)</f>
        <v>0</v>
      </c>
      <c r="L236" s="97">
        <f>IFERROR(VLOOKUP($D236, V一般接種!$A:$G, L$4, FALSE), 0)</f>
        <v>0</v>
      </c>
      <c r="M236" s="97">
        <f>IFERROR(VLOOKUP($D236, V一般接種!$A:$G, M$4, FALSE), 0)</f>
        <v>0</v>
      </c>
      <c r="N236" s="97">
        <f>SUMIF(V職域接種!$C:$C, 'Conv-vaccine'!$D236, V職域接種!F:F)</f>
        <v>0</v>
      </c>
      <c r="O236" s="97">
        <f>SUMIF(V職域接種!$C:$C, 'Conv-vaccine'!$D236, V職域接種!G:G)</f>
        <v>0</v>
      </c>
      <c r="P236" s="97">
        <f>SUMIF(V重複!$C:$C, 'Conv-vaccine'!$D236, V重複!F:F)</f>
        <v>0</v>
      </c>
      <c r="Q236" s="97">
        <f>SUMIF(V重複!$C:$C, 'Conv-vaccine'!$D236, V重複!G:G)</f>
        <v>0</v>
      </c>
    </row>
    <row r="237" spans="1:17" x14ac:dyDescent="0.45">
      <c r="A237" s="94">
        <f t="shared" si="9"/>
        <v>44528</v>
      </c>
      <c r="B237" s="49">
        <f t="shared" si="10"/>
        <v>0</v>
      </c>
      <c r="C237" s="49">
        <f t="shared" si="11"/>
        <v>0</v>
      </c>
      <c r="D237" s="95">
        <v>44528</v>
      </c>
      <c r="E237" s="96" t="str">
        <f>IFERROR(VLOOKUP($D237, V医療従事者等!$A:$J, $E$4, FALSE), TEXT(D237, "aaa"))</f>
        <v>日</v>
      </c>
      <c r="F237" s="96">
        <f>IFERROR(VLOOKUP($D237, V医療従事者等!$A:$J, $F$4, FALSE), 0)</f>
        <v>0</v>
      </c>
      <c r="G237" s="96">
        <f>IFERROR(VLOOKUP($D237, V医療従事者等!$A:$J, $G$4, FALSE), 0)</f>
        <v>0</v>
      </c>
      <c r="H237" s="96">
        <f>IFERROR(VLOOKUP($D237, V医療従事者等!$A:$J, $H$4, FALSE), 0)</f>
        <v>0</v>
      </c>
      <c r="I237" s="96">
        <f>IFERROR(VLOOKUP($D237, V医療従事者等!$A:$J, $I$4, FALSE), 0)</f>
        <v>0</v>
      </c>
      <c r="J237" s="97">
        <f>IFERROR(VLOOKUP($D237, V一般接種!$A:$G, J$4, FALSE), 0)</f>
        <v>0</v>
      </c>
      <c r="K237" s="97">
        <f>IFERROR(VLOOKUP($D237, V一般接種!$A:$G, K$4, FALSE), 0)</f>
        <v>0</v>
      </c>
      <c r="L237" s="97">
        <f>IFERROR(VLOOKUP($D237, V一般接種!$A:$G, L$4, FALSE), 0)</f>
        <v>0</v>
      </c>
      <c r="M237" s="97">
        <f>IFERROR(VLOOKUP($D237, V一般接種!$A:$G, M$4, FALSE), 0)</f>
        <v>0</v>
      </c>
      <c r="N237" s="97">
        <f>SUMIF(V職域接種!$C:$C, 'Conv-vaccine'!$D237, V職域接種!F:F)</f>
        <v>0</v>
      </c>
      <c r="O237" s="97">
        <f>SUMIF(V職域接種!$C:$C, 'Conv-vaccine'!$D237, V職域接種!G:G)</f>
        <v>0</v>
      </c>
      <c r="P237" s="97">
        <f>SUMIF(V重複!$C:$C, 'Conv-vaccine'!$D237, V重複!F:F)</f>
        <v>0</v>
      </c>
      <c r="Q237" s="97">
        <f>SUMIF(V重複!$C:$C, 'Conv-vaccine'!$D237, V重複!G:G)</f>
        <v>0</v>
      </c>
    </row>
    <row r="238" spans="1:17" x14ac:dyDescent="0.45">
      <c r="A238" s="94">
        <f t="shared" si="9"/>
        <v>44529</v>
      </c>
      <c r="B238" s="49">
        <f t="shared" si="10"/>
        <v>0</v>
      </c>
      <c r="C238" s="49">
        <f t="shared" si="11"/>
        <v>0</v>
      </c>
      <c r="D238" s="95">
        <v>44529</v>
      </c>
      <c r="E238" s="96" t="str">
        <f>IFERROR(VLOOKUP($D238, V医療従事者等!$A:$J, $E$4, FALSE), TEXT(D238, "aaa"))</f>
        <v>月</v>
      </c>
      <c r="F238" s="96">
        <f>IFERROR(VLOOKUP($D238, V医療従事者等!$A:$J, $F$4, FALSE), 0)</f>
        <v>0</v>
      </c>
      <c r="G238" s="96">
        <f>IFERROR(VLOOKUP($D238, V医療従事者等!$A:$J, $G$4, FALSE), 0)</f>
        <v>0</v>
      </c>
      <c r="H238" s="96">
        <f>IFERROR(VLOOKUP($D238, V医療従事者等!$A:$J, $H$4, FALSE), 0)</f>
        <v>0</v>
      </c>
      <c r="I238" s="96">
        <f>IFERROR(VLOOKUP($D238, V医療従事者等!$A:$J, $I$4, FALSE), 0)</f>
        <v>0</v>
      </c>
      <c r="J238" s="97">
        <f>IFERROR(VLOOKUP($D238, V一般接種!$A:$G, J$4, FALSE), 0)</f>
        <v>0</v>
      </c>
      <c r="K238" s="97">
        <f>IFERROR(VLOOKUP($D238, V一般接種!$A:$G, K$4, FALSE), 0)</f>
        <v>0</v>
      </c>
      <c r="L238" s="97">
        <f>IFERROR(VLOOKUP($D238, V一般接種!$A:$G, L$4, FALSE), 0)</f>
        <v>0</v>
      </c>
      <c r="M238" s="97">
        <f>IFERROR(VLOOKUP($D238, V一般接種!$A:$G, M$4, FALSE), 0)</f>
        <v>0</v>
      </c>
      <c r="N238" s="97">
        <f>SUMIF(V職域接種!$C:$C, 'Conv-vaccine'!$D238, V職域接種!F:F)</f>
        <v>0</v>
      </c>
      <c r="O238" s="97">
        <f>SUMIF(V職域接種!$C:$C, 'Conv-vaccine'!$D238, V職域接種!G:G)</f>
        <v>0</v>
      </c>
      <c r="P238" s="97">
        <f>SUMIF(V重複!$C:$C, 'Conv-vaccine'!$D238, V重複!F:F)</f>
        <v>0</v>
      </c>
      <c r="Q238" s="97">
        <f>SUMIF(V重複!$C:$C, 'Conv-vaccine'!$D238, V重複!G:G)</f>
        <v>0</v>
      </c>
    </row>
    <row r="239" spans="1:17" x14ac:dyDescent="0.45">
      <c r="A239" s="94">
        <f t="shared" si="9"/>
        <v>44530</v>
      </c>
      <c r="B239" s="49">
        <f t="shared" si="10"/>
        <v>0</v>
      </c>
      <c r="C239" s="49">
        <f t="shared" si="11"/>
        <v>0</v>
      </c>
      <c r="D239" s="95">
        <v>44530</v>
      </c>
      <c r="E239" s="96" t="str">
        <f>IFERROR(VLOOKUP($D239, V医療従事者等!$A:$J, $E$4, FALSE), TEXT(D239, "aaa"))</f>
        <v>火</v>
      </c>
      <c r="F239" s="96">
        <f>IFERROR(VLOOKUP($D239, V医療従事者等!$A:$J, $F$4, FALSE), 0)</f>
        <v>0</v>
      </c>
      <c r="G239" s="96">
        <f>IFERROR(VLOOKUP($D239, V医療従事者等!$A:$J, $G$4, FALSE), 0)</f>
        <v>0</v>
      </c>
      <c r="H239" s="96">
        <f>IFERROR(VLOOKUP($D239, V医療従事者等!$A:$J, $H$4, FALSE), 0)</f>
        <v>0</v>
      </c>
      <c r="I239" s="96">
        <f>IFERROR(VLOOKUP($D239, V医療従事者等!$A:$J, $I$4, FALSE), 0)</f>
        <v>0</v>
      </c>
      <c r="J239" s="97">
        <f>IFERROR(VLOOKUP($D239, V一般接種!$A:$G, J$4, FALSE), 0)</f>
        <v>0</v>
      </c>
      <c r="K239" s="97">
        <f>IFERROR(VLOOKUP($D239, V一般接種!$A:$G, K$4, FALSE), 0)</f>
        <v>0</v>
      </c>
      <c r="L239" s="97">
        <f>IFERROR(VLOOKUP($D239, V一般接種!$A:$G, L$4, FALSE), 0)</f>
        <v>0</v>
      </c>
      <c r="M239" s="97">
        <f>IFERROR(VLOOKUP($D239, V一般接種!$A:$G, M$4, FALSE), 0)</f>
        <v>0</v>
      </c>
      <c r="N239" s="97">
        <f>SUMIF(V職域接種!$C:$C, 'Conv-vaccine'!$D239, V職域接種!F:F)</f>
        <v>0</v>
      </c>
      <c r="O239" s="97">
        <f>SUMIF(V職域接種!$C:$C, 'Conv-vaccine'!$D239, V職域接種!G:G)</f>
        <v>0</v>
      </c>
      <c r="P239" s="97">
        <f>SUMIF(V重複!$C:$C, 'Conv-vaccine'!$D239, V重複!F:F)</f>
        <v>0</v>
      </c>
      <c r="Q239" s="97">
        <f>SUMIF(V重複!$C:$C, 'Conv-vaccine'!$D239, V重複!G:G)</f>
        <v>0</v>
      </c>
    </row>
    <row r="240" spans="1:17" x14ac:dyDescent="0.45">
      <c r="A240" s="94">
        <f t="shared" si="9"/>
        <v>44531</v>
      </c>
      <c r="B240" s="49">
        <f t="shared" si="10"/>
        <v>0</v>
      </c>
      <c r="C240" s="49">
        <f t="shared" si="11"/>
        <v>0</v>
      </c>
      <c r="D240" s="95">
        <v>44531</v>
      </c>
      <c r="E240" s="96" t="str">
        <f>IFERROR(VLOOKUP($D240, V医療従事者等!$A:$J, $E$4, FALSE), TEXT(D240, "aaa"))</f>
        <v>水</v>
      </c>
      <c r="F240" s="96">
        <f>IFERROR(VLOOKUP($D240, V医療従事者等!$A:$J, $F$4, FALSE), 0)</f>
        <v>0</v>
      </c>
      <c r="G240" s="96">
        <f>IFERROR(VLOOKUP($D240, V医療従事者等!$A:$J, $G$4, FALSE), 0)</f>
        <v>0</v>
      </c>
      <c r="H240" s="96">
        <f>IFERROR(VLOOKUP($D240, V医療従事者等!$A:$J, $H$4, FALSE), 0)</f>
        <v>0</v>
      </c>
      <c r="I240" s="96">
        <f>IFERROR(VLOOKUP($D240, V医療従事者等!$A:$J, $I$4, FALSE), 0)</f>
        <v>0</v>
      </c>
      <c r="J240" s="97">
        <f>IFERROR(VLOOKUP($D240, V一般接種!$A:$G, J$4, FALSE), 0)</f>
        <v>0</v>
      </c>
      <c r="K240" s="97">
        <f>IFERROR(VLOOKUP($D240, V一般接種!$A:$G, K$4, FALSE), 0)</f>
        <v>0</v>
      </c>
      <c r="L240" s="97">
        <f>IFERROR(VLOOKUP($D240, V一般接種!$A:$G, L$4, FALSE), 0)</f>
        <v>0</v>
      </c>
      <c r="M240" s="97">
        <f>IFERROR(VLOOKUP($D240, V一般接種!$A:$G, M$4, FALSE), 0)</f>
        <v>0</v>
      </c>
      <c r="N240" s="97">
        <f>SUMIF(V職域接種!$C:$C, 'Conv-vaccine'!$D240, V職域接種!F:F)</f>
        <v>0</v>
      </c>
      <c r="O240" s="97">
        <f>SUMIF(V職域接種!$C:$C, 'Conv-vaccine'!$D240, V職域接種!G:G)</f>
        <v>0</v>
      </c>
      <c r="P240" s="97">
        <f>SUMIF(V重複!$C:$C, 'Conv-vaccine'!$D240, V重複!F:F)</f>
        <v>0</v>
      </c>
      <c r="Q240" s="97">
        <f>SUMIF(V重複!$C:$C, 'Conv-vaccine'!$D240, V重複!G:G)</f>
        <v>0</v>
      </c>
    </row>
    <row r="241" spans="1:17" x14ac:dyDescent="0.45">
      <c r="A241" s="94">
        <f t="shared" si="9"/>
        <v>44532</v>
      </c>
      <c r="B241" s="49">
        <f t="shared" si="10"/>
        <v>0</v>
      </c>
      <c r="C241" s="49">
        <f t="shared" si="11"/>
        <v>0</v>
      </c>
      <c r="D241" s="95">
        <v>44532</v>
      </c>
      <c r="E241" s="96" t="str">
        <f>IFERROR(VLOOKUP($D241, V医療従事者等!$A:$J, $E$4, FALSE), TEXT(D241, "aaa"))</f>
        <v>木</v>
      </c>
      <c r="F241" s="96">
        <f>IFERROR(VLOOKUP($D241, V医療従事者等!$A:$J, $F$4, FALSE), 0)</f>
        <v>0</v>
      </c>
      <c r="G241" s="96">
        <f>IFERROR(VLOOKUP($D241, V医療従事者等!$A:$J, $G$4, FALSE), 0)</f>
        <v>0</v>
      </c>
      <c r="H241" s="96">
        <f>IFERROR(VLOOKUP($D241, V医療従事者等!$A:$J, $H$4, FALSE), 0)</f>
        <v>0</v>
      </c>
      <c r="I241" s="96">
        <f>IFERROR(VLOOKUP($D241, V医療従事者等!$A:$J, $I$4, FALSE), 0)</f>
        <v>0</v>
      </c>
      <c r="J241" s="97">
        <f>IFERROR(VLOOKUP($D241, V一般接種!$A:$G, J$4, FALSE), 0)</f>
        <v>0</v>
      </c>
      <c r="K241" s="97">
        <f>IFERROR(VLOOKUP($D241, V一般接種!$A:$G, K$4, FALSE), 0)</f>
        <v>0</v>
      </c>
      <c r="L241" s="97">
        <f>IFERROR(VLOOKUP($D241, V一般接種!$A:$G, L$4, FALSE), 0)</f>
        <v>0</v>
      </c>
      <c r="M241" s="97">
        <f>IFERROR(VLOOKUP($D241, V一般接種!$A:$G, M$4, FALSE), 0)</f>
        <v>0</v>
      </c>
      <c r="N241" s="97">
        <f>SUMIF(V職域接種!$C:$C, 'Conv-vaccine'!$D241, V職域接種!F:F)</f>
        <v>0</v>
      </c>
      <c r="O241" s="97">
        <f>SUMIF(V職域接種!$C:$C, 'Conv-vaccine'!$D241, V職域接種!G:G)</f>
        <v>0</v>
      </c>
      <c r="P241" s="97">
        <f>SUMIF(V重複!$C:$C, 'Conv-vaccine'!$D241, V重複!F:F)</f>
        <v>0</v>
      </c>
      <c r="Q241" s="97">
        <f>SUMIF(V重複!$C:$C, 'Conv-vaccine'!$D241, V重複!G:G)</f>
        <v>0</v>
      </c>
    </row>
    <row r="242" spans="1:17" x14ac:dyDescent="0.45">
      <c r="A242" s="94">
        <f t="shared" si="9"/>
        <v>44533</v>
      </c>
      <c r="B242" s="49">
        <f t="shared" si="10"/>
        <v>0</v>
      </c>
      <c r="C242" s="49">
        <f t="shared" si="11"/>
        <v>0</v>
      </c>
      <c r="D242" s="95">
        <v>44533</v>
      </c>
      <c r="E242" s="96" t="str">
        <f>IFERROR(VLOOKUP($D242, V医療従事者等!$A:$J, $E$4, FALSE), TEXT(D242, "aaa"))</f>
        <v>金</v>
      </c>
      <c r="F242" s="96">
        <f>IFERROR(VLOOKUP($D242, V医療従事者等!$A:$J, $F$4, FALSE), 0)</f>
        <v>0</v>
      </c>
      <c r="G242" s="96">
        <f>IFERROR(VLOOKUP($D242, V医療従事者等!$A:$J, $G$4, FALSE), 0)</f>
        <v>0</v>
      </c>
      <c r="H242" s="96">
        <f>IFERROR(VLOOKUP($D242, V医療従事者等!$A:$J, $H$4, FALSE), 0)</f>
        <v>0</v>
      </c>
      <c r="I242" s="96">
        <f>IFERROR(VLOOKUP($D242, V医療従事者等!$A:$J, $I$4, FALSE), 0)</f>
        <v>0</v>
      </c>
      <c r="J242" s="97">
        <f>IFERROR(VLOOKUP($D242, V一般接種!$A:$G, J$4, FALSE), 0)</f>
        <v>0</v>
      </c>
      <c r="K242" s="97">
        <f>IFERROR(VLOOKUP($D242, V一般接種!$A:$G, K$4, FALSE), 0)</f>
        <v>0</v>
      </c>
      <c r="L242" s="97">
        <f>IFERROR(VLOOKUP($D242, V一般接種!$A:$G, L$4, FALSE), 0)</f>
        <v>0</v>
      </c>
      <c r="M242" s="97">
        <f>IFERROR(VLOOKUP($D242, V一般接種!$A:$G, M$4, FALSE), 0)</f>
        <v>0</v>
      </c>
      <c r="N242" s="97">
        <f>SUMIF(V職域接種!$C:$C, 'Conv-vaccine'!$D242, V職域接種!F:F)</f>
        <v>0</v>
      </c>
      <c r="O242" s="97">
        <f>SUMIF(V職域接種!$C:$C, 'Conv-vaccine'!$D242, V職域接種!G:G)</f>
        <v>0</v>
      </c>
      <c r="P242" s="97">
        <f>SUMIF(V重複!$C:$C, 'Conv-vaccine'!$D242, V重複!F:F)</f>
        <v>0</v>
      </c>
      <c r="Q242" s="97">
        <f>SUMIF(V重複!$C:$C, 'Conv-vaccine'!$D242, V重複!G:G)</f>
        <v>0</v>
      </c>
    </row>
    <row r="243" spans="1:17" x14ac:dyDescent="0.45">
      <c r="A243" s="94">
        <f t="shared" si="9"/>
        <v>44534</v>
      </c>
      <c r="B243" s="49">
        <f t="shared" si="10"/>
        <v>0</v>
      </c>
      <c r="C243" s="49">
        <f t="shared" si="11"/>
        <v>0</v>
      </c>
      <c r="D243" s="95">
        <v>44534</v>
      </c>
      <c r="E243" s="96" t="str">
        <f>IFERROR(VLOOKUP($D243, V医療従事者等!$A:$J, $E$4, FALSE), TEXT(D243, "aaa"))</f>
        <v>土</v>
      </c>
      <c r="F243" s="96">
        <f>IFERROR(VLOOKUP($D243, V医療従事者等!$A:$J, $F$4, FALSE), 0)</f>
        <v>0</v>
      </c>
      <c r="G243" s="96">
        <f>IFERROR(VLOOKUP($D243, V医療従事者等!$A:$J, $G$4, FALSE), 0)</f>
        <v>0</v>
      </c>
      <c r="H243" s="96">
        <f>IFERROR(VLOOKUP($D243, V医療従事者等!$A:$J, $H$4, FALSE), 0)</f>
        <v>0</v>
      </c>
      <c r="I243" s="96">
        <f>IFERROR(VLOOKUP($D243, V医療従事者等!$A:$J, $I$4, FALSE), 0)</f>
        <v>0</v>
      </c>
      <c r="J243" s="97">
        <f>IFERROR(VLOOKUP($D243, V一般接種!$A:$G, J$4, FALSE), 0)</f>
        <v>0</v>
      </c>
      <c r="K243" s="97">
        <f>IFERROR(VLOOKUP($D243, V一般接種!$A:$G, K$4, FALSE), 0)</f>
        <v>0</v>
      </c>
      <c r="L243" s="97">
        <f>IFERROR(VLOOKUP($D243, V一般接種!$A:$G, L$4, FALSE), 0)</f>
        <v>0</v>
      </c>
      <c r="M243" s="97">
        <f>IFERROR(VLOOKUP($D243, V一般接種!$A:$G, M$4, FALSE), 0)</f>
        <v>0</v>
      </c>
      <c r="N243" s="97">
        <f>SUMIF(V職域接種!$C:$C, 'Conv-vaccine'!$D243, V職域接種!F:F)</f>
        <v>0</v>
      </c>
      <c r="O243" s="97">
        <f>SUMIF(V職域接種!$C:$C, 'Conv-vaccine'!$D243, V職域接種!G:G)</f>
        <v>0</v>
      </c>
      <c r="P243" s="97">
        <f>SUMIF(V重複!$C:$C, 'Conv-vaccine'!$D243, V重複!F:F)</f>
        <v>0</v>
      </c>
      <c r="Q243" s="97">
        <f>SUMIF(V重複!$C:$C, 'Conv-vaccine'!$D243, V重複!G:G)</f>
        <v>0</v>
      </c>
    </row>
    <row r="244" spans="1:17" x14ac:dyDescent="0.45">
      <c r="A244" s="94">
        <f t="shared" si="9"/>
        <v>44535</v>
      </c>
      <c r="B244" s="49">
        <f t="shared" si="10"/>
        <v>0</v>
      </c>
      <c r="C244" s="49">
        <f t="shared" si="11"/>
        <v>0</v>
      </c>
      <c r="D244" s="95">
        <v>44535</v>
      </c>
      <c r="E244" s="96" t="str">
        <f>IFERROR(VLOOKUP($D244, V医療従事者等!$A:$J, $E$4, FALSE), TEXT(D244, "aaa"))</f>
        <v>日</v>
      </c>
      <c r="F244" s="96">
        <f>IFERROR(VLOOKUP($D244, V医療従事者等!$A:$J, $F$4, FALSE), 0)</f>
        <v>0</v>
      </c>
      <c r="G244" s="96">
        <f>IFERROR(VLOOKUP($D244, V医療従事者等!$A:$J, $G$4, FALSE), 0)</f>
        <v>0</v>
      </c>
      <c r="H244" s="96">
        <f>IFERROR(VLOOKUP($D244, V医療従事者等!$A:$J, $H$4, FALSE), 0)</f>
        <v>0</v>
      </c>
      <c r="I244" s="96">
        <f>IFERROR(VLOOKUP($D244, V医療従事者等!$A:$J, $I$4, FALSE), 0)</f>
        <v>0</v>
      </c>
      <c r="J244" s="97">
        <f>IFERROR(VLOOKUP($D244, V一般接種!$A:$G, J$4, FALSE), 0)</f>
        <v>0</v>
      </c>
      <c r="K244" s="97">
        <f>IFERROR(VLOOKUP($D244, V一般接種!$A:$G, K$4, FALSE), 0)</f>
        <v>0</v>
      </c>
      <c r="L244" s="97">
        <f>IFERROR(VLOOKUP($D244, V一般接種!$A:$G, L$4, FALSE), 0)</f>
        <v>0</v>
      </c>
      <c r="M244" s="97">
        <f>IFERROR(VLOOKUP($D244, V一般接種!$A:$G, M$4, FALSE), 0)</f>
        <v>0</v>
      </c>
      <c r="N244" s="97">
        <f>SUMIF(V職域接種!$C:$C, 'Conv-vaccine'!$D244, V職域接種!F:F)</f>
        <v>0</v>
      </c>
      <c r="O244" s="97">
        <f>SUMIF(V職域接種!$C:$C, 'Conv-vaccine'!$D244, V職域接種!G:G)</f>
        <v>0</v>
      </c>
      <c r="P244" s="97">
        <f>SUMIF(V重複!$C:$C, 'Conv-vaccine'!$D244, V重複!F:F)</f>
        <v>0</v>
      </c>
      <c r="Q244" s="97">
        <f>SUMIF(V重複!$C:$C, 'Conv-vaccine'!$D244, V重複!G:G)</f>
        <v>0</v>
      </c>
    </row>
    <row r="245" spans="1:17" x14ac:dyDescent="0.45">
      <c r="A245" s="94">
        <f t="shared" si="9"/>
        <v>44536</v>
      </c>
      <c r="B245" s="49">
        <f t="shared" si="10"/>
        <v>0</v>
      </c>
      <c r="C245" s="49">
        <f t="shared" si="11"/>
        <v>0</v>
      </c>
      <c r="D245" s="95">
        <v>44536</v>
      </c>
      <c r="E245" s="96" t="str">
        <f>IFERROR(VLOOKUP($D245, V医療従事者等!$A:$J, $E$4, FALSE), TEXT(D245, "aaa"))</f>
        <v>月</v>
      </c>
      <c r="F245" s="96">
        <f>IFERROR(VLOOKUP($D245, V医療従事者等!$A:$J, $F$4, FALSE), 0)</f>
        <v>0</v>
      </c>
      <c r="G245" s="96">
        <f>IFERROR(VLOOKUP($D245, V医療従事者等!$A:$J, $G$4, FALSE), 0)</f>
        <v>0</v>
      </c>
      <c r="H245" s="96">
        <f>IFERROR(VLOOKUP($D245, V医療従事者等!$A:$J, $H$4, FALSE), 0)</f>
        <v>0</v>
      </c>
      <c r="I245" s="96">
        <f>IFERROR(VLOOKUP($D245, V医療従事者等!$A:$J, $I$4, FALSE), 0)</f>
        <v>0</v>
      </c>
      <c r="J245" s="97">
        <f>IFERROR(VLOOKUP($D245, V一般接種!$A:$G, J$4, FALSE), 0)</f>
        <v>0</v>
      </c>
      <c r="K245" s="97">
        <f>IFERROR(VLOOKUP($D245, V一般接種!$A:$G, K$4, FALSE), 0)</f>
        <v>0</v>
      </c>
      <c r="L245" s="97">
        <f>IFERROR(VLOOKUP($D245, V一般接種!$A:$G, L$4, FALSE), 0)</f>
        <v>0</v>
      </c>
      <c r="M245" s="97">
        <f>IFERROR(VLOOKUP($D245, V一般接種!$A:$G, M$4, FALSE), 0)</f>
        <v>0</v>
      </c>
      <c r="N245" s="97">
        <f>SUMIF(V職域接種!$C:$C, 'Conv-vaccine'!$D245, V職域接種!F:F)</f>
        <v>0</v>
      </c>
      <c r="O245" s="97">
        <f>SUMIF(V職域接種!$C:$C, 'Conv-vaccine'!$D245, V職域接種!G:G)</f>
        <v>0</v>
      </c>
      <c r="P245" s="97">
        <f>SUMIF(V重複!$C:$C, 'Conv-vaccine'!$D245, V重複!F:F)</f>
        <v>0</v>
      </c>
      <c r="Q245" s="97">
        <f>SUMIF(V重複!$C:$C, 'Conv-vaccine'!$D245, V重複!G:G)</f>
        <v>0</v>
      </c>
    </row>
    <row r="246" spans="1:17" x14ac:dyDescent="0.45">
      <c r="A246" s="94">
        <f t="shared" si="9"/>
        <v>44537</v>
      </c>
      <c r="B246" s="49">
        <f t="shared" si="10"/>
        <v>0</v>
      </c>
      <c r="C246" s="49">
        <f t="shared" si="11"/>
        <v>0</v>
      </c>
      <c r="D246" s="95">
        <v>44537</v>
      </c>
      <c r="E246" s="96" t="str">
        <f>IFERROR(VLOOKUP($D246, V医療従事者等!$A:$J, $E$4, FALSE), TEXT(D246, "aaa"))</f>
        <v>火</v>
      </c>
      <c r="F246" s="96">
        <f>IFERROR(VLOOKUP($D246, V医療従事者等!$A:$J, $F$4, FALSE), 0)</f>
        <v>0</v>
      </c>
      <c r="G246" s="96">
        <f>IFERROR(VLOOKUP($D246, V医療従事者等!$A:$J, $G$4, FALSE), 0)</f>
        <v>0</v>
      </c>
      <c r="H246" s="96">
        <f>IFERROR(VLOOKUP($D246, V医療従事者等!$A:$J, $H$4, FALSE), 0)</f>
        <v>0</v>
      </c>
      <c r="I246" s="96">
        <f>IFERROR(VLOOKUP($D246, V医療従事者等!$A:$J, $I$4, FALSE), 0)</f>
        <v>0</v>
      </c>
      <c r="J246" s="97">
        <f>IFERROR(VLOOKUP($D246, V一般接種!$A:$G, J$4, FALSE), 0)</f>
        <v>0</v>
      </c>
      <c r="K246" s="97">
        <f>IFERROR(VLOOKUP($D246, V一般接種!$A:$G, K$4, FALSE), 0)</f>
        <v>0</v>
      </c>
      <c r="L246" s="97">
        <f>IFERROR(VLOOKUP($D246, V一般接種!$A:$G, L$4, FALSE), 0)</f>
        <v>0</v>
      </c>
      <c r="M246" s="97">
        <f>IFERROR(VLOOKUP($D246, V一般接種!$A:$G, M$4, FALSE), 0)</f>
        <v>0</v>
      </c>
      <c r="N246" s="97">
        <f>SUMIF(V職域接種!$C:$C, 'Conv-vaccine'!$D246, V職域接種!F:F)</f>
        <v>0</v>
      </c>
      <c r="O246" s="97">
        <f>SUMIF(V職域接種!$C:$C, 'Conv-vaccine'!$D246, V職域接種!G:G)</f>
        <v>0</v>
      </c>
      <c r="P246" s="97">
        <f>SUMIF(V重複!$C:$C, 'Conv-vaccine'!$D246, V重複!F:F)</f>
        <v>0</v>
      </c>
      <c r="Q246" s="97">
        <f>SUMIF(V重複!$C:$C, 'Conv-vaccine'!$D246, V重複!G:G)</f>
        <v>0</v>
      </c>
    </row>
    <row r="247" spans="1:17" x14ac:dyDescent="0.45">
      <c r="A247" s="94">
        <f t="shared" si="9"/>
        <v>44538</v>
      </c>
      <c r="B247" s="49">
        <f t="shared" si="10"/>
        <v>0</v>
      </c>
      <c r="C247" s="49">
        <f t="shared" si="11"/>
        <v>0</v>
      </c>
      <c r="D247" s="95">
        <v>44538</v>
      </c>
      <c r="E247" s="96" t="str">
        <f>IFERROR(VLOOKUP($D247, V医療従事者等!$A:$J, $E$4, FALSE), TEXT(D247, "aaa"))</f>
        <v>水</v>
      </c>
      <c r="F247" s="96">
        <f>IFERROR(VLOOKUP($D247, V医療従事者等!$A:$J, $F$4, FALSE), 0)</f>
        <v>0</v>
      </c>
      <c r="G247" s="96">
        <f>IFERROR(VLOOKUP($D247, V医療従事者等!$A:$J, $G$4, FALSE), 0)</f>
        <v>0</v>
      </c>
      <c r="H247" s="96">
        <f>IFERROR(VLOOKUP($D247, V医療従事者等!$A:$J, $H$4, FALSE), 0)</f>
        <v>0</v>
      </c>
      <c r="I247" s="96">
        <f>IFERROR(VLOOKUP($D247, V医療従事者等!$A:$J, $I$4, FALSE), 0)</f>
        <v>0</v>
      </c>
      <c r="J247" s="97">
        <f>IFERROR(VLOOKUP($D247, V一般接種!$A:$G, J$4, FALSE), 0)</f>
        <v>0</v>
      </c>
      <c r="K247" s="97">
        <f>IFERROR(VLOOKUP($D247, V一般接種!$A:$G, K$4, FALSE), 0)</f>
        <v>0</v>
      </c>
      <c r="L247" s="97">
        <f>IFERROR(VLOOKUP($D247, V一般接種!$A:$G, L$4, FALSE), 0)</f>
        <v>0</v>
      </c>
      <c r="M247" s="97">
        <f>IFERROR(VLOOKUP($D247, V一般接種!$A:$G, M$4, FALSE), 0)</f>
        <v>0</v>
      </c>
      <c r="N247" s="97">
        <f>SUMIF(V職域接種!$C:$C, 'Conv-vaccine'!$D247, V職域接種!F:F)</f>
        <v>0</v>
      </c>
      <c r="O247" s="97">
        <f>SUMIF(V職域接種!$C:$C, 'Conv-vaccine'!$D247, V職域接種!G:G)</f>
        <v>0</v>
      </c>
      <c r="P247" s="97">
        <f>SUMIF(V重複!$C:$C, 'Conv-vaccine'!$D247, V重複!F:F)</f>
        <v>0</v>
      </c>
      <c r="Q247" s="97">
        <f>SUMIF(V重複!$C:$C, 'Conv-vaccine'!$D247, V重複!G:G)</f>
        <v>0</v>
      </c>
    </row>
    <row r="248" spans="1:17" x14ac:dyDescent="0.45">
      <c r="A248" s="94">
        <f t="shared" si="9"/>
        <v>44539</v>
      </c>
      <c r="B248" s="49">
        <f t="shared" si="10"/>
        <v>0</v>
      </c>
      <c r="C248" s="49">
        <f t="shared" si="11"/>
        <v>0</v>
      </c>
      <c r="D248" s="95">
        <v>44539</v>
      </c>
      <c r="E248" s="96" t="str">
        <f>IFERROR(VLOOKUP($D248, V医療従事者等!$A:$J, $E$4, FALSE), TEXT(D248, "aaa"))</f>
        <v>木</v>
      </c>
      <c r="F248" s="96">
        <f>IFERROR(VLOOKUP($D248, V医療従事者等!$A:$J, $F$4, FALSE), 0)</f>
        <v>0</v>
      </c>
      <c r="G248" s="96">
        <f>IFERROR(VLOOKUP($D248, V医療従事者等!$A:$J, $G$4, FALSE), 0)</f>
        <v>0</v>
      </c>
      <c r="H248" s="96">
        <f>IFERROR(VLOOKUP($D248, V医療従事者等!$A:$J, $H$4, FALSE), 0)</f>
        <v>0</v>
      </c>
      <c r="I248" s="96">
        <f>IFERROR(VLOOKUP($D248, V医療従事者等!$A:$J, $I$4, FALSE), 0)</f>
        <v>0</v>
      </c>
      <c r="J248" s="97">
        <f>IFERROR(VLOOKUP($D248, V一般接種!$A:$G, J$4, FALSE), 0)</f>
        <v>0</v>
      </c>
      <c r="K248" s="97">
        <f>IFERROR(VLOOKUP($D248, V一般接種!$A:$G, K$4, FALSE), 0)</f>
        <v>0</v>
      </c>
      <c r="L248" s="97">
        <f>IFERROR(VLOOKUP($D248, V一般接種!$A:$G, L$4, FALSE), 0)</f>
        <v>0</v>
      </c>
      <c r="M248" s="97">
        <f>IFERROR(VLOOKUP($D248, V一般接種!$A:$G, M$4, FALSE), 0)</f>
        <v>0</v>
      </c>
      <c r="N248" s="97">
        <f>SUMIF(V職域接種!$C:$C, 'Conv-vaccine'!$D248, V職域接種!F:F)</f>
        <v>0</v>
      </c>
      <c r="O248" s="97">
        <f>SUMIF(V職域接種!$C:$C, 'Conv-vaccine'!$D248, V職域接種!G:G)</f>
        <v>0</v>
      </c>
      <c r="P248" s="97">
        <f>SUMIF(V重複!$C:$C, 'Conv-vaccine'!$D248, V重複!F:F)</f>
        <v>0</v>
      </c>
      <c r="Q248" s="97">
        <f>SUMIF(V重複!$C:$C, 'Conv-vaccine'!$D248, V重複!G:G)</f>
        <v>0</v>
      </c>
    </row>
    <row r="249" spans="1:17" x14ac:dyDescent="0.45">
      <c r="A249" s="94">
        <f t="shared" si="9"/>
        <v>44540</v>
      </c>
      <c r="B249" s="49">
        <f t="shared" si="10"/>
        <v>0</v>
      </c>
      <c r="C249" s="49">
        <f t="shared" si="11"/>
        <v>0</v>
      </c>
      <c r="D249" s="95">
        <v>44540</v>
      </c>
      <c r="E249" s="96" t="str">
        <f>IFERROR(VLOOKUP($D249, V医療従事者等!$A:$J, $E$4, FALSE), TEXT(D249, "aaa"))</f>
        <v>金</v>
      </c>
      <c r="F249" s="96">
        <f>IFERROR(VLOOKUP($D249, V医療従事者等!$A:$J, $F$4, FALSE), 0)</f>
        <v>0</v>
      </c>
      <c r="G249" s="96">
        <f>IFERROR(VLOOKUP($D249, V医療従事者等!$A:$J, $G$4, FALSE), 0)</f>
        <v>0</v>
      </c>
      <c r="H249" s="96">
        <f>IFERROR(VLOOKUP($D249, V医療従事者等!$A:$J, $H$4, FALSE), 0)</f>
        <v>0</v>
      </c>
      <c r="I249" s="96">
        <f>IFERROR(VLOOKUP($D249, V医療従事者等!$A:$J, $I$4, FALSE), 0)</f>
        <v>0</v>
      </c>
      <c r="J249" s="97">
        <f>IFERROR(VLOOKUP($D249, V一般接種!$A:$G, J$4, FALSE), 0)</f>
        <v>0</v>
      </c>
      <c r="K249" s="97">
        <f>IFERROR(VLOOKUP($D249, V一般接種!$A:$G, K$4, FALSE), 0)</f>
        <v>0</v>
      </c>
      <c r="L249" s="97">
        <f>IFERROR(VLOOKUP($D249, V一般接種!$A:$G, L$4, FALSE), 0)</f>
        <v>0</v>
      </c>
      <c r="M249" s="97">
        <f>IFERROR(VLOOKUP($D249, V一般接種!$A:$G, M$4, FALSE), 0)</f>
        <v>0</v>
      </c>
      <c r="N249" s="97">
        <f>SUMIF(V職域接種!$C:$C, 'Conv-vaccine'!$D249, V職域接種!F:F)</f>
        <v>0</v>
      </c>
      <c r="O249" s="97">
        <f>SUMIF(V職域接種!$C:$C, 'Conv-vaccine'!$D249, V職域接種!G:G)</f>
        <v>0</v>
      </c>
      <c r="P249" s="97">
        <f>SUMIF(V重複!$C:$C, 'Conv-vaccine'!$D249, V重複!F:F)</f>
        <v>0</v>
      </c>
      <c r="Q249" s="97">
        <f>SUMIF(V重複!$C:$C, 'Conv-vaccine'!$D249, V重複!G:G)</f>
        <v>0</v>
      </c>
    </row>
    <row r="250" spans="1:17" x14ac:dyDescent="0.45">
      <c r="A250" s="94">
        <f t="shared" si="9"/>
        <v>44541</v>
      </c>
      <c r="B250" s="49">
        <f t="shared" si="10"/>
        <v>0</v>
      </c>
      <c r="C250" s="49">
        <f t="shared" si="11"/>
        <v>0</v>
      </c>
      <c r="D250" s="95">
        <v>44541</v>
      </c>
      <c r="E250" s="96" t="str">
        <f>IFERROR(VLOOKUP($D250, V医療従事者等!$A:$J, $E$4, FALSE), TEXT(D250, "aaa"))</f>
        <v>土</v>
      </c>
      <c r="F250" s="96">
        <f>IFERROR(VLOOKUP($D250, V医療従事者等!$A:$J, $F$4, FALSE), 0)</f>
        <v>0</v>
      </c>
      <c r="G250" s="96">
        <f>IFERROR(VLOOKUP($D250, V医療従事者等!$A:$J, $G$4, FALSE), 0)</f>
        <v>0</v>
      </c>
      <c r="H250" s="96">
        <f>IFERROR(VLOOKUP($D250, V医療従事者等!$A:$J, $H$4, FALSE), 0)</f>
        <v>0</v>
      </c>
      <c r="I250" s="96">
        <f>IFERROR(VLOOKUP($D250, V医療従事者等!$A:$J, $I$4, FALSE), 0)</f>
        <v>0</v>
      </c>
      <c r="J250" s="97">
        <f>IFERROR(VLOOKUP($D250, V一般接種!$A:$G, J$4, FALSE), 0)</f>
        <v>0</v>
      </c>
      <c r="K250" s="97">
        <f>IFERROR(VLOOKUP($D250, V一般接種!$A:$G, K$4, FALSE), 0)</f>
        <v>0</v>
      </c>
      <c r="L250" s="97">
        <f>IFERROR(VLOOKUP($D250, V一般接種!$A:$G, L$4, FALSE), 0)</f>
        <v>0</v>
      </c>
      <c r="M250" s="97">
        <f>IFERROR(VLOOKUP($D250, V一般接種!$A:$G, M$4, FALSE), 0)</f>
        <v>0</v>
      </c>
      <c r="N250" s="97">
        <f>SUMIF(V職域接種!$C:$C, 'Conv-vaccine'!$D250, V職域接種!F:F)</f>
        <v>0</v>
      </c>
      <c r="O250" s="97">
        <f>SUMIF(V職域接種!$C:$C, 'Conv-vaccine'!$D250, V職域接種!G:G)</f>
        <v>0</v>
      </c>
      <c r="P250" s="97">
        <f>SUMIF(V重複!$C:$C, 'Conv-vaccine'!$D250, V重複!F:F)</f>
        <v>0</v>
      </c>
      <c r="Q250" s="97">
        <f>SUMIF(V重複!$C:$C, 'Conv-vaccine'!$D250, V重複!G:G)</f>
        <v>0</v>
      </c>
    </row>
    <row r="251" spans="1:17" x14ac:dyDescent="0.45">
      <c r="A251" s="94">
        <f t="shared" si="9"/>
        <v>44542</v>
      </c>
      <c r="B251" s="49">
        <f t="shared" si="10"/>
        <v>0</v>
      </c>
      <c r="C251" s="49">
        <f t="shared" si="11"/>
        <v>0</v>
      </c>
      <c r="D251" s="95">
        <v>44542</v>
      </c>
      <c r="E251" s="96" t="str">
        <f>IFERROR(VLOOKUP($D251, V医療従事者等!$A:$J, $E$4, FALSE), TEXT(D251, "aaa"))</f>
        <v>日</v>
      </c>
      <c r="F251" s="96">
        <f>IFERROR(VLOOKUP($D251, V医療従事者等!$A:$J, $F$4, FALSE), 0)</f>
        <v>0</v>
      </c>
      <c r="G251" s="96">
        <f>IFERROR(VLOOKUP($D251, V医療従事者等!$A:$J, $G$4, FALSE), 0)</f>
        <v>0</v>
      </c>
      <c r="H251" s="96">
        <f>IFERROR(VLOOKUP($D251, V医療従事者等!$A:$J, $H$4, FALSE), 0)</f>
        <v>0</v>
      </c>
      <c r="I251" s="96">
        <f>IFERROR(VLOOKUP($D251, V医療従事者等!$A:$J, $I$4, FALSE), 0)</f>
        <v>0</v>
      </c>
      <c r="J251" s="97">
        <f>IFERROR(VLOOKUP($D251, V一般接種!$A:$G, J$4, FALSE), 0)</f>
        <v>0</v>
      </c>
      <c r="K251" s="97">
        <f>IFERROR(VLOOKUP($D251, V一般接種!$A:$G, K$4, FALSE), 0)</f>
        <v>0</v>
      </c>
      <c r="L251" s="97">
        <f>IFERROR(VLOOKUP($D251, V一般接種!$A:$G, L$4, FALSE), 0)</f>
        <v>0</v>
      </c>
      <c r="M251" s="97">
        <f>IFERROR(VLOOKUP($D251, V一般接種!$A:$G, M$4, FALSE), 0)</f>
        <v>0</v>
      </c>
      <c r="N251" s="97">
        <f>SUMIF(V職域接種!$C:$C, 'Conv-vaccine'!$D251, V職域接種!F:F)</f>
        <v>0</v>
      </c>
      <c r="O251" s="97">
        <f>SUMIF(V職域接種!$C:$C, 'Conv-vaccine'!$D251, V職域接種!G:G)</f>
        <v>0</v>
      </c>
      <c r="P251" s="97">
        <f>SUMIF(V重複!$C:$C, 'Conv-vaccine'!$D251, V重複!F:F)</f>
        <v>0</v>
      </c>
      <c r="Q251" s="97">
        <f>SUMIF(V重複!$C:$C, 'Conv-vaccine'!$D251, V重複!G:G)</f>
        <v>0</v>
      </c>
    </row>
    <row r="252" spans="1:17" x14ac:dyDescent="0.45">
      <c r="A252" s="94">
        <f t="shared" si="9"/>
        <v>44543</v>
      </c>
      <c r="B252" s="49">
        <f t="shared" si="10"/>
        <v>0</v>
      </c>
      <c r="C252" s="49">
        <f t="shared" si="11"/>
        <v>0</v>
      </c>
      <c r="D252" s="95">
        <v>44543</v>
      </c>
      <c r="E252" s="96" t="str">
        <f>IFERROR(VLOOKUP($D252, V医療従事者等!$A:$J, $E$4, FALSE), TEXT(D252, "aaa"))</f>
        <v>月</v>
      </c>
      <c r="F252" s="96">
        <f>IFERROR(VLOOKUP($D252, V医療従事者等!$A:$J, $F$4, FALSE), 0)</f>
        <v>0</v>
      </c>
      <c r="G252" s="96">
        <f>IFERROR(VLOOKUP($D252, V医療従事者等!$A:$J, $G$4, FALSE), 0)</f>
        <v>0</v>
      </c>
      <c r="H252" s="96">
        <f>IFERROR(VLOOKUP($D252, V医療従事者等!$A:$J, $H$4, FALSE), 0)</f>
        <v>0</v>
      </c>
      <c r="I252" s="96">
        <f>IFERROR(VLOOKUP($D252, V医療従事者等!$A:$J, $I$4, FALSE), 0)</f>
        <v>0</v>
      </c>
      <c r="J252" s="97">
        <f>IFERROR(VLOOKUP($D252, V一般接種!$A:$G, J$4, FALSE), 0)</f>
        <v>0</v>
      </c>
      <c r="K252" s="97">
        <f>IFERROR(VLOOKUP($D252, V一般接種!$A:$G, K$4, FALSE), 0)</f>
        <v>0</v>
      </c>
      <c r="L252" s="97">
        <f>IFERROR(VLOOKUP($D252, V一般接種!$A:$G, L$4, FALSE), 0)</f>
        <v>0</v>
      </c>
      <c r="M252" s="97">
        <f>IFERROR(VLOOKUP($D252, V一般接種!$A:$G, M$4, FALSE), 0)</f>
        <v>0</v>
      </c>
      <c r="N252" s="97">
        <f>SUMIF(V職域接種!$C:$C, 'Conv-vaccine'!$D252, V職域接種!F:F)</f>
        <v>0</v>
      </c>
      <c r="O252" s="97">
        <f>SUMIF(V職域接種!$C:$C, 'Conv-vaccine'!$D252, V職域接種!G:G)</f>
        <v>0</v>
      </c>
      <c r="P252" s="97">
        <f>SUMIF(V重複!$C:$C, 'Conv-vaccine'!$D252, V重複!F:F)</f>
        <v>0</v>
      </c>
      <c r="Q252" s="97">
        <f>SUMIF(V重複!$C:$C, 'Conv-vaccine'!$D252, V重複!G:G)</f>
        <v>0</v>
      </c>
    </row>
    <row r="253" spans="1:17" x14ac:dyDescent="0.45">
      <c r="A253" s="94">
        <f t="shared" si="9"/>
        <v>44544</v>
      </c>
      <c r="B253" s="49">
        <f t="shared" si="10"/>
        <v>0</v>
      </c>
      <c r="C253" s="49">
        <f t="shared" si="11"/>
        <v>0</v>
      </c>
      <c r="D253" s="95">
        <v>44544</v>
      </c>
      <c r="E253" s="96" t="str">
        <f>IFERROR(VLOOKUP($D253, V医療従事者等!$A:$J, $E$4, FALSE), TEXT(D253, "aaa"))</f>
        <v>火</v>
      </c>
      <c r="F253" s="96">
        <f>IFERROR(VLOOKUP($D253, V医療従事者等!$A:$J, $F$4, FALSE), 0)</f>
        <v>0</v>
      </c>
      <c r="G253" s="96">
        <f>IFERROR(VLOOKUP($D253, V医療従事者等!$A:$J, $G$4, FALSE), 0)</f>
        <v>0</v>
      </c>
      <c r="H253" s="96">
        <f>IFERROR(VLOOKUP($D253, V医療従事者等!$A:$J, $H$4, FALSE), 0)</f>
        <v>0</v>
      </c>
      <c r="I253" s="96">
        <f>IFERROR(VLOOKUP($D253, V医療従事者等!$A:$J, $I$4, FALSE), 0)</f>
        <v>0</v>
      </c>
      <c r="J253" s="97">
        <f>IFERROR(VLOOKUP($D253, V一般接種!$A:$G, J$4, FALSE), 0)</f>
        <v>0</v>
      </c>
      <c r="K253" s="97">
        <f>IFERROR(VLOOKUP($D253, V一般接種!$A:$G, K$4, FALSE), 0)</f>
        <v>0</v>
      </c>
      <c r="L253" s="97">
        <f>IFERROR(VLOOKUP($D253, V一般接種!$A:$G, L$4, FALSE), 0)</f>
        <v>0</v>
      </c>
      <c r="M253" s="97">
        <f>IFERROR(VLOOKUP($D253, V一般接種!$A:$G, M$4, FALSE), 0)</f>
        <v>0</v>
      </c>
      <c r="N253" s="97">
        <f>SUMIF(V職域接種!$C:$C, 'Conv-vaccine'!$D253, V職域接種!F:F)</f>
        <v>0</v>
      </c>
      <c r="O253" s="97">
        <f>SUMIF(V職域接種!$C:$C, 'Conv-vaccine'!$D253, V職域接種!G:G)</f>
        <v>0</v>
      </c>
      <c r="P253" s="97">
        <f>SUMIF(V重複!$C:$C, 'Conv-vaccine'!$D253, V重複!F:F)</f>
        <v>0</v>
      </c>
      <c r="Q253" s="97">
        <f>SUMIF(V重複!$C:$C, 'Conv-vaccine'!$D253, V重複!G:G)</f>
        <v>0</v>
      </c>
    </row>
    <row r="254" spans="1:17" x14ac:dyDescent="0.45">
      <c r="A254" s="94">
        <f t="shared" si="9"/>
        <v>44545</v>
      </c>
      <c r="B254" s="49">
        <f t="shared" si="10"/>
        <v>0</v>
      </c>
      <c r="C254" s="49">
        <f t="shared" si="11"/>
        <v>0</v>
      </c>
      <c r="D254" s="95">
        <v>44545</v>
      </c>
      <c r="E254" s="96" t="str">
        <f>IFERROR(VLOOKUP($D254, V医療従事者等!$A:$J, $E$4, FALSE), TEXT(D254, "aaa"))</f>
        <v>水</v>
      </c>
      <c r="F254" s="96">
        <f>IFERROR(VLOOKUP($D254, V医療従事者等!$A:$J, $F$4, FALSE), 0)</f>
        <v>0</v>
      </c>
      <c r="G254" s="96">
        <f>IFERROR(VLOOKUP($D254, V医療従事者等!$A:$J, $G$4, FALSE), 0)</f>
        <v>0</v>
      </c>
      <c r="H254" s="96">
        <f>IFERROR(VLOOKUP($D254, V医療従事者等!$A:$J, $H$4, FALSE), 0)</f>
        <v>0</v>
      </c>
      <c r="I254" s="96">
        <f>IFERROR(VLOOKUP($D254, V医療従事者等!$A:$J, $I$4, FALSE), 0)</f>
        <v>0</v>
      </c>
      <c r="J254" s="97">
        <f>IFERROR(VLOOKUP($D254, V一般接種!$A:$G, J$4, FALSE), 0)</f>
        <v>0</v>
      </c>
      <c r="K254" s="97">
        <f>IFERROR(VLOOKUP($D254, V一般接種!$A:$G, K$4, FALSE), 0)</f>
        <v>0</v>
      </c>
      <c r="L254" s="97">
        <f>IFERROR(VLOOKUP($D254, V一般接種!$A:$G, L$4, FALSE), 0)</f>
        <v>0</v>
      </c>
      <c r="M254" s="97">
        <f>IFERROR(VLOOKUP($D254, V一般接種!$A:$G, M$4, FALSE), 0)</f>
        <v>0</v>
      </c>
      <c r="N254" s="97">
        <f>SUMIF(V職域接種!$C:$C, 'Conv-vaccine'!$D254, V職域接種!F:F)</f>
        <v>0</v>
      </c>
      <c r="O254" s="97">
        <f>SUMIF(V職域接種!$C:$C, 'Conv-vaccine'!$D254, V職域接種!G:G)</f>
        <v>0</v>
      </c>
      <c r="P254" s="97">
        <f>SUMIF(V重複!$C:$C, 'Conv-vaccine'!$D254, V重複!F:F)</f>
        <v>0</v>
      </c>
      <c r="Q254" s="97">
        <f>SUMIF(V重複!$C:$C, 'Conv-vaccine'!$D254, V重複!G:G)</f>
        <v>0</v>
      </c>
    </row>
    <row r="255" spans="1:17" x14ac:dyDescent="0.45">
      <c r="A255" s="94">
        <f t="shared" si="9"/>
        <v>44546</v>
      </c>
      <c r="B255" s="49">
        <f t="shared" si="10"/>
        <v>0</v>
      </c>
      <c r="C255" s="49">
        <f t="shared" si="11"/>
        <v>0</v>
      </c>
      <c r="D255" s="95">
        <v>44546</v>
      </c>
      <c r="E255" s="96" t="str">
        <f>IFERROR(VLOOKUP($D255, V医療従事者等!$A:$J, $E$4, FALSE), TEXT(D255, "aaa"))</f>
        <v>木</v>
      </c>
      <c r="F255" s="96">
        <f>IFERROR(VLOOKUP($D255, V医療従事者等!$A:$J, $F$4, FALSE), 0)</f>
        <v>0</v>
      </c>
      <c r="G255" s="96">
        <f>IFERROR(VLOOKUP($D255, V医療従事者等!$A:$J, $G$4, FALSE), 0)</f>
        <v>0</v>
      </c>
      <c r="H255" s="96">
        <f>IFERROR(VLOOKUP($D255, V医療従事者等!$A:$J, $H$4, FALSE), 0)</f>
        <v>0</v>
      </c>
      <c r="I255" s="96">
        <f>IFERROR(VLOOKUP($D255, V医療従事者等!$A:$J, $I$4, FALSE), 0)</f>
        <v>0</v>
      </c>
      <c r="J255" s="97">
        <f>IFERROR(VLOOKUP($D255, V一般接種!$A:$G, J$4, FALSE), 0)</f>
        <v>0</v>
      </c>
      <c r="K255" s="97">
        <f>IFERROR(VLOOKUP($D255, V一般接種!$A:$G, K$4, FALSE), 0)</f>
        <v>0</v>
      </c>
      <c r="L255" s="97">
        <f>IFERROR(VLOOKUP($D255, V一般接種!$A:$G, L$4, FALSE), 0)</f>
        <v>0</v>
      </c>
      <c r="M255" s="97">
        <f>IFERROR(VLOOKUP($D255, V一般接種!$A:$G, M$4, FALSE), 0)</f>
        <v>0</v>
      </c>
      <c r="N255" s="97">
        <f>SUMIF(V職域接種!$C:$C, 'Conv-vaccine'!$D255, V職域接種!F:F)</f>
        <v>0</v>
      </c>
      <c r="O255" s="97">
        <f>SUMIF(V職域接種!$C:$C, 'Conv-vaccine'!$D255, V職域接種!G:G)</f>
        <v>0</v>
      </c>
      <c r="P255" s="97">
        <f>SUMIF(V重複!$C:$C, 'Conv-vaccine'!$D255, V重複!F:F)</f>
        <v>0</v>
      </c>
      <c r="Q255" s="97">
        <f>SUMIF(V重複!$C:$C, 'Conv-vaccine'!$D255, V重複!G:G)</f>
        <v>0</v>
      </c>
    </row>
    <row r="256" spans="1:17" x14ac:dyDescent="0.45">
      <c r="A256" s="94">
        <f t="shared" si="9"/>
        <v>44547</v>
      </c>
      <c r="B256" s="49">
        <f t="shared" si="10"/>
        <v>0</v>
      </c>
      <c r="C256" s="49">
        <f t="shared" si="11"/>
        <v>0</v>
      </c>
      <c r="D256" s="95">
        <v>44547</v>
      </c>
      <c r="E256" s="96" t="str">
        <f>IFERROR(VLOOKUP($D256, V医療従事者等!$A:$J, $E$4, FALSE), TEXT(D256, "aaa"))</f>
        <v>金</v>
      </c>
      <c r="F256" s="96">
        <f>IFERROR(VLOOKUP($D256, V医療従事者等!$A:$J, $F$4, FALSE), 0)</f>
        <v>0</v>
      </c>
      <c r="G256" s="96">
        <f>IFERROR(VLOOKUP($D256, V医療従事者等!$A:$J, $G$4, FALSE), 0)</f>
        <v>0</v>
      </c>
      <c r="H256" s="96">
        <f>IFERROR(VLOOKUP($D256, V医療従事者等!$A:$J, $H$4, FALSE), 0)</f>
        <v>0</v>
      </c>
      <c r="I256" s="96">
        <f>IFERROR(VLOOKUP($D256, V医療従事者等!$A:$J, $I$4, FALSE), 0)</f>
        <v>0</v>
      </c>
      <c r="J256" s="97">
        <f>IFERROR(VLOOKUP($D256, V一般接種!$A:$G, J$4, FALSE), 0)</f>
        <v>0</v>
      </c>
      <c r="K256" s="97">
        <f>IFERROR(VLOOKUP($D256, V一般接種!$A:$G, K$4, FALSE), 0)</f>
        <v>0</v>
      </c>
      <c r="L256" s="97">
        <f>IFERROR(VLOOKUP($D256, V一般接種!$A:$G, L$4, FALSE), 0)</f>
        <v>0</v>
      </c>
      <c r="M256" s="97">
        <f>IFERROR(VLOOKUP($D256, V一般接種!$A:$G, M$4, FALSE), 0)</f>
        <v>0</v>
      </c>
      <c r="N256" s="97">
        <f>SUMIF(V職域接種!$C:$C, 'Conv-vaccine'!$D256, V職域接種!F:F)</f>
        <v>0</v>
      </c>
      <c r="O256" s="97">
        <f>SUMIF(V職域接種!$C:$C, 'Conv-vaccine'!$D256, V職域接種!G:G)</f>
        <v>0</v>
      </c>
      <c r="P256" s="97">
        <f>SUMIF(V重複!$C:$C, 'Conv-vaccine'!$D256, V重複!F:F)</f>
        <v>0</v>
      </c>
      <c r="Q256" s="97">
        <f>SUMIF(V重複!$C:$C, 'Conv-vaccine'!$D256, V重複!G:G)</f>
        <v>0</v>
      </c>
    </row>
    <row r="257" spans="1:17" x14ac:dyDescent="0.45">
      <c r="A257" s="94">
        <f t="shared" si="9"/>
        <v>44548</v>
      </c>
      <c r="B257" s="49">
        <f t="shared" si="10"/>
        <v>0</v>
      </c>
      <c r="C257" s="49">
        <f t="shared" si="11"/>
        <v>0</v>
      </c>
      <c r="D257" s="95">
        <v>44548</v>
      </c>
      <c r="E257" s="96" t="str">
        <f>IFERROR(VLOOKUP($D257, V医療従事者等!$A:$J, $E$4, FALSE), TEXT(D257, "aaa"))</f>
        <v>土</v>
      </c>
      <c r="F257" s="96">
        <f>IFERROR(VLOOKUP($D257, V医療従事者等!$A:$J, $F$4, FALSE), 0)</f>
        <v>0</v>
      </c>
      <c r="G257" s="96">
        <f>IFERROR(VLOOKUP($D257, V医療従事者等!$A:$J, $G$4, FALSE), 0)</f>
        <v>0</v>
      </c>
      <c r="H257" s="96">
        <f>IFERROR(VLOOKUP($D257, V医療従事者等!$A:$J, $H$4, FALSE), 0)</f>
        <v>0</v>
      </c>
      <c r="I257" s="96">
        <f>IFERROR(VLOOKUP($D257, V医療従事者等!$A:$J, $I$4, FALSE), 0)</f>
        <v>0</v>
      </c>
      <c r="J257" s="97">
        <f>IFERROR(VLOOKUP($D257, V一般接種!$A:$G, J$4, FALSE), 0)</f>
        <v>0</v>
      </c>
      <c r="K257" s="97">
        <f>IFERROR(VLOOKUP($D257, V一般接種!$A:$G, K$4, FALSE), 0)</f>
        <v>0</v>
      </c>
      <c r="L257" s="97">
        <f>IFERROR(VLOOKUP($D257, V一般接種!$A:$G, L$4, FALSE), 0)</f>
        <v>0</v>
      </c>
      <c r="M257" s="97">
        <f>IFERROR(VLOOKUP($D257, V一般接種!$A:$G, M$4, FALSE), 0)</f>
        <v>0</v>
      </c>
      <c r="N257" s="97">
        <f>SUMIF(V職域接種!$C:$C, 'Conv-vaccine'!$D257, V職域接種!F:F)</f>
        <v>0</v>
      </c>
      <c r="O257" s="97">
        <f>SUMIF(V職域接種!$C:$C, 'Conv-vaccine'!$D257, V職域接種!G:G)</f>
        <v>0</v>
      </c>
      <c r="P257" s="97">
        <f>SUMIF(V重複!$C:$C, 'Conv-vaccine'!$D257, V重複!F:F)</f>
        <v>0</v>
      </c>
      <c r="Q257" s="97">
        <f>SUMIF(V重複!$C:$C, 'Conv-vaccine'!$D257, V重複!G:G)</f>
        <v>0</v>
      </c>
    </row>
    <row r="258" spans="1:17" x14ac:dyDescent="0.45">
      <c r="A258" s="94">
        <f t="shared" si="9"/>
        <v>44549</v>
      </c>
      <c r="B258" s="49">
        <f t="shared" si="10"/>
        <v>0</v>
      </c>
      <c r="C258" s="49">
        <f t="shared" si="11"/>
        <v>0</v>
      </c>
      <c r="D258" s="95">
        <v>44549</v>
      </c>
      <c r="E258" s="96" t="str">
        <f>IFERROR(VLOOKUP($D258, V医療従事者等!$A:$J, $E$4, FALSE), TEXT(D258, "aaa"))</f>
        <v>日</v>
      </c>
      <c r="F258" s="96">
        <f>IFERROR(VLOOKUP($D258, V医療従事者等!$A:$J, $F$4, FALSE), 0)</f>
        <v>0</v>
      </c>
      <c r="G258" s="96">
        <f>IFERROR(VLOOKUP($D258, V医療従事者等!$A:$J, $G$4, FALSE), 0)</f>
        <v>0</v>
      </c>
      <c r="H258" s="96">
        <f>IFERROR(VLOOKUP($D258, V医療従事者等!$A:$J, $H$4, FALSE), 0)</f>
        <v>0</v>
      </c>
      <c r="I258" s="96">
        <f>IFERROR(VLOOKUP($D258, V医療従事者等!$A:$J, $I$4, FALSE), 0)</f>
        <v>0</v>
      </c>
      <c r="J258" s="97">
        <f>IFERROR(VLOOKUP($D258, V一般接種!$A:$G, J$4, FALSE), 0)</f>
        <v>0</v>
      </c>
      <c r="K258" s="97">
        <f>IFERROR(VLOOKUP($D258, V一般接種!$A:$G, K$4, FALSE), 0)</f>
        <v>0</v>
      </c>
      <c r="L258" s="97">
        <f>IFERROR(VLOOKUP($D258, V一般接種!$A:$G, L$4, FALSE), 0)</f>
        <v>0</v>
      </c>
      <c r="M258" s="97">
        <f>IFERROR(VLOOKUP($D258, V一般接種!$A:$G, M$4, FALSE), 0)</f>
        <v>0</v>
      </c>
      <c r="N258" s="97">
        <f>SUMIF(V職域接種!$C:$C, 'Conv-vaccine'!$D258, V職域接種!F:F)</f>
        <v>0</v>
      </c>
      <c r="O258" s="97">
        <f>SUMIF(V職域接種!$C:$C, 'Conv-vaccine'!$D258, V職域接種!G:G)</f>
        <v>0</v>
      </c>
      <c r="P258" s="97">
        <f>SUMIF(V重複!$C:$C, 'Conv-vaccine'!$D258, V重複!F:F)</f>
        <v>0</v>
      </c>
      <c r="Q258" s="97">
        <f>SUMIF(V重複!$C:$C, 'Conv-vaccine'!$D258, V重複!G:G)</f>
        <v>0</v>
      </c>
    </row>
    <row r="259" spans="1:17" x14ac:dyDescent="0.45">
      <c r="A259" s="94">
        <f t="shared" si="9"/>
        <v>44550</v>
      </c>
      <c r="B259" s="49">
        <f t="shared" si="10"/>
        <v>0</v>
      </c>
      <c r="C259" s="49">
        <f t="shared" si="11"/>
        <v>0</v>
      </c>
      <c r="D259" s="95">
        <v>44550</v>
      </c>
      <c r="E259" s="96" t="str">
        <f>IFERROR(VLOOKUP($D259, V医療従事者等!$A:$J, $E$4, FALSE), TEXT(D259, "aaa"))</f>
        <v>月</v>
      </c>
      <c r="F259" s="96">
        <f>IFERROR(VLOOKUP($D259, V医療従事者等!$A:$J, $F$4, FALSE), 0)</f>
        <v>0</v>
      </c>
      <c r="G259" s="96">
        <f>IFERROR(VLOOKUP($D259, V医療従事者等!$A:$J, $G$4, FALSE), 0)</f>
        <v>0</v>
      </c>
      <c r="H259" s="96">
        <f>IFERROR(VLOOKUP($D259, V医療従事者等!$A:$J, $H$4, FALSE), 0)</f>
        <v>0</v>
      </c>
      <c r="I259" s="96">
        <f>IFERROR(VLOOKUP($D259, V医療従事者等!$A:$J, $I$4, FALSE), 0)</f>
        <v>0</v>
      </c>
      <c r="J259" s="97">
        <f>IFERROR(VLOOKUP($D259, V一般接種!$A:$G, J$4, FALSE), 0)</f>
        <v>0</v>
      </c>
      <c r="K259" s="97">
        <f>IFERROR(VLOOKUP($D259, V一般接種!$A:$G, K$4, FALSE), 0)</f>
        <v>0</v>
      </c>
      <c r="L259" s="97">
        <f>IFERROR(VLOOKUP($D259, V一般接種!$A:$G, L$4, FALSE), 0)</f>
        <v>0</v>
      </c>
      <c r="M259" s="97">
        <f>IFERROR(VLOOKUP($D259, V一般接種!$A:$G, M$4, FALSE), 0)</f>
        <v>0</v>
      </c>
      <c r="N259" s="97">
        <f>SUMIF(V職域接種!$C:$C, 'Conv-vaccine'!$D259, V職域接種!F:F)</f>
        <v>0</v>
      </c>
      <c r="O259" s="97">
        <f>SUMIF(V職域接種!$C:$C, 'Conv-vaccine'!$D259, V職域接種!G:G)</f>
        <v>0</v>
      </c>
      <c r="P259" s="97">
        <f>SUMIF(V重複!$C:$C, 'Conv-vaccine'!$D259, V重複!F:F)</f>
        <v>0</v>
      </c>
      <c r="Q259" s="97">
        <f>SUMIF(V重複!$C:$C, 'Conv-vaccine'!$D259, V重複!G:G)</f>
        <v>0</v>
      </c>
    </row>
    <row r="260" spans="1:17" x14ac:dyDescent="0.45">
      <c r="A260" s="94">
        <f t="shared" si="9"/>
        <v>44551</v>
      </c>
      <c r="B260" s="49">
        <f t="shared" si="10"/>
        <v>0</v>
      </c>
      <c r="C260" s="49">
        <f t="shared" si="11"/>
        <v>0</v>
      </c>
      <c r="D260" s="95">
        <v>44551</v>
      </c>
      <c r="E260" s="96" t="str">
        <f>IFERROR(VLOOKUP($D260, V医療従事者等!$A:$J, $E$4, FALSE), TEXT(D260, "aaa"))</f>
        <v>火</v>
      </c>
      <c r="F260" s="96">
        <f>IFERROR(VLOOKUP($D260, V医療従事者等!$A:$J, $F$4, FALSE), 0)</f>
        <v>0</v>
      </c>
      <c r="G260" s="96">
        <f>IFERROR(VLOOKUP($D260, V医療従事者等!$A:$J, $G$4, FALSE), 0)</f>
        <v>0</v>
      </c>
      <c r="H260" s="96">
        <f>IFERROR(VLOOKUP($D260, V医療従事者等!$A:$J, $H$4, FALSE), 0)</f>
        <v>0</v>
      </c>
      <c r="I260" s="96">
        <f>IFERROR(VLOOKUP($D260, V医療従事者等!$A:$J, $I$4, FALSE), 0)</f>
        <v>0</v>
      </c>
      <c r="J260" s="97">
        <f>IFERROR(VLOOKUP($D260, V一般接種!$A:$G, J$4, FALSE), 0)</f>
        <v>0</v>
      </c>
      <c r="K260" s="97">
        <f>IFERROR(VLOOKUP($D260, V一般接種!$A:$G, K$4, FALSE), 0)</f>
        <v>0</v>
      </c>
      <c r="L260" s="97">
        <f>IFERROR(VLOOKUP($D260, V一般接種!$A:$G, L$4, FALSE), 0)</f>
        <v>0</v>
      </c>
      <c r="M260" s="97">
        <f>IFERROR(VLOOKUP($D260, V一般接種!$A:$G, M$4, FALSE), 0)</f>
        <v>0</v>
      </c>
      <c r="N260" s="97">
        <f>SUMIF(V職域接種!$C:$C, 'Conv-vaccine'!$D260, V職域接種!F:F)</f>
        <v>0</v>
      </c>
      <c r="O260" s="97">
        <f>SUMIF(V職域接種!$C:$C, 'Conv-vaccine'!$D260, V職域接種!G:G)</f>
        <v>0</v>
      </c>
      <c r="P260" s="97">
        <f>SUMIF(V重複!$C:$C, 'Conv-vaccine'!$D260, V重複!F:F)</f>
        <v>0</v>
      </c>
      <c r="Q260" s="97">
        <f>SUMIF(V重複!$C:$C, 'Conv-vaccine'!$D260, V重複!G:G)</f>
        <v>0</v>
      </c>
    </row>
    <row r="261" spans="1:17" x14ac:dyDescent="0.45">
      <c r="A261" s="94">
        <f t="shared" si="9"/>
        <v>44552</v>
      </c>
      <c r="B261" s="49">
        <f t="shared" si="10"/>
        <v>0</v>
      </c>
      <c r="C261" s="49">
        <f t="shared" si="11"/>
        <v>0</v>
      </c>
      <c r="D261" s="95">
        <v>44552</v>
      </c>
      <c r="E261" s="96" t="str">
        <f>IFERROR(VLOOKUP($D261, V医療従事者等!$A:$J, $E$4, FALSE), TEXT(D261, "aaa"))</f>
        <v>水</v>
      </c>
      <c r="F261" s="96">
        <f>IFERROR(VLOOKUP($D261, V医療従事者等!$A:$J, $F$4, FALSE), 0)</f>
        <v>0</v>
      </c>
      <c r="G261" s="96">
        <f>IFERROR(VLOOKUP($D261, V医療従事者等!$A:$J, $G$4, FALSE), 0)</f>
        <v>0</v>
      </c>
      <c r="H261" s="96">
        <f>IFERROR(VLOOKUP($D261, V医療従事者等!$A:$J, $H$4, FALSE), 0)</f>
        <v>0</v>
      </c>
      <c r="I261" s="96">
        <f>IFERROR(VLOOKUP($D261, V医療従事者等!$A:$J, $I$4, FALSE), 0)</f>
        <v>0</v>
      </c>
      <c r="J261" s="97">
        <f>IFERROR(VLOOKUP($D261, V一般接種!$A:$G, J$4, FALSE), 0)</f>
        <v>0</v>
      </c>
      <c r="K261" s="97">
        <f>IFERROR(VLOOKUP($D261, V一般接種!$A:$G, K$4, FALSE), 0)</f>
        <v>0</v>
      </c>
      <c r="L261" s="97">
        <f>IFERROR(VLOOKUP($D261, V一般接種!$A:$G, L$4, FALSE), 0)</f>
        <v>0</v>
      </c>
      <c r="M261" s="97">
        <f>IFERROR(VLOOKUP($D261, V一般接種!$A:$G, M$4, FALSE), 0)</f>
        <v>0</v>
      </c>
      <c r="N261" s="97">
        <f>SUMIF(V職域接種!$C:$C, 'Conv-vaccine'!$D261, V職域接種!F:F)</f>
        <v>0</v>
      </c>
      <c r="O261" s="97">
        <f>SUMIF(V職域接種!$C:$C, 'Conv-vaccine'!$D261, V職域接種!G:G)</f>
        <v>0</v>
      </c>
      <c r="P261" s="97">
        <f>SUMIF(V重複!$C:$C, 'Conv-vaccine'!$D261, V重複!F:F)</f>
        <v>0</v>
      </c>
      <c r="Q261" s="97">
        <f>SUMIF(V重複!$C:$C, 'Conv-vaccine'!$D261, V重複!G:G)</f>
        <v>0</v>
      </c>
    </row>
    <row r="262" spans="1:17" x14ac:dyDescent="0.45">
      <c r="A262" s="94">
        <f t="shared" si="9"/>
        <v>44553</v>
      </c>
      <c r="B262" s="49">
        <f t="shared" si="10"/>
        <v>0</v>
      </c>
      <c r="C262" s="49">
        <f t="shared" si="11"/>
        <v>0</v>
      </c>
      <c r="D262" s="95">
        <v>44553</v>
      </c>
      <c r="E262" s="96" t="str">
        <f>IFERROR(VLOOKUP($D262, V医療従事者等!$A:$J, $E$4, FALSE), TEXT(D262, "aaa"))</f>
        <v>木</v>
      </c>
      <c r="F262" s="96">
        <f>IFERROR(VLOOKUP($D262, V医療従事者等!$A:$J, $F$4, FALSE), 0)</f>
        <v>0</v>
      </c>
      <c r="G262" s="96">
        <f>IFERROR(VLOOKUP($D262, V医療従事者等!$A:$J, $G$4, FALSE), 0)</f>
        <v>0</v>
      </c>
      <c r="H262" s="96">
        <f>IFERROR(VLOOKUP($D262, V医療従事者等!$A:$J, $H$4, FALSE), 0)</f>
        <v>0</v>
      </c>
      <c r="I262" s="96">
        <f>IFERROR(VLOOKUP($D262, V医療従事者等!$A:$J, $I$4, FALSE), 0)</f>
        <v>0</v>
      </c>
      <c r="J262" s="97">
        <f>IFERROR(VLOOKUP($D262, V一般接種!$A:$G, J$4, FALSE), 0)</f>
        <v>0</v>
      </c>
      <c r="K262" s="97">
        <f>IFERROR(VLOOKUP($D262, V一般接種!$A:$G, K$4, FALSE), 0)</f>
        <v>0</v>
      </c>
      <c r="L262" s="97">
        <f>IFERROR(VLOOKUP($D262, V一般接種!$A:$G, L$4, FALSE), 0)</f>
        <v>0</v>
      </c>
      <c r="M262" s="97">
        <f>IFERROR(VLOOKUP($D262, V一般接種!$A:$G, M$4, FALSE), 0)</f>
        <v>0</v>
      </c>
      <c r="N262" s="97">
        <f>SUMIF(V職域接種!$C:$C, 'Conv-vaccine'!$D262, V職域接種!F:F)</f>
        <v>0</v>
      </c>
      <c r="O262" s="97">
        <f>SUMIF(V職域接種!$C:$C, 'Conv-vaccine'!$D262, V職域接種!G:G)</f>
        <v>0</v>
      </c>
      <c r="P262" s="97">
        <f>SUMIF(V重複!$C:$C, 'Conv-vaccine'!$D262, V重複!F:F)</f>
        <v>0</v>
      </c>
      <c r="Q262" s="97">
        <f>SUMIF(V重複!$C:$C, 'Conv-vaccine'!$D262, V重複!G:G)</f>
        <v>0</v>
      </c>
    </row>
    <row r="263" spans="1:17" x14ac:dyDescent="0.45">
      <c r="A263" s="94">
        <f t="shared" ref="A263:A270" si="12">D263</f>
        <v>44554</v>
      </c>
      <c r="B263" s="49">
        <f t="shared" si="10"/>
        <v>0</v>
      </c>
      <c r="C263" s="49">
        <f t="shared" si="11"/>
        <v>0</v>
      </c>
      <c r="D263" s="95">
        <v>44554</v>
      </c>
      <c r="E263" s="96" t="str">
        <f>IFERROR(VLOOKUP($D263, V医療従事者等!$A:$J, $E$4, FALSE), TEXT(D263, "aaa"))</f>
        <v>金</v>
      </c>
      <c r="F263" s="96">
        <f>IFERROR(VLOOKUP($D263, V医療従事者等!$A:$J, $F$4, FALSE), 0)</f>
        <v>0</v>
      </c>
      <c r="G263" s="96">
        <f>IFERROR(VLOOKUP($D263, V医療従事者等!$A:$J, $G$4, FALSE), 0)</f>
        <v>0</v>
      </c>
      <c r="H263" s="96">
        <f>IFERROR(VLOOKUP($D263, V医療従事者等!$A:$J, $H$4, FALSE), 0)</f>
        <v>0</v>
      </c>
      <c r="I263" s="96">
        <f>IFERROR(VLOOKUP($D263, V医療従事者等!$A:$J, $I$4, FALSE), 0)</f>
        <v>0</v>
      </c>
      <c r="J263" s="97">
        <f>IFERROR(VLOOKUP($D263, V一般接種!$A:$G, J$4, FALSE), 0)</f>
        <v>0</v>
      </c>
      <c r="K263" s="97">
        <f>IFERROR(VLOOKUP($D263, V一般接種!$A:$G, K$4, FALSE), 0)</f>
        <v>0</v>
      </c>
      <c r="L263" s="97">
        <f>IFERROR(VLOOKUP($D263, V一般接種!$A:$G, L$4, FALSE), 0)</f>
        <v>0</v>
      </c>
      <c r="M263" s="97">
        <f>IFERROR(VLOOKUP($D263, V一般接種!$A:$G, M$4, FALSE), 0)</f>
        <v>0</v>
      </c>
      <c r="N263" s="97">
        <f>SUMIF(V職域接種!$C:$C, 'Conv-vaccine'!$D263, V職域接種!F:F)</f>
        <v>0</v>
      </c>
      <c r="O263" s="97">
        <f>SUMIF(V職域接種!$C:$C, 'Conv-vaccine'!$D263, V職域接種!G:G)</f>
        <v>0</v>
      </c>
      <c r="P263" s="97">
        <f>SUMIF(V重複!$C:$C, 'Conv-vaccine'!$D263, V重複!F:F)</f>
        <v>0</v>
      </c>
      <c r="Q263" s="97">
        <f>SUMIF(V重複!$C:$C, 'Conv-vaccine'!$D263, V重複!G:G)</f>
        <v>0</v>
      </c>
    </row>
    <row r="264" spans="1:17" x14ac:dyDescent="0.45">
      <c r="A264" s="94">
        <f t="shared" si="12"/>
        <v>44555</v>
      </c>
      <c r="B264" s="49">
        <f t="shared" ref="B264:B270" si="13">IF($D264="","",F264+G264+J264+K264+N264-P264)</f>
        <v>0</v>
      </c>
      <c r="C264" s="49">
        <f t="shared" ref="C264:C270" si="14">IF($D264="", "", H264+I264+L264+M264+O264-Q264)</f>
        <v>0</v>
      </c>
      <c r="D264" s="95">
        <v>44555</v>
      </c>
      <c r="E264" s="96" t="str">
        <f>IFERROR(VLOOKUP($D264, V医療従事者等!$A:$J, $E$4, FALSE), TEXT(D264, "aaa"))</f>
        <v>土</v>
      </c>
      <c r="F264" s="96">
        <f>IFERROR(VLOOKUP($D264, V医療従事者等!$A:$J, $F$4, FALSE), 0)</f>
        <v>0</v>
      </c>
      <c r="G264" s="96">
        <f>IFERROR(VLOOKUP($D264, V医療従事者等!$A:$J, $G$4, FALSE), 0)</f>
        <v>0</v>
      </c>
      <c r="H264" s="96">
        <f>IFERROR(VLOOKUP($D264, V医療従事者等!$A:$J, $H$4, FALSE), 0)</f>
        <v>0</v>
      </c>
      <c r="I264" s="96">
        <f>IFERROR(VLOOKUP($D264, V医療従事者等!$A:$J, $I$4, FALSE), 0)</f>
        <v>0</v>
      </c>
      <c r="J264" s="97">
        <f>IFERROR(VLOOKUP($D264, V一般接種!$A:$G, J$4, FALSE), 0)</f>
        <v>0</v>
      </c>
      <c r="K264" s="97">
        <f>IFERROR(VLOOKUP($D264, V一般接種!$A:$G, K$4, FALSE), 0)</f>
        <v>0</v>
      </c>
      <c r="L264" s="97">
        <f>IFERROR(VLOOKUP($D264, V一般接種!$A:$G, L$4, FALSE), 0)</f>
        <v>0</v>
      </c>
      <c r="M264" s="97">
        <f>IFERROR(VLOOKUP($D264, V一般接種!$A:$G, M$4, FALSE), 0)</f>
        <v>0</v>
      </c>
      <c r="N264" s="97">
        <f>SUMIF(V職域接種!$C:$C, 'Conv-vaccine'!$D264, V職域接種!F:F)</f>
        <v>0</v>
      </c>
      <c r="O264" s="97">
        <f>SUMIF(V職域接種!$C:$C, 'Conv-vaccine'!$D264, V職域接種!G:G)</f>
        <v>0</v>
      </c>
      <c r="P264" s="97">
        <f>SUMIF(V重複!$C:$C, 'Conv-vaccine'!$D264, V重複!F:F)</f>
        <v>0</v>
      </c>
      <c r="Q264" s="97">
        <f>SUMIF(V重複!$C:$C, 'Conv-vaccine'!$D264, V重複!G:G)</f>
        <v>0</v>
      </c>
    </row>
    <row r="265" spans="1:17" x14ac:dyDescent="0.45">
      <c r="A265" s="94">
        <f t="shared" si="12"/>
        <v>44556</v>
      </c>
      <c r="B265" s="49">
        <f t="shared" si="13"/>
        <v>0</v>
      </c>
      <c r="C265" s="49">
        <f t="shared" si="14"/>
        <v>0</v>
      </c>
      <c r="D265" s="95">
        <v>44556</v>
      </c>
      <c r="E265" s="96" t="str">
        <f>IFERROR(VLOOKUP($D265, V医療従事者等!$A:$J, $E$4, FALSE), TEXT(D265, "aaa"))</f>
        <v>日</v>
      </c>
      <c r="F265" s="96">
        <f>IFERROR(VLOOKUP($D265, V医療従事者等!$A:$J, $F$4, FALSE), 0)</f>
        <v>0</v>
      </c>
      <c r="G265" s="96">
        <f>IFERROR(VLOOKUP($D265, V医療従事者等!$A:$J, $G$4, FALSE), 0)</f>
        <v>0</v>
      </c>
      <c r="H265" s="96">
        <f>IFERROR(VLOOKUP($D265, V医療従事者等!$A:$J, $H$4, FALSE), 0)</f>
        <v>0</v>
      </c>
      <c r="I265" s="96">
        <f>IFERROR(VLOOKUP($D265, V医療従事者等!$A:$J, $I$4, FALSE), 0)</f>
        <v>0</v>
      </c>
      <c r="J265" s="97">
        <f>IFERROR(VLOOKUP($D265, V一般接種!$A:$G, J$4, FALSE), 0)</f>
        <v>0</v>
      </c>
      <c r="K265" s="97">
        <f>IFERROR(VLOOKUP($D265, V一般接種!$A:$G, K$4, FALSE), 0)</f>
        <v>0</v>
      </c>
      <c r="L265" s="97">
        <f>IFERROR(VLOOKUP($D265, V一般接種!$A:$G, L$4, FALSE), 0)</f>
        <v>0</v>
      </c>
      <c r="M265" s="97">
        <f>IFERROR(VLOOKUP($D265, V一般接種!$A:$G, M$4, FALSE), 0)</f>
        <v>0</v>
      </c>
      <c r="N265" s="97">
        <f>SUMIF(V職域接種!$C:$C, 'Conv-vaccine'!$D265, V職域接種!F:F)</f>
        <v>0</v>
      </c>
      <c r="O265" s="97">
        <f>SUMIF(V職域接種!$C:$C, 'Conv-vaccine'!$D265, V職域接種!G:G)</f>
        <v>0</v>
      </c>
      <c r="P265" s="97">
        <f>SUMIF(V重複!$C:$C, 'Conv-vaccine'!$D265, V重複!F:F)</f>
        <v>0</v>
      </c>
      <c r="Q265" s="97">
        <f>SUMIF(V重複!$C:$C, 'Conv-vaccine'!$D265, V重複!G:G)</f>
        <v>0</v>
      </c>
    </row>
    <row r="266" spans="1:17" x14ac:dyDescent="0.45">
      <c r="A266" s="94">
        <f t="shared" si="12"/>
        <v>44557</v>
      </c>
      <c r="B266" s="49">
        <f t="shared" si="13"/>
        <v>0</v>
      </c>
      <c r="C266" s="49">
        <f t="shared" si="14"/>
        <v>0</v>
      </c>
      <c r="D266" s="95">
        <v>44557</v>
      </c>
      <c r="E266" s="96" t="str">
        <f>IFERROR(VLOOKUP($D266, V医療従事者等!$A:$J, $E$4, FALSE), TEXT(D266, "aaa"))</f>
        <v>月</v>
      </c>
      <c r="F266" s="96">
        <f>IFERROR(VLOOKUP($D266, V医療従事者等!$A:$J, $F$4, FALSE), 0)</f>
        <v>0</v>
      </c>
      <c r="G266" s="96">
        <f>IFERROR(VLOOKUP($D266, V医療従事者等!$A:$J, $G$4, FALSE), 0)</f>
        <v>0</v>
      </c>
      <c r="H266" s="96">
        <f>IFERROR(VLOOKUP($D266, V医療従事者等!$A:$J, $H$4, FALSE), 0)</f>
        <v>0</v>
      </c>
      <c r="I266" s="96">
        <f>IFERROR(VLOOKUP($D266, V医療従事者等!$A:$J, $I$4, FALSE), 0)</f>
        <v>0</v>
      </c>
      <c r="J266" s="97">
        <f>IFERROR(VLOOKUP($D266, V一般接種!$A:$G, J$4, FALSE), 0)</f>
        <v>0</v>
      </c>
      <c r="K266" s="97">
        <f>IFERROR(VLOOKUP($D266, V一般接種!$A:$G, K$4, FALSE), 0)</f>
        <v>0</v>
      </c>
      <c r="L266" s="97">
        <f>IFERROR(VLOOKUP($D266, V一般接種!$A:$G, L$4, FALSE), 0)</f>
        <v>0</v>
      </c>
      <c r="M266" s="97">
        <f>IFERROR(VLOOKUP($D266, V一般接種!$A:$G, M$4, FALSE), 0)</f>
        <v>0</v>
      </c>
      <c r="N266" s="97">
        <f>SUMIF(V職域接種!$C:$C, 'Conv-vaccine'!$D266, V職域接種!F:F)</f>
        <v>0</v>
      </c>
      <c r="O266" s="97">
        <f>SUMIF(V職域接種!$C:$C, 'Conv-vaccine'!$D266, V職域接種!G:G)</f>
        <v>0</v>
      </c>
      <c r="P266" s="97">
        <f>SUMIF(V重複!$C:$C, 'Conv-vaccine'!$D266, V重複!F:F)</f>
        <v>0</v>
      </c>
      <c r="Q266" s="97">
        <f>SUMIF(V重複!$C:$C, 'Conv-vaccine'!$D266, V重複!G:G)</f>
        <v>0</v>
      </c>
    </row>
    <row r="267" spans="1:17" x14ac:dyDescent="0.45">
      <c r="A267" s="94">
        <f t="shared" si="12"/>
        <v>44558</v>
      </c>
      <c r="B267" s="49">
        <f t="shared" si="13"/>
        <v>0</v>
      </c>
      <c r="C267" s="49">
        <f t="shared" si="14"/>
        <v>0</v>
      </c>
      <c r="D267" s="95">
        <v>44558</v>
      </c>
      <c r="E267" s="96" t="str">
        <f>IFERROR(VLOOKUP($D267, V医療従事者等!$A:$J, $E$4, FALSE), TEXT(D267, "aaa"))</f>
        <v>火</v>
      </c>
      <c r="F267" s="96">
        <f>IFERROR(VLOOKUP($D267, V医療従事者等!$A:$J, $F$4, FALSE), 0)</f>
        <v>0</v>
      </c>
      <c r="G267" s="96">
        <f>IFERROR(VLOOKUP($D267, V医療従事者等!$A:$J, $G$4, FALSE), 0)</f>
        <v>0</v>
      </c>
      <c r="H267" s="96">
        <f>IFERROR(VLOOKUP($D267, V医療従事者等!$A:$J, $H$4, FALSE), 0)</f>
        <v>0</v>
      </c>
      <c r="I267" s="96">
        <f>IFERROR(VLOOKUP($D267, V医療従事者等!$A:$J, $I$4, FALSE), 0)</f>
        <v>0</v>
      </c>
      <c r="J267" s="97">
        <f>IFERROR(VLOOKUP($D267, V一般接種!$A:$G, J$4, FALSE), 0)</f>
        <v>0</v>
      </c>
      <c r="K267" s="97">
        <f>IFERROR(VLOOKUP($D267, V一般接種!$A:$G, K$4, FALSE), 0)</f>
        <v>0</v>
      </c>
      <c r="L267" s="97">
        <f>IFERROR(VLOOKUP($D267, V一般接種!$A:$G, L$4, FALSE), 0)</f>
        <v>0</v>
      </c>
      <c r="M267" s="97">
        <f>IFERROR(VLOOKUP($D267, V一般接種!$A:$G, M$4, FALSE), 0)</f>
        <v>0</v>
      </c>
      <c r="N267" s="97">
        <f>SUMIF(V職域接種!$C:$C, 'Conv-vaccine'!$D267, V職域接種!F:F)</f>
        <v>0</v>
      </c>
      <c r="O267" s="97">
        <f>SUMIF(V職域接種!$C:$C, 'Conv-vaccine'!$D267, V職域接種!G:G)</f>
        <v>0</v>
      </c>
      <c r="P267" s="97">
        <f>SUMIF(V重複!$C:$C, 'Conv-vaccine'!$D267, V重複!F:F)</f>
        <v>0</v>
      </c>
      <c r="Q267" s="97">
        <f>SUMIF(V重複!$C:$C, 'Conv-vaccine'!$D267, V重複!G:G)</f>
        <v>0</v>
      </c>
    </row>
    <row r="268" spans="1:17" x14ac:dyDescent="0.45">
      <c r="A268" s="94">
        <f t="shared" si="12"/>
        <v>44559</v>
      </c>
      <c r="B268" s="49">
        <f t="shared" si="13"/>
        <v>0</v>
      </c>
      <c r="C268" s="49">
        <f t="shared" si="14"/>
        <v>0</v>
      </c>
      <c r="D268" s="95">
        <v>44559</v>
      </c>
      <c r="E268" s="96" t="str">
        <f>IFERROR(VLOOKUP($D268, V医療従事者等!$A:$J, $E$4, FALSE), TEXT(D268, "aaa"))</f>
        <v>水</v>
      </c>
      <c r="F268" s="96">
        <f>IFERROR(VLOOKUP($D268, V医療従事者等!$A:$J, $F$4, FALSE), 0)</f>
        <v>0</v>
      </c>
      <c r="G268" s="96">
        <f>IFERROR(VLOOKUP($D268, V医療従事者等!$A:$J, $G$4, FALSE), 0)</f>
        <v>0</v>
      </c>
      <c r="H268" s="96">
        <f>IFERROR(VLOOKUP($D268, V医療従事者等!$A:$J, $H$4, FALSE), 0)</f>
        <v>0</v>
      </c>
      <c r="I268" s="96">
        <f>IFERROR(VLOOKUP($D268, V医療従事者等!$A:$J, $I$4, FALSE), 0)</f>
        <v>0</v>
      </c>
      <c r="J268" s="97">
        <f>IFERROR(VLOOKUP($D268, V一般接種!$A:$G, J$4, FALSE), 0)</f>
        <v>0</v>
      </c>
      <c r="K268" s="97">
        <f>IFERROR(VLOOKUP($D268, V一般接種!$A:$G, K$4, FALSE), 0)</f>
        <v>0</v>
      </c>
      <c r="L268" s="97">
        <f>IFERROR(VLOOKUP($D268, V一般接種!$A:$G, L$4, FALSE), 0)</f>
        <v>0</v>
      </c>
      <c r="M268" s="97">
        <f>IFERROR(VLOOKUP($D268, V一般接種!$A:$G, M$4, FALSE), 0)</f>
        <v>0</v>
      </c>
      <c r="N268" s="97">
        <f>SUMIF(V職域接種!$C:$C, 'Conv-vaccine'!$D268, V職域接種!F:F)</f>
        <v>0</v>
      </c>
      <c r="O268" s="97">
        <f>SUMIF(V職域接種!$C:$C, 'Conv-vaccine'!$D268, V職域接種!G:G)</f>
        <v>0</v>
      </c>
      <c r="P268" s="97">
        <f>SUMIF(V重複!$C:$C, 'Conv-vaccine'!$D268, V重複!F:F)</f>
        <v>0</v>
      </c>
      <c r="Q268" s="97">
        <f>SUMIF(V重複!$C:$C, 'Conv-vaccine'!$D268, V重複!G:G)</f>
        <v>0</v>
      </c>
    </row>
    <row r="269" spans="1:17" x14ac:dyDescent="0.45">
      <c r="A269" s="94">
        <f t="shared" si="12"/>
        <v>44560</v>
      </c>
      <c r="B269" s="49">
        <f t="shared" si="13"/>
        <v>0</v>
      </c>
      <c r="C269" s="49">
        <f t="shared" si="14"/>
        <v>0</v>
      </c>
      <c r="D269" s="95">
        <v>44560</v>
      </c>
      <c r="E269" s="96" t="str">
        <f>IFERROR(VLOOKUP($D269, V医療従事者等!$A:$J, $E$4, FALSE), TEXT(D269, "aaa"))</f>
        <v>木</v>
      </c>
      <c r="F269" s="96">
        <f>IFERROR(VLOOKUP($D269, V医療従事者等!$A:$J, $F$4, FALSE), 0)</f>
        <v>0</v>
      </c>
      <c r="G269" s="96">
        <f>IFERROR(VLOOKUP($D269, V医療従事者等!$A:$J, $G$4, FALSE), 0)</f>
        <v>0</v>
      </c>
      <c r="H269" s="96">
        <f>IFERROR(VLOOKUP($D269, V医療従事者等!$A:$J, $H$4, FALSE), 0)</f>
        <v>0</v>
      </c>
      <c r="I269" s="96">
        <f>IFERROR(VLOOKUP($D269, V医療従事者等!$A:$J, $I$4, FALSE), 0)</f>
        <v>0</v>
      </c>
      <c r="J269" s="97">
        <f>IFERROR(VLOOKUP($D269, V一般接種!$A:$G, J$4, FALSE), 0)</f>
        <v>0</v>
      </c>
      <c r="K269" s="97">
        <f>IFERROR(VLOOKUP($D269, V一般接種!$A:$G, K$4, FALSE), 0)</f>
        <v>0</v>
      </c>
      <c r="L269" s="97">
        <f>IFERROR(VLOOKUP($D269, V一般接種!$A:$G, L$4, FALSE), 0)</f>
        <v>0</v>
      </c>
      <c r="M269" s="97">
        <f>IFERROR(VLOOKUP($D269, V一般接種!$A:$G, M$4, FALSE), 0)</f>
        <v>0</v>
      </c>
      <c r="N269" s="97">
        <f>SUMIF(V職域接種!$C:$C, 'Conv-vaccine'!$D269, V職域接種!F:F)</f>
        <v>0</v>
      </c>
      <c r="O269" s="97">
        <f>SUMIF(V職域接種!$C:$C, 'Conv-vaccine'!$D269, V職域接種!G:G)</f>
        <v>0</v>
      </c>
      <c r="P269" s="97">
        <f>SUMIF(V重複!$C:$C, 'Conv-vaccine'!$D269, V重複!F:F)</f>
        <v>0</v>
      </c>
      <c r="Q269" s="97">
        <f>SUMIF(V重複!$C:$C, 'Conv-vaccine'!$D269, V重複!G:G)</f>
        <v>0</v>
      </c>
    </row>
    <row r="270" spans="1:17" x14ac:dyDescent="0.45">
      <c r="A270" s="94">
        <f t="shared" si="12"/>
        <v>44561</v>
      </c>
      <c r="B270" s="49">
        <f t="shared" si="13"/>
        <v>0</v>
      </c>
      <c r="C270" s="49">
        <f t="shared" si="14"/>
        <v>0</v>
      </c>
      <c r="D270" s="95">
        <v>44561</v>
      </c>
      <c r="E270" s="96" t="str">
        <f>IFERROR(VLOOKUP($D270, V医療従事者等!$A:$J, $E$4, FALSE), TEXT(D270, "aaa"))</f>
        <v>金</v>
      </c>
      <c r="F270" s="96">
        <f>IFERROR(VLOOKUP($D270, V医療従事者等!$A:$J, $F$4, FALSE), 0)</f>
        <v>0</v>
      </c>
      <c r="G270" s="96">
        <f>IFERROR(VLOOKUP($D270, V医療従事者等!$A:$J, $G$4, FALSE), 0)</f>
        <v>0</v>
      </c>
      <c r="H270" s="96">
        <f>IFERROR(VLOOKUP($D270, V医療従事者等!$A:$J, $H$4, FALSE), 0)</f>
        <v>0</v>
      </c>
      <c r="I270" s="96">
        <f>IFERROR(VLOOKUP($D270, V医療従事者等!$A:$J, $I$4, FALSE), 0)</f>
        <v>0</v>
      </c>
      <c r="J270" s="97">
        <f>IFERROR(VLOOKUP($D270, V一般接種!$A:$G, J$4, FALSE), 0)</f>
        <v>0</v>
      </c>
      <c r="K270" s="97">
        <f>IFERROR(VLOOKUP($D270, V一般接種!$A:$G, K$4, FALSE), 0)</f>
        <v>0</v>
      </c>
      <c r="L270" s="97">
        <f>IFERROR(VLOOKUP($D270, V一般接種!$A:$G, L$4, FALSE), 0)</f>
        <v>0</v>
      </c>
      <c r="M270" s="97">
        <f>IFERROR(VLOOKUP($D270, V一般接種!$A:$G, M$4, FALSE), 0)</f>
        <v>0</v>
      </c>
      <c r="N270" s="97">
        <f>SUMIF(V職域接種!$C:$C, 'Conv-vaccine'!$D270, V職域接種!F:F)</f>
        <v>0</v>
      </c>
      <c r="O270" s="97">
        <f>SUMIF(V職域接種!$C:$C, 'Conv-vaccine'!$D270, V職域接種!G:G)</f>
        <v>0</v>
      </c>
      <c r="P270" s="97">
        <f>SUMIF(V重複!$C:$C, 'Conv-vaccine'!$D270, V重複!F:F)</f>
        <v>0</v>
      </c>
      <c r="Q270" s="97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95"/>
  <sheetViews>
    <sheetView workbookViewId="0">
      <selection sqref="A1:XFD1048576"/>
    </sheetView>
  </sheetViews>
  <sheetFormatPr defaultRowHeight="18" x14ac:dyDescent="0.45"/>
  <cols>
    <col min="1" max="1" width="11.8984375" style="65" customWidth="1"/>
    <col min="2" max="2" width="5.19921875" style="65" bestFit="1" customWidth="1"/>
    <col min="3" max="3" width="11.59765625" style="65" bestFit="1" customWidth="1"/>
    <col min="4" max="4" width="13" style="65" bestFit="1" customWidth="1"/>
    <col min="5" max="5" width="16.09765625" style="65" bestFit="1" customWidth="1"/>
    <col min="6" max="6" width="17.19921875" style="65" bestFit="1" customWidth="1"/>
    <col min="7" max="7" width="13" style="65" bestFit="1" customWidth="1"/>
    <col min="8" max="8" width="16.09765625" style="65" bestFit="1" customWidth="1"/>
    <col min="9" max="9" width="17.19921875" style="65" bestFit="1" customWidth="1"/>
    <col min="10" max="10" width="13" style="65" bestFit="1" customWidth="1"/>
    <col min="11" max="11" width="16.09765625" style="65" bestFit="1" customWidth="1"/>
    <col min="12" max="12" width="17.19921875" style="65" bestFit="1" customWidth="1"/>
    <col min="13" max="13" width="13" style="65" bestFit="1" customWidth="1"/>
    <col min="14" max="14" width="16.09765625" style="65" bestFit="1" customWidth="1"/>
    <col min="15" max="15" width="19.3984375" style="65" bestFit="1" customWidth="1"/>
    <col min="16" max="16384" width="8.796875" style="65"/>
  </cols>
  <sheetData>
    <row r="1" spans="1:15" x14ac:dyDescent="0.45">
      <c r="A1" s="77" t="s">
        <v>322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5" x14ac:dyDescent="0.4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O2" s="78" t="str">
        <f>"（" &amp; TEXT(MAX(A3:A192)+1,"m月d日") &amp; "公表時点）"</f>
        <v>（10月15日公表時点）</v>
      </c>
    </row>
    <row r="3" spans="1:15" x14ac:dyDescent="0.45">
      <c r="A3" s="136" t="s">
        <v>323</v>
      </c>
      <c r="B3" s="136" t="s">
        <v>297</v>
      </c>
      <c r="C3" s="136" t="s">
        <v>298</v>
      </c>
      <c r="D3" s="133" t="s">
        <v>324</v>
      </c>
      <c r="E3" s="133"/>
      <c r="F3" s="133"/>
      <c r="G3" s="133"/>
      <c r="H3" s="133"/>
      <c r="I3" s="133"/>
      <c r="J3" s="133" t="s">
        <v>325</v>
      </c>
      <c r="K3" s="133"/>
      <c r="L3" s="133"/>
      <c r="M3" s="133"/>
      <c r="N3" s="133"/>
      <c r="O3" s="133"/>
    </row>
    <row r="4" spans="1:15" x14ac:dyDescent="0.45">
      <c r="A4" s="136"/>
      <c r="B4" s="136"/>
      <c r="C4" s="136"/>
      <c r="D4" s="134" t="s">
        <v>299</v>
      </c>
      <c r="E4" s="134"/>
      <c r="F4" s="134"/>
      <c r="G4" s="134" t="s">
        <v>300</v>
      </c>
      <c r="H4" s="134"/>
      <c r="I4" s="134"/>
      <c r="J4" s="134" t="s">
        <v>299</v>
      </c>
      <c r="K4" s="134"/>
      <c r="L4" s="134"/>
      <c r="M4" s="134" t="s">
        <v>300</v>
      </c>
      <c r="N4" s="134"/>
      <c r="O4" s="134"/>
    </row>
    <row r="5" spans="1:15" x14ac:dyDescent="0.45">
      <c r="A5" s="136"/>
      <c r="B5" s="136"/>
      <c r="C5" s="136"/>
      <c r="D5" s="112" t="s">
        <v>301</v>
      </c>
      <c r="E5" s="112" t="s">
        <v>302</v>
      </c>
      <c r="F5" s="112" t="s">
        <v>351</v>
      </c>
      <c r="G5" s="112" t="s">
        <v>301</v>
      </c>
      <c r="H5" s="112" t="s">
        <v>302</v>
      </c>
      <c r="I5" s="112" t="s">
        <v>351</v>
      </c>
      <c r="J5" s="112" t="s">
        <v>301</v>
      </c>
      <c r="K5" s="112" t="s">
        <v>302</v>
      </c>
      <c r="L5" s="112" t="s">
        <v>351</v>
      </c>
      <c r="M5" s="112" t="s">
        <v>301</v>
      </c>
      <c r="N5" s="112" t="s">
        <v>302</v>
      </c>
      <c r="O5" s="112" t="s">
        <v>351</v>
      </c>
    </row>
    <row r="6" spans="1:15" x14ac:dyDescent="0.45">
      <c r="A6" s="135" t="s">
        <v>287</v>
      </c>
      <c r="B6" s="134"/>
      <c r="C6" s="61">
        <f ca="1">SUM(D6:I6)</f>
        <v>163630151</v>
      </c>
      <c r="D6" s="61">
        <f ca="1">SUM(OFFSET(D$6,1,0,MAX($A$6:$A192)-DATE(2021,4,12)+1,1))</f>
        <v>72399128</v>
      </c>
      <c r="E6" s="61">
        <f ca="1">SUM(OFFSET(E$6,1,0,MAX($A$6:$A192)-DATE(2021,4,12)+1,1))</f>
        <v>14423260</v>
      </c>
      <c r="F6" s="61">
        <f ca="1">SUM(OFFSET(F$6,1,0,MAX($A$6:$A192)-DATE(2021,4,12)+1,1))</f>
        <v>52441</v>
      </c>
      <c r="G6" s="61">
        <f ca="1">SUM(OFFSET(G$6,1,0,MAX($A$6:$A192)-DATE(2021,4,12)+1,1))</f>
        <v>64340260</v>
      </c>
      <c r="H6" s="61">
        <f ca="1">SUM(OFFSET(H$6,1,0,MAX($A$6:$A192)-DATE(2021,4,12)+1,1))</f>
        <v>12411164</v>
      </c>
      <c r="I6" s="61">
        <f ca="1">SUM(OFFSET(I$6,1,0,MAX($A$6:$A192)-DATE(2021,4,12)+1,1))</f>
        <v>3898</v>
      </c>
      <c r="J6" s="61">
        <f ca="1">SUM(OFFSET(J$6,1,0,MAX($A$6:$A192)-DATE(2021,4,12)+1,1))</f>
        <v>31676554</v>
      </c>
      <c r="K6" s="61">
        <f ca="1">SUM(OFFSET(K$6,1,0,MAX($A$6:$A192)-DATE(2021,4,12)+1,1))</f>
        <v>907894</v>
      </c>
      <c r="L6" s="61">
        <f ca="1">SUM(OFFSET(L$6,1,0,MAX($A$6:$A192)-DATE(2021,4,12)+1,1))</f>
        <v>2808</v>
      </c>
      <c r="M6" s="61">
        <f ca="1">SUM(OFFSET(M$6,1,0,MAX($A$6:$A192)-DATE(2021,4,12)+1,1))</f>
        <v>31291566</v>
      </c>
      <c r="N6" s="61">
        <f ca="1">SUM(OFFSET(N$6,1,0,MAX($A$6:$A192)-DATE(2021,4,12)+1,1))</f>
        <v>885832</v>
      </c>
      <c r="O6" s="61">
        <f ca="1">SUM(OFFSET(O$6,1,0,MAX($A$6:$A192)-DATE(2021,4,12)+1,1))</f>
        <v>157</v>
      </c>
    </row>
    <row r="7" spans="1:15" x14ac:dyDescent="0.45">
      <c r="A7" s="109">
        <v>44483</v>
      </c>
      <c r="B7" s="101" t="str">
        <f t="shared" ref="B7:B70" si="0">"(" &amp; TEXT(A7,"aaa") &amp; ")"</f>
        <v>(木)</v>
      </c>
      <c r="C7" s="61">
        <f>SUM(D7:I7)</f>
        <v>280406</v>
      </c>
      <c r="D7" s="61">
        <v>132145</v>
      </c>
      <c r="E7" s="61">
        <v>10003</v>
      </c>
      <c r="F7" s="61">
        <v>44</v>
      </c>
      <c r="G7" s="61">
        <v>88286</v>
      </c>
      <c r="H7" s="61">
        <v>49854</v>
      </c>
      <c r="I7" s="61">
        <v>74</v>
      </c>
      <c r="J7" s="61">
        <v>4555</v>
      </c>
      <c r="K7" s="61">
        <v>228</v>
      </c>
      <c r="L7" s="61">
        <v>3</v>
      </c>
      <c r="M7" s="61">
        <v>2279</v>
      </c>
      <c r="N7" s="61">
        <v>415</v>
      </c>
      <c r="O7" s="61">
        <v>4</v>
      </c>
    </row>
    <row r="8" spans="1:15" x14ac:dyDescent="0.45">
      <c r="A8" s="109">
        <v>44482</v>
      </c>
      <c r="B8" s="101" t="str">
        <f t="shared" si="0"/>
        <v>(水)</v>
      </c>
      <c r="C8" s="61">
        <f t="shared" ref="C8" si="1">SUM(D8:I8)</f>
        <v>407728</v>
      </c>
      <c r="D8" s="61">
        <v>86669</v>
      </c>
      <c r="E8" s="61">
        <v>13379</v>
      </c>
      <c r="F8" s="61">
        <v>6</v>
      </c>
      <c r="G8" s="61">
        <v>240898</v>
      </c>
      <c r="H8" s="61">
        <v>66703</v>
      </c>
      <c r="I8" s="61">
        <v>73</v>
      </c>
      <c r="J8" s="61">
        <v>2966</v>
      </c>
      <c r="K8" s="61">
        <v>299</v>
      </c>
      <c r="L8" s="61">
        <v>2</v>
      </c>
      <c r="M8" s="61">
        <v>7890</v>
      </c>
      <c r="N8" s="61">
        <v>593</v>
      </c>
      <c r="O8" s="61">
        <v>1</v>
      </c>
    </row>
    <row r="9" spans="1:15" x14ac:dyDescent="0.45">
      <c r="A9" s="109">
        <v>44481</v>
      </c>
      <c r="B9" s="101" t="str">
        <f t="shared" si="0"/>
        <v>(火)</v>
      </c>
      <c r="C9" s="61">
        <f>SUM(D9:I9)</f>
        <v>547470</v>
      </c>
      <c r="D9" s="61">
        <v>194728</v>
      </c>
      <c r="E9" s="61">
        <v>12568</v>
      </c>
      <c r="F9" s="61">
        <v>22</v>
      </c>
      <c r="G9" s="61">
        <v>261485</v>
      </c>
      <c r="H9" s="61">
        <v>78591</v>
      </c>
      <c r="I9" s="61">
        <v>76</v>
      </c>
      <c r="J9" s="61">
        <v>6965</v>
      </c>
      <c r="K9" s="61">
        <v>294</v>
      </c>
      <c r="L9" s="61">
        <v>1</v>
      </c>
      <c r="M9" s="61">
        <v>8948</v>
      </c>
      <c r="N9" s="61">
        <v>674</v>
      </c>
      <c r="O9" s="61">
        <v>4</v>
      </c>
    </row>
    <row r="10" spans="1:15" x14ac:dyDescent="0.45">
      <c r="A10" s="109">
        <v>44480</v>
      </c>
      <c r="B10" s="101" t="str">
        <f t="shared" si="0"/>
        <v>(月)</v>
      </c>
      <c r="C10" s="61">
        <f t="shared" ref="C10:C21" si="2">SUM(D10:I10)</f>
        <v>408740</v>
      </c>
      <c r="D10" s="61">
        <v>213578</v>
      </c>
      <c r="E10" s="61">
        <v>13448</v>
      </c>
      <c r="F10" s="61">
        <v>41</v>
      </c>
      <c r="G10" s="61">
        <v>98869</v>
      </c>
      <c r="H10" s="61">
        <v>82665</v>
      </c>
      <c r="I10" s="61">
        <v>139</v>
      </c>
      <c r="J10" s="61">
        <v>7562</v>
      </c>
      <c r="K10" s="61">
        <v>279</v>
      </c>
      <c r="L10" s="61">
        <v>5</v>
      </c>
      <c r="M10" s="61">
        <v>2604</v>
      </c>
      <c r="N10" s="61">
        <v>645</v>
      </c>
      <c r="O10" s="61">
        <v>5</v>
      </c>
    </row>
    <row r="11" spans="1:15" x14ac:dyDescent="0.45">
      <c r="A11" s="109">
        <v>44479</v>
      </c>
      <c r="B11" s="101" t="str">
        <f t="shared" si="0"/>
        <v>(日)</v>
      </c>
      <c r="C11" s="61">
        <f t="shared" si="2"/>
        <v>866680</v>
      </c>
      <c r="D11" s="61">
        <v>301794</v>
      </c>
      <c r="E11" s="61">
        <v>37746</v>
      </c>
      <c r="F11" s="61">
        <v>45</v>
      </c>
      <c r="G11" s="61">
        <v>411893</v>
      </c>
      <c r="H11" s="61">
        <v>114904</v>
      </c>
      <c r="I11" s="61">
        <v>298</v>
      </c>
      <c r="J11" s="61">
        <v>6922</v>
      </c>
      <c r="K11" s="61">
        <v>763</v>
      </c>
      <c r="L11" s="61">
        <v>3</v>
      </c>
      <c r="M11" s="61">
        <v>7348</v>
      </c>
      <c r="N11" s="61">
        <v>966</v>
      </c>
      <c r="O11" s="61">
        <v>7</v>
      </c>
    </row>
    <row r="12" spans="1:15" x14ac:dyDescent="0.45">
      <c r="A12" s="109">
        <v>44478</v>
      </c>
      <c r="B12" s="101" t="str">
        <f t="shared" si="0"/>
        <v>(土)</v>
      </c>
      <c r="C12" s="61">
        <f t="shared" si="2"/>
        <v>1158837</v>
      </c>
      <c r="D12" s="61">
        <v>408668</v>
      </c>
      <c r="E12" s="61">
        <v>44445</v>
      </c>
      <c r="F12" s="61">
        <v>110</v>
      </c>
      <c r="G12" s="61">
        <v>553276</v>
      </c>
      <c r="H12" s="61">
        <v>151981</v>
      </c>
      <c r="I12" s="61">
        <v>357</v>
      </c>
      <c r="J12" s="61">
        <v>7927</v>
      </c>
      <c r="K12" s="61">
        <v>717</v>
      </c>
      <c r="L12" s="61">
        <v>6</v>
      </c>
      <c r="M12" s="61">
        <v>9432</v>
      </c>
      <c r="N12" s="61">
        <v>892</v>
      </c>
      <c r="O12" s="61">
        <v>8</v>
      </c>
    </row>
    <row r="13" spans="1:15" x14ac:dyDescent="0.45">
      <c r="A13" s="109">
        <v>44477</v>
      </c>
      <c r="B13" s="101" t="str">
        <f t="shared" si="0"/>
        <v>(金)</v>
      </c>
      <c r="C13" s="61">
        <f t="shared" si="2"/>
        <v>886387</v>
      </c>
      <c r="D13" s="61">
        <v>303082</v>
      </c>
      <c r="E13" s="61">
        <v>26228</v>
      </c>
      <c r="F13" s="61">
        <v>272</v>
      </c>
      <c r="G13" s="61">
        <v>414442</v>
      </c>
      <c r="H13" s="61">
        <v>142108</v>
      </c>
      <c r="I13" s="61">
        <v>255</v>
      </c>
      <c r="J13" s="61">
        <v>7783</v>
      </c>
      <c r="K13" s="61">
        <v>443</v>
      </c>
      <c r="L13" s="61">
        <v>52</v>
      </c>
      <c r="M13" s="61">
        <v>9541</v>
      </c>
      <c r="N13" s="61">
        <v>516</v>
      </c>
      <c r="O13" s="61">
        <v>6</v>
      </c>
    </row>
    <row r="14" spans="1:15" x14ac:dyDescent="0.45">
      <c r="A14" s="109">
        <v>44476</v>
      </c>
      <c r="B14" s="101" t="str">
        <f t="shared" si="0"/>
        <v>(木)</v>
      </c>
      <c r="C14" s="61">
        <f t="shared" si="2"/>
        <v>744012</v>
      </c>
      <c r="D14" s="61">
        <v>260143</v>
      </c>
      <c r="E14" s="61">
        <v>21632</v>
      </c>
      <c r="F14" s="61">
        <v>423</v>
      </c>
      <c r="G14" s="61">
        <v>341761</v>
      </c>
      <c r="H14" s="61">
        <v>119545</v>
      </c>
      <c r="I14" s="61">
        <v>508</v>
      </c>
      <c r="J14" s="61">
        <v>8968</v>
      </c>
      <c r="K14" s="61">
        <v>532</v>
      </c>
      <c r="L14" s="61">
        <v>33</v>
      </c>
      <c r="M14" s="61">
        <v>10658</v>
      </c>
      <c r="N14" s="61">
        <v>782</v>
      </c>
      <c r="O14" s="61">
        <v>30</v>
      </c>
    </row>
    <row r="15" spans="1:15" x14ac:dyDescent="0.45">
      <c r="A15" s="109">
        <v>44475</v>
      </c>
      <c r="B15" s="101" t="str">
        <f t="shared" si="0"/>
        <v>(水)</v>
      </c>
      <c r="C15" s="61">
        <f t="shared" si="2"/>
        <v>774199</v>
      </c>
      <c r="D15" s="61">
        <v>273373</v>
      </c>
      <c r="E15" s="61">
        <v>23330</v>
      </c>
      <c r="F15" s="61">
        <v>96</v>
      </c>
      <c r="G15" s="61">
        <v>354166</v>
      </c>
      <c r="H15" s="61">
        <v>122993</v>
      </c>
      <c r="I15" s="61">
        <v>241</v>
      </c>
      <c r="J15" s="61">
        <v>9838</v>
      </c>
      <c r="K15" s="61">
        <v>561</v>
      </c>
      <c r="L15" s="61">
        <v>6</v>
      </c>
      <c r="M15" s="61">
        <v>11890</v>
      </c>
      <c r="N15" s="61">
        <v>836</v>
      </c>
      <c r="O15" s="61">
        <v>8</v>
      </c>
    </row>
    <row r="16" spans="1:15" x14ac:dyDescent="0.45">
      <c r="A16" s="109">
        <v>44474</v>
      </c>
      <c r="B16" s="101" t="str">
        <f t="shared" si="0"/>
        <v>(火)</v>
      </c>
      <c r="C16" s="61">
        <f t="shared" si="2"/>
        <v>803261</v>
      </c>
      <c r="D16" s="61">
        <v>288143</v>
      </c>
      <c r="E16" s="61">
        <v>22177</v>
      </c>
      <c r="F16" s="61">
        <v>69</v>
      </c>
      <c r="G16" s="61">
        <v>369160</v>
      </c>
      <c r="H16" s="61">
        <v>123456</v>
      </c>
      <c r="I16" s="61">
        <v>256</v>
      </c>
      <c r="J16" s="61">
        <v>10775</v>
      </c>
      <c r="K16" s="61">
        <v>521</v>
      </c>
      <c r="L16" s="61">
        <v>9</v>
      </c>
      <c r="M16" s="61">
        <v>12697</v>
      </c>
      <c r="N16" s="61">
        <v>718</v>
      </c>
      <c r="O16" s="61">
        <v>7</v>
      </c>
    </row>
    <row r="17" spans="1:15" x14ac:dyDescent="0.45">
      <c r="A17" s="109">
        <v>44473</v>
      </c>
      <c r="B17" s="101" t="str">
        <f t="shared" si="0"/>
        <v>(月)</v>
      </c>
      <c r="C17" s="61">
        <f t="shared" si="2"/>
        <v>774944</v>
      </c>
      <c r="D17" s="61">
        <v>278070</v>
      </c>
      <c r="E17" s="61">
        <v>21356</v>
      </c>
      <c r="F17" s="61">
        <v>148</v>
      </c>
      <c r="G17" s="61">
        <v>350623</v>
      </c>
      <c r="H17" s="61">
        <v>124658</v>
      </c>
      <c r="I17" s="61">
        <v>89</v>
      </c>
      <c r="J17" s="61">
        <v>10245</v>
      </c>
      <c r="K17" s="61">
        <v>475</v>
      </c>
      <c r="L17" s="61">
        <v>10</v>
      </c>
      <c r="M17" s="61">
        <v>11931</v>
      </c>
      <c r="N17" s="61">
        <v>752</v>
      </c>
      <c r="O17" s="61">
        <v>4</v>
      </c>
    </row>
    <row r="18" spans="1:15" x14ac:dyDescent="0.45">
      <c r="A18" s="109">
        <v>44472</v>
      </c>
      <c r="B18" s="101" t="str">
        <f t="shared" si="0"/>
        <v>(日)</v>
      </c>
      <c r="C18" s="61">
        <f t="shared" si="2"/>
        <v>1012929</v>
      </c>
      <c r="D18" s="61">
        <v>394576</v>
      </c>
      <c r="E18" s="61">
        <v>56197</v>
      </c>
      <c r="F18" s="61">
        <v>156</v>
      </c>
      <c r="G18" s="61">
        <v>423495</v>
      </c>
      <c r="H18" s="61">
        <v>138150</v>
      </c>
      <c r="I18" s="61">
        <v>355</v>
      </c>
      <c r="J18" s="61">
        <v>8003</v>
      </c>
      <c r="K18" s="61">
        <v>1036</v>
      </c>
      <c r="L18" s="61">
        <v>7</v>
      </c>
      <c r="M18" s="61">
        <v>7961</v>
      </c>
      <c r="N18" s="61">
        <v>962</v>
      </c>
      <c r="O18" s="61">
        <v>6</v>
      </c>
    </row>
    <row r="19" spans="1:15" x14ac:dyDescent="0.45">
      <c r="A19" s="109">
        <v>44471</v>
      </c>
      <c r="B19" s="101" t="str">
        <f t="shared" si="0"/>
        <v>(土)</v>
      </c>
      <c r="C19" s="61">
        <f t="shared" si="2"/>
        <v>1287540</v>
      </c>
      <c r="D19" s="61">
        <v>501144</v>
      </c>
      <c r="E19" s="61">
        <v>67436</v>
      </c>
      <c r="F19" s="61">
        <v>486</v>
      </c>
      <c r="G19" s="61">
        <v>563187</v>
      </c>
      <c r="H19" s="61">
        <v>154893</v>
      </c>
      <c r="I19" s="61">
        <v>394</v>
      </c>
      <c r="J19" s="61">
        <v>9442</v>
      </c>
      <c r="K19" s="61">
        <v>919</v>
      </c>
      <c r="L19" s="61">
        <v>64</v>
      </c>
      <c r="M19" s="61">
        <v>10207</v>
      </c>
      <c r="N19" s="61">
        <v>862</v>
      </c>
      <c r="O19" s="61">
        <v>20</v>
      </c>
    </row>
    <row r="20" spans="1:15" x14ac:dyDescent="0.45">
      <c r="A20" s="109">
        <v>44470</v>
      </c>
      <c r="B20" s="101" t="str">
        <f t="shared" si="0"/>
        <v>(金)</v>
      </c>
      <c r="C20" s="61">
        <f t="shared" si="2"/>
        <v>990694</v>
      </c>
      <c r="D20" s="61">
        <v>369199</v>
      </c>
      <c r="E20" s="61">
        <v>40766</v>
      </c>
      <c r="F20" s="61">
        <v>192</v>
      </c>
      <c r="G20" s="61">
        <v>446208</v>
      </c>
      <c r="H20" s="61">
        <v>134231</v>
      </c>
      <c r="I20" s="61">
        <v>98</v>
      </c>
      <c r="J20" s="61">
        <v>10144</v>
      </c>
      <c r="K20" s="61">
        <v>482</v>
      </c>
      <c r="L20" s="61">
        <v>14</v>
      </c>
      <c r="M20" s="61">
        <v>11216</v>
      </c>
      <c r="N20" s="61">
        <v>586</v>
      </c>
      <c r="O20" s="61">
        <v>2</v>
      </c>
    </row>
    <row r="21" spans="1:15" x14ac:dyDescent="0.45">
      <c r="A21" s="109">
        <v>44469</v>
      </c>
      <c r="B21" s="101" t="str">
        <f t="shared" si="0"/>
        <v>(木)</v>
      </c>
      <c r="C21" s="61">
        <f t="shared" si="2"/>
        <v>934015</v>
      </c>
      <c r="D21" s="61">
        <v>335641</v>
      </c>
      <c r="E21" s="61">
        <v>37302</v>
      </c>
      <c r="F21" s="61">
        <v>337</v>
      </c>
      <c r="G21" s="61">
        <v>425182</v>
      </c>
      <c r="H21" s="61">
        <v>135184</v>
      </c>
      <c r="I21" s="61">
        <v>369</v>
      </c>
      <c r="J21" s="61">
        <v>11337</v>
      </c>
      <c r="K21" s="61">
        <v>575</v>
      </c>
      <c r="L21" s="61">
        <v>25</v>
      </c>
      <c r="M21" s="61">
        <v>14521</v>
      </c>
      <c r="N21" s="61">
        <v>809</v>
      </c>
      <c r="O21" s="61">
        <v>22</v>
      </c>
    </row>
    <row r="22" spans="1:15" x14ac:dyDescent="0.45">
      <c r="A22" s="109">
        <v>44468</v>
      </c>
      <c r="B22" s="101" t="str">
        <f t="shared" si="0"/>
        <v>(水)</v>
      </c>
      <c r="C22" s="61">
        <f>SUM(D22:I22)</f>
        <v>948106</v>
      </c>
      <c r="D22" s="61">
        <v>349387</v>
      </c>
      <c r="E22" s="61">
        <v>38438</v>
      </c>
      <c r="F22" s="61">
        <v>445</v>
      </c>
      <c r="G22" s="61">
        <v>436638</v>
      </c>
      <c r="H22" s="61">
        <v>123119</v>
      </c>
      <c r="I22" s="61">
        <v>79</v>
      </c>
      <c r="J22" s="61">
        <v>12135</v>
      </c>
      <c r="K22" s="61">
        <v>568</v>
      </c>
      <c r="L22" s="61">
        <v>19</v>
      </c>
      <c r="M22" s="61">
        <v>15790</v>
      </c>
      <c r="N22" s="61">
        <v>874</v>
      </c>
      <c r="O22" s="61">
        <v>5</v>
      </c>
    </row>
    <row r="23" spans="1:15" x14ac:dyDescent="0.45">
      <c r="A23" s="109">
        <v>44467</v>
      </c>
      <c r="B23" s="101" t="str">
        <f t="shared" si="0"/>
        <v>(火)</v>
      </c>
      <c r="C23" s="61">
        <f t="shared" ref="C23:C28" si="3">SUM(D23:I23)</f>
        <v>985370</v>
      </c>
      <c r="D23" s="61">
        <v>356120</v>
      </c>
      <c r="E23" s="61">
        <v>38033</v>
      </c>
      <c r="F23" s="61">
        <v>279</v>
      </c>
      <c r="G23" s="61">
        <v>471336</v>
      </c>
      <c r="H23" s="61">
        <v>119499</v>
      </c>
      <c r="I23" s="61">
        <v>103</v>
      </c>
      <c r="J23" s="61">
        <v>13113</v>
      </c>
      <c r="K23" s="61">
        <v>622</v>
      </c>
      <c r="L23" s="61">
        <v>33</v>
      </c>
      <c r="M23" s="61">
        <v>17520</v>
      </c>
      <c r="N23" s="61">
        <v>818</v>
      </c>
      <c r="O23" s="61">
        <v>7</v>
      </c>
    </row>
    <row r="24" spans="1:15" x14ac:dyDescent="0.45">
      <c r="A24" s="109">
        <v>44466</v>
      </c>
      <c r="B24" s="101" t="str">
        <f t="shared" si="0"/>
        <v>(月)</v>
      </c>
      <c r="C24" s="61">
        <f t="shared" si="3"/>
        <v>951967</v>
      </c>
      <c r="D24" s="61">
        <v>325603</v>
      </c>
      <c r="E24" s="61">
        <v>40139</v>
      </c>
      <c r="F24" s="61">
        <v>363</v>
      </c>
      <c r="G24" s="61">
        <v>464827</v>
      </c>
      <c r="H24" s="61">
        <v>121024</v>
      </c>
      <c r="I24" s="61">
        <v>11</v>
      </c>
      <c r="J24" s="61">
        <v>11624</v>
      </c>
      <c r="K24" s="61">
        <v>529</v>
      </c>
      <c r="L24" s="61">
        <v>33</v>
      </c>
      <c r="M24" s="61">
        <v>17516</v>
      </c>
      <c r="N24" s="61">
        <v>743</v>
      </c>
      <c r="O24" s="61">
        <v>0</v>
      </c>
    </row>
    <row r="25" spans="1:15" x14ac:dyDescent="0.45">
      <c r="A25" s="109">
        <v>44465</v>
      </c>
      <c r="B25" s="101" t="str">
        <f t="shared" si="0"/>
        <v>(日)</v>
      </c>
      <c r="C25" s="61">
        <f t="shared" si="3"/>
        <v>1148442</v>
      </c>
      <c r="D25" s="61">
        <v>360260</v>
      </c>
      <c r="E25" s="61">
        <v>76070</v>
      </c>
      <c r="F25" s="61">
        <v>687</v>
      </c>
      <c r="G25" s="61">
        <v>601866</v>
      </c>
      <c r="H25" s="61">
        <v>109545</v>
      </c>
      <c r="I25" s="61">
        <v>14</v>
      </c>
      <c r="J25" s="61">
        <v>6358</v>
      </c>
      <c r="K25" s="61">
        <v>1015</v>
      </c>
      <c r="L25" s="61">
        <v>52</v>
      </c>
      <c r="M25" s="61">
        <v>12094</v>
      </c>
      <c r="N25" s="61">
        <v>907</v>
      </c>
      <c r="O25" s="61">
        <v>1</v>
      </c>
    </row>
    <row r="26" spans="1:15" x14ac:dyDescent="0.45">
      <c r="A26" s="109">
        <v>44464</v>
      </c>
      <c r="B26" s="101" t="str">
        <f t="shared" si="0"/>
        <v>(土)</v>
      </c>
      <c r="C26" s="61">
        <f t="shared" si="3"/>
        <v>1467868</v>
      </c>
      <c r="D26" s="61">
        <v>461085</v>
      </c>
      <c r="E26" s="61">
        <v>94157</v>
      </c>
      <c r="F26" s="61">
        <v>1326</v>
      </c>
      <c r="G26" s="61">
        <v>776575</v>
      </c>
      <c r="H26" s="61">
        <v>134710</v>
      </c>
      <c r="I26" s="61">
        <v>15</v>
      </c>
      <c r="J26" s="61">
        <v>8314</v>
      </c>
      <c r="K26" s="61">
        <v>841</v>
      </c>
      <c r="L26" s="61">
        <v>78</v>
      </c>
      <c r="M26" s="61">
        <v>15928</v>
      </c>
      <c r="N26" s="61">
        <v>789</v>
      </c>
      <c r="O26" s="61">
        <v>1</v>
      </c>
    </row>
    <row r="27" spans="1:15" x14ac:dyDescent="0.45">
      <c r="A27" s="109">
        <v>44463</v>
      </c>
      <c r="B27" s="101" t="str">
        <f t="shared" si="0"/>
        <v>(金)</v>
      </c>
      <c r="C27" s="61">
        <f t="shared" si="3"/>
        <v>1152645</v>
      </c>
      <c r="D27" s="61">
        <v>351530</v>
      </c>
      <c r="E27" s="61">
        <v>67155</v>
      </c>
      <c r="F27" s="61">
        <v>705</v>
      </c>
      <c r="G27" s="61">
        <v>619410</v>
      </c>
      <c r="H27" s="61">
        <v>113829</v>
      </c>
      <c r="I27" s="61">
        <v>16</v>
      </c>
      <c r="J27" s="61">
        <v>9979</v>
      </c>
      <c r="K27" s="61">
        <v>568</v>
      </c>
      <c r="L27" s="61">
        <v>54</v>
      </c>
      <c r="M27" s="61">
        <v>19655</v>
      </c>
      <c r="N27" s="61">
        <v>614</v>
      </c>
      <c r="O27" s="61">
        <v>1</v>
      </c>
    </row>
    <row r="28" spans="1:15" x14ac:dyDescent="0.45">
      <c r="A28" s="109">
        <v>44462</v>
      </c>
      <c r="B28" s="101" t="str">
        <f t="shared" si="0"/>
        <v>(木)</v>
      </c>
      <c r="C28" s="61">
        <f t="shared" si="3"/>
        <v>419700</v>
      </c>
      <c r="D28" s="61">
        <v>142876</v>
      </c>
      <c r="E28" s="61">
        <v>46235</v>
      </c>
      <c r="F28" s="61">
        <v>813</v>
      </c>
      <c r="G28" s="61">
        <v>146448</v>
      </c>
      <c r="H28" s="61">
        <v>83327</v>
      </c>
      <c r="I28" s="61">
        <v>1</v>
      </c>
      <c r="J28" s="61">
        <v>2918</v>
      </c>
      <c r="K28" s="61">
        <v>646</v>
      </c>
      <c r="L28" s="61">
        <v>74</v>
      </c>
      <c r="M28" s="61">
        <v>3364</v>
      </c>
      <c r="N28" s="61">
        <v>710</v>
      </c>
      <c r="O28" s="61">
        <v>0</v>
      </c>
    </row>
    <row r="29" spans="1:15" x14ac:dyDescent="0.45">
      <c r="A29" s="109">
        <v>44461</v>
      </c>
      <c r="B29" s="101" t="str">
        <f t="shared" si="0"/>
        <v>(水)</v>
      </c>
      <c r="C29" s="61">
        <f>SUM(D29:I29)</f>
        <v>1039864</v>
      </c>
      <c r="D29" s="61">
        <v>344217</v>
      </c>
      <c r="E29" s="61">
        <v>62613</v>
      </c>
      <c r="F29" s="61">
        <v>926</v>
      </c>
      <c r="G29" s="61">
        <v>515800</v>
      </c>
      <c r="H29" s="61">
        <v>116291</v>
      </c>
      <c r="I29" s="61">
        <v>17</v>
      </c>
      <c r="J29" s="61">
        <v>11289</v>
      </c>
      <c r="K29" s="61">
        <v>654</v>
      </c>
      <c r="L29" s="61">
        <v>46</v>
      </c>
      <c r="M29" s="61">
        <v>20850</v>
      </c>
      <c r="N29" s="61">
        <v>807</v>
      </c>
      <c r="O29" s="61">
        <v>1</v>
      </c>
    </row>
    <row r="30" spans="1:15" x14ac:dyDescent="0.45">
      <c r="A30" s="109">
        <v>44460</v>
      </c>
      <c r="B30" s="101" t="str">
        <f t="shared" si="0"/>
        <v>(火)</v>
      </c>
      <c r="C30" s="61">
        <f t="shared" ref="C30" si="4">SUM(D30:I30)</f>
        <v>1061133</v>
      </c>
      <c r="D30" s="61">
        <v>334849</v>
      </c>
      <c r="E30" s="61">
        <v>62999</v>
      </c>
      <c r="F30" s="61">
        <v>503</v>
      </c>
      <c r="G30" s="61">
        <v>549973</v>
      </c>
      <c r="H30" s="61">
        <v>112804</v>
      </c>
      <c r="I30" s="61">
        <v>5</v>
      </c>
      <c r="J30" s="61">
        <v>11749</v>
      </c>
      <c r="K30" s="61">
        <v>748</v>
      </c>
      <c r="L30" s="61">
        <v>55</v>
      </c>
      <c r="M30" s="61">
        <v>24937</v>
      </c>
      <c r="N30" s="61">
        <v>799</v>
      </c>
      <c r="O30" s="61">
        <v>0</v>
      </c>
    </row>
    <row r="31" spans="1:15" x14ac:dyDescent="0.45">
      <c r="A31" s="109">
        <v>44459</v>
      </c>
      <c r="B31" s="101" t="str">
        <f t="shared" si="0"/>
        <v>(月)</v>
      </c>
      <c r="C31" s="61">
        <f>SUM(D31:I31)</f>
        <v>299715</v>
      </c>
      <c r="D31" s="61">
        <v>101129</v>
      </c>
      <c r="E31" s="61">
        <v>49452</v>
      </c>
      <c r="F31" s="61">
        <v>573</v>
      </c>
      <c r="G31" s="61">
        <v>79146</v>
      </c>
      <c r="H31" s="61">
        <v>69415</v>
      </c>
      <c r="I31" s="61">
        <v>0</v>
      </c>
      <c r="J31" s="61">
        <v>2087</v>
      </c>
      <c r="K31" s="61">
        <v>693</v>
      </c>
      <c r="L31" s="61">
        <v>37</v>
      </c>
      <c r="M31" s="61">
        <v>2017</v>
      </c>
      <c r="N31" s="61">
        <v>766</v>
      </c>
      <c r="O31" s="61">
        <v>0</v>
      </c>
    </row>
    <row r="32" spans="1:15" x14ac:dyDescent="0.45">
      <c r="A32" s="109">
        <v>44458</v>
      </c>
      <c r="B32" s="101" t="str">
        <f t="shared" si="0"/>
        <v>(日)</v>
      </c>
      <c r="C32" s="61">
        <f t="shared" ref="C32:C34" si="5">SUM(D32:I32)</f>
        <v>1122762</v>
      </c>
      <c r="D32" s="61">
        <v>454281</v>
      </c>
      <c r="E32" s="61">
        <v>108553</v>
      </c>
      <c r="F32" s="61">
        <v>1436</v>
      </c>
      <c r="G32" s="61">
        <v>459451</v>
      </c>
      <c r="H32" s="61">
        <v>99041</v>
      </c>
      <c r="I32" s="61">
        <v>0</v>
      </c>
      <c r="J32" s="61">
        <v>7581</v>
      </c>
      <c r="K32" s="61">
        <v>1094</v>
      </c>
      <c r="L32" s="61">
        <v>76</v>
      </c>
      <c r="M32" s="61">
        <v>9464</v>
      </c>
      <c r="N32" s="61">
        <v>857</v>
      </c>
      <c r="O32" s="61">
        <v>0</v>
      </c>
    </row>
    <row r="33" spans="1:15" x14ac:dyDescent="0.45">
      <c r="A33" s="109">
        <v>44457</v>
      </c>
      <c r="B33" s="101" t="str">
        <f t="shared" si="0"/>
        <v>(土)</v>
      </c>
      <c r="C33" s="61">
        <f t="shared" si="5"/>
        <v>1427578</v>
      </c>
      <c r="D33" s="61">
        <v>589129</v>
      </c>
      <c r="E33" s="61">
        <v>129240</v>
      </c>
      <c r="F33" s="61">
        <v>2222</v>
      </c>
      <c r="G33" s="61">
        <v>603739</v>
      </c>
      <c r="H33" s="61">
        <v>103246</v>
      </c>
      <c r="I33" s="61">
        <v>2</v>
      </c>
      <c r="J33" s="61">
        <v>9959</v>
      </c>
      <c r="K33" s="61">
        <v>832</v>
      </c>
      <c r="L33" s="61">
        <v>80</v>
      </c>
      <c r="M33" s="61">
        <v>14533</v>
      </c>
      <c r="N33" s="61">
        <v>687</v>
      </c>
      <c r="O33" s="61">
        <v>0</v>
      </c>
    </row>
    <row r="34" spans="1:15" x14ac:dyDescent="0.45">
      <c r="A34" s="109">
        <v>44456</v>
      </c>
      <c r="B34" s="101" t="str">
        <f t="shared" si="0"/>
        <v>(金)</v>
      </c>
      <c r="C34" s="61">
        <f t="shared" si="5"/>
        <v>1175114</v>
      </c>
      <c r="D34" s="61">
        <v>448200</v>
      </c>
      <c r="E34" s="61">
        <v>106148</v>
      </c>
      <c r="F34" s="61">
        <v>1853</v>
      </c>
      <c r="G34" s="61">
        <v>522925</v>
      </c>
      <c r="H34" s="61">
        <v>95985</v>
      </c>
      <c r="I34" s="61">
        <v>3</v>
      </c>
      <c r="J34" s="61">
        <v>10955</v>
      </c>
      <c r="K34" s="61">
        <v>588</v>
      </c>
      <c r="L34" s="61">
        <v>85</v>
      </c>
      <c r="M34" s="61">
        <v>18661</v>
      </c>
      <c r="N34" s="61">
        <v>520</v>
      </c>
      <c r="O34" s="61">
        <v>0</v>
      </c>
    </row>
    <row r="35" spans="1:15" x14ac:dyDescent="0.45">
      <c r="A35" s="109">
        <v>44455</v>
      </c>
      <c r="B35" s="101" t="str">
        <f t="shared" si="0"/>
        <v>(木)</v>
      </c>
      <c r="C35" s="61">
        <f>SUM(D35:I35)</f>
        <v>1026587</v>
      </c>
      <c r="D35" s="61">
        <v>390418</v>
      </c>
      <c r="E35" s="61">
        <v>92786</v>
      </c>
      <c r="F35" s="61">
        <v>1616</v>
      </c>
      <c r="G35" s="61">
        <v>447210</v>
      </c>
      <c r="H35" s="61">
        <v>94544</v>
      </c>
      <c r="I35" s="61">
        <v>13</v>
      </c>
      <c r="J35" s="61">
        <v>11954</v>
      </c>
      <c r="K35" s="61">
        <v>752</v>
      </c>
      <c r="L35" s="61">
        <v>119</v>
      </c>
      <c r="M35" s="61">
        <v>19133</v>
      </c>
      <c r="N35" s="61">
        <v>664</v>
      </c>
      <c r="O35" s="61">
        <v>2</v>
      </c>
    </row>
    <row r="36" spans="1:15" x14ac:dyDescent="0.45">
      <c r="A36" s="109">
        <v>44454</v>
      </c>
      <c r="B36" s="101" t="str">
        <f t="shared" si="0"/>
        <v>(水)</v>
      </c>
      <c r="C36" s="61">
        <f>SUM(D36:I36)</f>
        <v>1039195</v>
      </c>
      <c r="D36" s="61">
        <v>407642</v>
      </c>
      <c r="E36" s="61">
        <v>90806</v>
      </c>
      <c r="F36" s="61">
        <v>1436</v>
      </c>
      <c r="G36" s="61">
        <v>457367</v>
      </c>
      <c r="H36" s="61">
        <v>81943</v>
      </c>
      <c r="I36" s="61">
        <v>1</v>
      </c>
      <c r="J36" s="61">
        <v>13291</v>
      </c>
      <c r="K36" s="61">
        <v>791</v>
      </c>
      <c r="L36" s="61">
        <v>80</v>
      </c>
      <c r="M36" s="61">
        <v>21979</v>
      </c>
      <c r="N36" s="61">
        <v>683</v>
      </c>
      <c r="O36" s="61">
        <v>0</v>
      </c>
    </row>
    <row r="37" spans="1:15" x14ac:dyDescent="0.45">
      <c r="A37" s="109">
        <v>44453</v>
      </c>
      <c r="B37" s="101" t="str">
        <f t="shared" si="0"/>
        <v>(火)</v>
      </c>
      <c r="C37" s="61">
        <f>SUM(D37:I37)</f>
        <v>1058570</v>
      </c>
      <c r="D37" s="61">
        <v>422612</v>
      </c>
      <c r="E37" s="61">
        <v>95818</v>
      </c>
      <c r="F37" s="61">
        <v>1719</v>
      </c>
      <c r="G37" s="61">
        <v>457848</v>
      </c>
      <c r="H37" s="61">
        <v>80573</v>
      </c>
      <c r="I37" s="61">
        <v>0</v>
      </c>
      <c r="J37" s="61">
        <v>14263</v>
      </c>
      <c r="K37" s="61">
        <v>797</v>
      </c>
      <c r="L37" s="61">
        <v>126</v>
      </c>
      <c r="M37" s="61">
        <v>25507</v>
      </c>
      <c r="N37" s="61">
        <v>691</v>
      </c>
      <c r="O37" s="61">
        <v>0</v>
      </c>
    </row>
    <row r="38" spans="1:15" x14ac:dyDescent="0.45">
      <c r="A38" s="109">
        <v>44452</v>
      </c>
      <c r="B38" s="101" t="str">
        <f t="shared" si="0"/>
        <v>(月)</v>
      </c>
      <c r="C38" s="61">
        <f>SUM(D38:I38)</f>
        <v>1001813</v>
      </c>
      <c r="D38" s="61">
        <v>393011</v>
      </c>
      <c r="E38" s="61">
        <v>102656</v>
      </c>
      <c r="F38" s="61">
        <v>2142</v>
      </c>
      <c r="G38" s="61">
        <v>427763</v>
      </c>
      <c r="H38" s="61">
        <v>76237</v>
      </c>
      <c r="I38" s="61">
        <v>4</v>
      </c>
      <c r="J38" s="61">
        <v>13391</v>
      </c>
      <c r="K38" s="61">
        <v>744</v>
      </c>
      <c r="L38" s="61">
        <v>154</v>
      </c>
      <c r="M38" s="61">
        <v>24250</v>
      </c>
      <c r="N38" s="61">
        <v>653</v>
      </c>
      <c r="O38" s="61">
        <v>1</v>
      </c>
    </row>
    <row r="39" spans="1:15" x14ac:dyDescent="0.45">
      <c r="A39" s="109">
        <v>44451</v>
      </c>
      <c r="B39" s="101" t="str">
        <f t="shared" si="0"/>
        <v>(日)</v>
      </c>
      <c r="C39" s="61">
        <f t="shared" ref="C39:C102" si="6">SUM(D39:I39)</f>
        <v>1187536</v>
      </c>
      <c r="D39" s="61">
        <v>451750</v>
      </c>
      <c r="E39" s="61">
        <v>148501</v>
      </c>
      <c r="F39" s="61">
        <v>1480</v>
      </c>
      <c r="G39" s="61">
        <v>497879</v>
      </c>
      <c r="H39" s="61">
        <v>87926</v>
      </c>
      <c r="I39" s="61">
        <v>0</v>
      </c>
      <c r="J39" s="61">
        <v>8001</v>
      </c>
      <c r="K39" s="61">
        <v>1229</v>
      </c>
      <c r="L39" s="61">
        <v>56</v>
      </c>
      <c r="M39" s="61">
        <v>12298</v>
      </c>
      <c r="N39" s="61">
        <v>1021</v>
      </c>
      <c r="O39" s="61">
        <v>0</v>
      </c>
    </row>
    <row r="40" spans="1:15" x14ac:dyDescent="0.45">
      <c r="A40" s="109">
        <v>44450</v>
      </c>
      <c r="B40" s="101" t="str">
        <f t="shared" si="0"/>
        <v>(土)</v>
      </c>
      <c r="C40" s="61">
        <f t="shared" si="6"/>
        <v>1471211</v>
      </c>
      <c r="D40" s="61">
        <v>574200</v>
      </c>
      <c r="E40" s="61">
        <v>188772</v>
      </c>
      <c r="F40" s="61">
        <v>1649</v>
      </c>
      <c r="G40" s="61">
        <v>612406</v>
      </c>
      <c r="H40" s="61">
        <v>94180</v>
      </c>
      <c r="I40" s="61">
        <v>4</v>
      </c>
      <c r="J40" s="61">
        <v>10143</v>
      </c>
      <c r="K40" s="61">
        <v>1101</v>
      </c>
      <c r="L40" s="61">
        <v>54</v>
      </c>
      <c r="M40" s="61">
        <v>18134</v>
      </c>
      <c r="N40" s="61">
        <v>851</v>
      </c>
      <c r="O40" s="61">
        <v>1</v>
      </c>
    </row>
    <row r="41" spans="1:15" x14ac:dyDescent="0.45">
      <c r="A41" s="109">
        <v>44449</v>
      </c>
      <c r="B41" s="101" t="str">
        <f t="shared" si="0"/>
        <v>(金)</v>
      </c>
      <c r="C41" s="61">
        <f t="shared" si="6"/>
        <v>1221071</v>
      </c>
      <c r="D41" s="61">
        <v>456855</v>
      </c>
      <c r="E41" s="61">
        <v>166807</v>
      </c>
      <c r="F41" s="61">
        <v>1614</v>
      </c>
      <c r="G41" s="61">
        <v>506170</v>
      </c>
      <c r="H41" s="61">
        <v>89619</v>
      </c>
      <c r="I41" s="61">
        <v>6</v>
      </c>
      <c r="J41" s="61">
        <v>11639</v>
      </c>
      <c r="K41" s="61">
        <v>607</v>
      </c>
      <c r="L41" s="61">
        <v>83</v>
      </c>
      <c r="M41" s="61">
        <v>25050</v>
      </c>
      <c r="N41" s="61">
        <v>569</v>
      </c>
      <c r="O41" s="61">
        <v>0</v>
      </c>
    </row>
    <row r="42" spans="1:15" x14ac:dyDescent="0.45">
      <c r="A42" s="109">
        <v>44448</v>
      </c>
      <c r="B42" s="101" t="str">
        <f t="shared" si="0"/>
        <v>(木)</v>
      </c>
      <c r="C42" s="61">
        <f t="shared" si="6"/>
        <v>1093167</v>
      </c>
      <c r="D42" s="61">
        <v>414563</v>
      </c>
      <c r="E42" s="61">
        <v>147970</v>
      </c>
      <c r="F42" s="61">
        <v>1687</v>
      </c>
      <c r="G42" s="61">
        <v>439675</v>
      </c>
      <c r="H42" s="61">
        <v>89271</v>
      </c>
      <c r="I42" s="61">
        <v>1</v>
      </c>
      <c r="J42" s="61">
        <v>13387</v>
      </c>
      <c r="K42" s="61">
        <v>906</v>
      </c>
      <c r="L42" s="61">
        <v>98</v>
      </c>
      <c r="M42" s="61">
        <v>25043</v>
      </c>
      <c r="N42" s="61">
        <v>550</v>
      </c>
      <c r="O42" s="61">
        <v>0</v>
      </c>
    </row>
    <row r="43" spans="1:15" x14ac:dyDescent="0.45">
      <c r="A43" s="109">
        <v>44447</v>
      </c>
      <c r="B43" s="101" t="str">
        <f t="shared" si="0"/>
        <v>(水)</v>
      </c>
      <c r="C43" s="61">
        <f t="shared" si="6"/>
        <v>1121520</v>
      </c>
      <c r="D43" s="61">
        <v>438401</v>
      </c>
      <c r="E43" s="61">
        <v>140550</v>
      </c>
      <c r="F43" s="61">
        <v>1510</v>
      </c>
      <c r="G43" s="61">
        <v>454477</v>
      </c>
      <c r="H43" s="61">
        <v>86581</v>
      </c>
      <c r="I43" s="61">
        <v>1</v>
      </c>
      <c r="J43" s="61">
        <v>14862</v>
      </c>
      <c r="K43" s="61">
        <v>932</v>
      </c>
      <c r="L43" s="61">
        <v>71</v>
      </c>
      <c r="M43" s="61">
        <v>28461</v>
      </c>
      <c r="N43" s="61">
        <v>690</v>
      </c>
      <c r="O43" s="61">
        <v>0</v>
      </c>
    </row>
    <row r="44" spans="1:15" x14ac:dyDescent="0.45">
      <c r="A44" s="109">
        <v>44446</v>
      </c>
      <c r="B44" s="101" t="str">
        <f t="shared" si="0"/>
        <v>(火)</v>
      </c>
      <c r="C44" s="61">
        <f t="shared" si="6"/>
        <v>1124053</v>
      </c>
      <c r="D44" s="61">
        <v>465138</v>
      </c>
      <c r="E44" s="61">
        <v>142703</v>
      </c>
      <c r="F44" s="61">
        <v>1549</v>
      </c>
      <c r="G44" s="61">
        <v>425379</v>
      </c>
      <c r="H44" s="61">
        <v>89282</v>
      </c>
      <c r="I44" s="61">
        <v>2</v>
      </c>
      <c r="J44" s="61">
        <v>16800</v>
      </c>
      <c r="K44" s="61">
        <v>851</v>
      </c>
      <c r="L44" s="61">
        <v>85</v>
      </c>
      <c r="M44" s="61">
        <v>31096</v>
      </c>
      <c r="N44" s="61">
        <v>780</v>
      </c>
      <c r="O44" s="61">
        <v>0</v>
      </c>
    </row>
    <row r="45" spans="1:15" x14ac:dyDescent="0.45">
      <c r="A45" s="109">
        <v>44445</v>
      </c>
      <c r="B45" s="101" t="str">
        <f t="shared" si="0"/>
        <v>(月)</v>
      </c>
      <c r="C45" s="61">
        <f t="shared" si="6"/>
        <v>1007328</v>
      </c>
      <c r="D45" s="61">
        <v>454708</v>
      </c>
      <c r="E45" s="61">
        <v>142151</v>
      </c>
      <c r="F45" s="61">
        <v>1337</v>
      </c>
      <c r="G45" s="61">
        <v>334853</v>
      </c>
      <c r="H45" s="61">
        <v>74273</v>
      </c>
      <c r="I45" s="61">
        <v>6</v>
      </c>
      <c r="J45" s="61">
        <v>16295</v>
      </c>
      <c r="K45" s="61">
        <v>837</v>
      </c>
      <c r="L45" s="61">
        <v>70</v>
      </c>
      <c r="M45" s="61">
        <v>24728</v>
      </c>
      <c r="N45" s="61">
        <v>588</v>
      </c>
      <c r="O45" s="61">
        <v>0</v>
      </c>
    </row>
    <row r="46" spans="1:15" x14ac:dyDescent="0.45">
      <c r="A46" s="109">
        <v>44444</v>
      </c>
      <c r="B46" s="101" t="str">
        <f t="shared" si="0"/>
        <v>(日)</v>
      </c>
      <c r="C46" s="61">
        <f t="shared" si="6"/>
        <v>1154326</v>
      </c>
      <c r="D46" s="61">
        <v>598243</v>
      </c>
      <c r="E46" s="61">
        <v>160845</v>
      </c>
      <c r="F46" s="61">
        <v>1413</v>
      </c>
      <c r="G46" s="61">
        <v>282352</v>
      </c>
      <c r="H46" s="61">
        <v>111472</v>
      </c>
      <c r="I46" s="61">
        <v>1</v>
      </c>
      <c r="J46" s="61">
        <v>11514</v>
      </c>
      <c r="K46" s="61">
        <v>1039</v>
      </c>
      <c r="L46" s="61">
        <v>48</v>
      </c>
      <c r="M46" s="61">
        <v>8553</v>
      </c>
      <c r="N46" s="61">
        <v>1914</v>
      </c>
      <c r="O46" s="61">
        <v>0</v>
      </c>
    </row>
    <row r="47" spans="1:15" x14ac:dyDescent="0.45">
      <c r="A47" s="109">
        <v>44443</v>
      </c>
      <c r="B47" s="101" t="str">
        <f t="shared" si="0"/>
        <v>(土)</v>
      </c>
      <c r="C47" s="61">
        <f t="shared" si="6"/>
        <v>1372680</v>
      </c>
      <c r="D47" s="61">
        <v>755123</v>
      </c>
      <c r="E47" s="61">
        <v>175685</v>
      </c>
      <c r="F47" s="61">
        <v>1767</v>
      </c>
      <c r="G47" s="61">
        <v>324112</v>
      </c>
      <c r="H47" s="61">
        <v>115993</v>
      </c>
      <c r="I47" s="61">
        <v>0</v>
      </c>
      <c r="J47" s="61">
        <v>14564</v>
      </c>
      <c r="K47" s="61">
        <v>885</v>
      </c>
      <c r="L47" s="61">
        <v>60</v>
      </c>
      <c r="M47" s="61">
        <v>10902</v>
      </c>
      <c r="N47" s="61">
        <v>1995</v>
      </c>
      <c r="O47" s="61">
        <v>0</v>
      </c>
    </row>
    <row r="48" spans="1:15" x14ac:dyDescent="0.45">
      <c r="A48" s="109">
        <v>44442</v>
      </c>
      <c r="B48" s="101" t="str">
        <f t="shared" si="0"/>
        <v>(金)</v>
      </c>
      <c r="C48" s="61">
        <f t="shared" si="6"/>
        <v>1120671</v>
      </c>
      <c r="D48" s="61">
        <v>564076</v>
      </c>
      <c r="E48" s="61">
        <v>150699</v>
      </c>
      <c r="F48" s="61">
        <v>1908</v>
      </c>
      <c r="G48" s="61">
        <v>282452</v>
      </c>
      <c r="H48" s="61">
        <v>121533</v>
      </c>
      <c r="I48" s="61">
        <v>3</v>
      </c>
      <c r="J48" s="61">
        <v>16505</v>
      </c>
      <c r="K48" s="61">
        <v>562</v>
      </c>
      <c r="L48" s="61">
        <v>64</v>
      </c>
      <c r="M48" s="61">
        <v>15824</v>
      </c>
      <c r="N48" s="61">
        <v>909</v>
      </c>
      <c r="O48" s="61">
        <v>1</v>
      </c>
    </row>
    <row r="49" spans="1:15" x14ac:dyDescent="0.45">
      <c r="A49" s="109">
        <v>44441</v>
      </c>
      <c r="B49" s="101" t="str">
        <f t="shared" si="0"/>
        <v>(木)</v>
      </c>
      <c r="C49" s="61">
        <f t="shared" si="6"/>
        <v>895469</v>
      </c>
      <c r="D49" s="61">
        <v>258810</v>
      </c>
      <c r="E49" s="61">
        <v>143410</v>
      </c>
      <c r="F49" s="61">
        <v>1830</v>
      </c>
      <c r="G49" s="61">
        <v>371165</v>
      </c>
      <c r="H49" s="61">
        <v>120254</v>
      </c>
      <c r="I49" s="61">
        <v>0</v>
      </c>
      <c r="J49" s="61">
        <v>7496</v>
      </c>
      <c r="K49" s="61">
        <v>739</v>
      </c>
      <c r="L49" s="61">
        <v>106</v>
      </c>
      <c r="M49" s="61">
        <v>25147</v>
      </c>
      <c r="N49" s="61">
        <v>1033</v>
      </c>
      <c r="O49" s="61">
        <v>0</v>
      </c>
    </row>
    <row r="50" spans="1:15" x14ac:dyDescent="0.45">
      <c r="A50" s="109">
        <v>44440</v>
      </c>
      <c r="B50" s="101" t="str">
        <f t="shared" si="0"/>
        <v>(水)</v>
      </c>
      <c r="C50" s="61">
        <f t="shared" si="6"/>
        <v>1104463</v>
      </c>
      <c r="D50" s="61">
        <v>487561</v>
      </c>
      <c r="E50" s="61">
        <v>134842</v>
      </c>
      <c r="F50" s="61">
        <v>1669</v>
      </c>
      <c r="G50" s="61">
        <v>370367</v>
      </c>
      <c r="H50" s="61">
        <v>110023</v>
      </c>
      <c r="I50" s="61">
        <v>1</v>
      </c>
      <c r="J50" s="61">
        <v>19134</v>
      </c>
      <c r="K50" s="61">
        <v>817</v>
      </c>
      <c r="L50" s="61">
        <v>100</v>
      </c>
      <c r="M50" s="61">
        <v>28202</v>
      </c>
      <c r="N50" s="61">
        <v>1178</v>
      </c>
      <c r="O50" s="61">
        <v>0</v>
      </c>
    </row>
    <row r="51" spans="1:15" x14ac:dyDescent="0.45">
      <c r="A51" s="109">
        <v>44439</v>
      </c>
      <c r="B51" s="101" t="str">
        <f t="shared" si="0"/>
        <v>(火)</v>
      </c>
      <c r="C51" s="61">
        <f t="shared" si="6"/>
        <v>1146297</v>
      </c>
      <c r="D51" s="61">
        <v>500490</v>
      </c>
      <c r="E51" s="61">
        <v>130585</v>
      </c>
      <c r="F51" s="61">
        <v>1602</v>
      </c>
      <c r="G51" s="61">
        <v>388332</v>
      </c>
      <c r="H51" s="61">
        <v>125288</v>
      </c>
      <c r="I51" s="61">
        <v>0</v>
      </c>
      <c r="J51" s="61">
        <v>21680</v>
      </c>
      <c r="K51" s="61">
        <v>716</v>
      </c>
      <c r="L51" s="61">
        <v>89</v>
      </c>
      <c r="M51" s="61">
        <v>34100</v>
      </c>
      <c r="N51" s="61">
        <v>1317</v>
      </c>
      <c r="O51" s="61">
        <v>0</v>
      </c>
    </row>
    <row r="52" spans="1:15" x14ac:dyDescent="0.45">
      <c r="A52" s="109">
        <v>44438</v>
      </c>
      <c r="B52" s="101" t="str">
        <f t="shared" si="0"/>
        <v>(月)</v>
      </c>
      <c r="C52" s="61">
        <f t="shared" si="6"/>
        <v>646135</v>
      </c>
      <c r="D52" s="61">
        <v>250667</v>
      </c>
      <c r="E52" s="61">
        <v>126578</v>
      </c>
      <c r="F52" s="61">
        <v>1324</v>
      </c>
      <c r="G52" s="61">
        <v>137634</v>
      </c>
      <c r="H52" s="61">
        <v>129932</v>
      </c>
      <c r="I52" s="61">
        <v>0</v>
      </c>
      <c r="J52" s="61">
        <v>8990</v>
      </c>
      <c r="K52" s="61">
        <v>642</v>
      </c>
      <c r="L52" s="61">
        <v>69</v>
      </c>
      <c r="M52" s="61">
        <v>9436</v>
      </c>
      <c r="N52" s="61">
        <v>1258</v>
      </c>
      <c r="O52" s="61">
        <v>0</v>
      </c>
    </row>
    <row r="53" spans="1:15" x14ac:dyDescent="0.45">
      <c r="A53" s="109">
        <v>44437</v>
      </c>
      <c r="B53" s="101" t="str">
        <f t="shared" si="0"/>
        <v>(日)</v>
      </c>
      <c r="C53" s="61">
        <f t="shared" si="6"/>
        <v>1205624</v>
      </c>
      <c r="D53" s="61">
        <v>469781</v>
      </c>
      <c r="E53" s="61">
        <v>118226</v>
      </c>
      <c r="F53" s="61">
        <v>1124</v>
      </c>
      <c r="G53" s="61">
        <v>498126</v>
      </c>
      <c r="H53" s="61">
        <v>118366</v>
      </c>
      <c r="I53" s="61">
        <v>1</v>
      </c>
      <c r="J53" s="61">
        <v>9520</v>
      </c>
      <c r="K53" s="61">
        <v>842</v>
      </c>
      <c r="L53" s="61">
        <v>49</v>
      </c>
      <c r="M53" s="61">
        <v>19803</v>
      </c>
      <c r="N53" s="61">
        <v>2670</v>
      </c>
      <c r="O53" s="61">
        <v>0</v>
      </c>
    </row>
    <row r="54" spans="1:15" x14ac:dyDescent="0.45">
      <c r="A54" s="109">
        <v>44436</v>
      </c>
      <c r="B54" s="101" t="str">
        <f t="shared" si="0"/>
        <v>(土)</v>
      </c>
      <c r="C54" s="61">
        <f t="shared" si="6"/>
        <v>1443388</v>
      </c>
      <c r="D54" s="61">
        <v>582685</v>
      </c>
      <c r="E54" s="61">
        <v>132288</v>
      </c>
      <c r="F54" s="61">
        <v>543</v>
      </c>
      <c r="G54" s="61">
        <v>596500</v>
      </c>
      <c r="H54" s="61">
        <v>131372</v>
      </c>
      <c r="I54" s="61">
        <v>0</v>
      </c>
      <c r="J54" s="61">
        <v>13382</v>
      </c>
      <c r="K54" s="61">
        <v>713</v>
      </c>
      <c r="L54" s="61">
        <v>13</v>
      </c>
      <c r="M54" s="61">
        <v>31694</v>
      </c>
      <c r="N54" s="61">
        <v>3236</v>
      </c>
      <c r="O54" s="61">
        <v>0</v>
      </c>
    </row>
    <row r="55" spans="1:15" x14ac:dyDescent="0.45">
      <c r="A55" s="109">
        <v>44435</v>
      </c>
      <c r="B55" s="101" t="str">
        <f t="shared" si="0"/>
        <v>(金)</v>
      </c>
      <c r="C55" s="61">
        <f t="shared" si="6"/>
        <v>1267085</v>
      </c>
      <c r="D55" s="61">
        <v>515779</v>
      </c>
      <c r="E55" s="61">
        <v>107536</v>
      </c>
      <c r="F55" s="61">
        <v>986</v>
      </c>
      <c r="G55" s="61">
        <v>480391</v>
      </c>
      <c r="H55" s="61">
        <v>162393</v>
      </c>
      <c r="I55" s="61">
        <v>0</v>
      </c>
      <c r="J55" s="61">
        <v>18090</v>
      </c>
      <c r="K55" s="61">
        <v>503</v>
      </c>
      <c r="L55" s="61">
        <v>22</v>
      </c>
      <c r="M55" s="61">
        <v>39215</v>
      </c>
      <c r="N55" s="61">
        <v>1551</v>
      </c>
      <c r="O55" s="61">
        <v>0</v>
      </c>
    </row>
    <row r="56" spans="1:15" x14ac:dyDescent="0.45">
      <c r="A56" s="109">
        <v>44434</v>
      </c>
      <c r="B56" s="101" t="str">
        <f t="shared" si="0"/>
        <v>(木)</v>
      </c>
      <c r="C56" s="61">
        <f t="shared" si="6"/>
        <v>1137485</v>
      </c>
      <c r="D56" s="61">
        <v>461824</v>
      </c>
      <c r="E56" s="61">
        <v>92623</v>
      </c>
      <c r="F56" s="61">
        <v>2025</v>
      </c>
      <c r="G56" s="61">
        <v>434791</v>
      </c>
      <c r="H56" s="61">
        <v>146221</v>
      </c>
      <c r="I56" s="61">
        <v>1</v>
      </c>
      <c r="J56" s="61">
        <v>18900</v>
      </c>
      <c r="K56" s="61">
        <v>637</v>
      </c>
      <c r="L56" s="61">
        <v>64</v>
      </c>
      <c r="M56" s="61">
        <v>39855</v>
      </c>
      <c r="N56" s="61">
        <v>1764</v>
      </c>
      <c r="O56" s="61">
        <v>0</v>
      </c>
    </row>
    <row r="57" spans="1:15" x14ac:dyDescent="0.45">
      <c r="A57" s="109">
        <v>44433</v>
      </c>
      <c r="B57" s="101" t="str">
        <f t="shared" si="0"/>
        <v>(水)</v>
      </c>
      <c r="C57" s="61">
        <f t="shared" si="6"/>
        <v>1200028</v>
      </c>
      <c r="D57" s="61">
        <v>472626</v>
      </c>
      <c r="E57" s="61">
        <v>114519</v>
      </c>
      <c r="F57" s="61">
        <v>1930</v>
      </c>
      <c r="G57" s="61">
        <v>449335</v>
      </c>
      <c r="H57" s="61">
        <v>161616</v>
      </c>
      <c r="I57" s="61">
        <v>2</v>
      </c>
      <c r="J57" s="61">
        <v>21485</v>
      </c>
      <c r="K57" s="61">
        <v>717</v>
      </c>
      <c r="L57" s="61">
        <v>64</v>
      </c>
      <c r="M57" s="61">
        <v>44906</v>
      </c>
      <c r="N57" s="61">
        <v>1997</v>
      </c>
      <c r="O57" s="61">
        <v>0</v>
      </c>
    </row>
    <row r="58" spans="1:15" x14ac:dyDescent="0.45">
      <c r="A58" s="109">
        <v>44432</v>
      </c>
      <c r="B58" s="101" t="str">
        <f t="shared" si="0"/>
        <v>(火)</v>
      </c>
      <c r="C58" s="61">
        <f t="shared" si="6"/>
        <v>1222680</v>
      </c>
      <c r="D58" s="61">
        <v>476760</v>
      </c>
      <c r="E58" s="61">
        <v>120511</v>
      </c>
      <c r="F58" s="61">
        <v>975</v>
      </c>
      <c r="G58" s="61">
        <v>456759</v>
      </c>
      <c r="H58" s="61">
        <v>167673</v>
      </c>
      <c r="I58" s="61">
        <v>2</v>
      </c>
      <c r="J58" s="61">
        <v>25350</v>
      </c>
      <c r="K58" s="61">
        <v>786</v>
      </c>
      <c r="L58" s="61">
        <v>48</v>
      </c>
      <c r="M58" s="61">
        <v>54529</v>
      </c>
      <c r="N58" s="61">
        <v>2252</v>
      </c>
      <c r="O58" s="61">
        <v>1</v>
      </c>
    </row>
    <row r="59" spans="1:15" x14ac:dyDescent="0.45">
      <c r="A59" s="109">
        <v>44431</v>
      </c>
      <c r="B59" s="101" t="str">
        <f t="shared" si="0"/>
        <v>(月)</v>
      </c>
      <c r="C59" s="61">
        <f t="shared" si="6"/>
        <v>1159937</v>
      </c>
      <c r="D59" s="61">
        <v>439326</v>
      </c>
      <c r="E59" s="61">
        <v>95120</v>
      </c>
      <c r="F59" s="61">
        <v>984</v>
      </c>
      <c r="G59" s="61">
        <v>439334</v>
      </c>
      <c r="H59" s="61">
        <v>185172</v>
      </c>
      <c r="I59" s="61">
        <v>1</v>
      </c>
      <c r="J59" s="61">
        <v>23673</v>
      </c>
      <c r="K59" s="61">
        <v>675</v>
      </c>
      <c r="L59" s="61">
        <v>50</v>
      </c>
      <c r="M59" s="61">
        <v>58187</v>
      </c>
      <c r="N59" s="61">
        <v>2985</v>
      </c>
      <c r="O59" s="66">
        <v>1</v>
      </c>
    </row>
    <row r="60" spans="1:15" x14ac:dyDescent="0.45">
      <c r="A60" s="109">
        <v>44430</v>
      </c>
      <c r="B60" s="101" t="str">
        <f t="shared" si="0"/>
        <v>(日)</v>
      </c>
      <c r="C60" s="61">
        <f t="shared" si="6"/>
        <v>1213033</v>
      </c>
      <c r="D60" s="61">
        <v>515193</v>
      </c>
      <c r="E60" s="61">
        <v>105416</v>
      </c>
      <c r="F60" s="61">
        <v>0</v>
      </c>
      <c r="G60" s="61">
        <v>443740</v>
      </c>
      <c r="H60" s="61">
        <v>148684</v>
      </c>
      <c r="I60" s="61">
        <v>0</v>
      </c>
      <c r="J60" s="61">
        <v>11660</v>
      </c>
      <c r="K60" s="61">
        <v>860</v>
      </c>
      <c r="L60" s="61">
        <v>0</v>
      </c>
      <c r="M60" s="61">
        <v>33671</v>
      </c>
      <c r="N60" s="61">
        <v>4400</v>
      </c>
      <c r="O60" s="66">
        <v>0</v>
      </c>
    </row>
    <row r="61" spans="1:15" x14ac:dyDescent="0.45">
      <c r="A61" s="109">
        <v>44429</v>
      </c>
      <c r="B61" s="101" t="str">
        <f t="shared" si="0"/>
        <v>(土)</v>
      </c>
      <c r="C61" s="61">
        <f t="shared" si="6"/>
        <v>1404428</v>
      </c>
      <c r="D61" s="66">
        <v>605530</v>
      </c>
      <c r="E61" s="61">
        <v>102545</v>
      </c>
      <c r="F61" s="61">
        <v>42</v>
      </c>
      <c r="G61" s="61">
        <v>529647</v>
      </c>
      <c r="H61" s="61">
        <v>166664</v>
      </c>
      <c r="I61" s="61">
        <v>0</v>
      </c>
      <c r="J61" s="61">
        <v>16976</v>
      </c>
      <c r="K61" s="61">
        <v>714</v>
      </c>
      <c r="L61" s="61">
        <v>3</v>
      </c>
      <c r="M61" s="61">
        <v>61719</v>
      </c>
      <c r="N61" s="61">
        <v>4654</v>
      </c>
      <c r="O61" s="66">
        <v>0</v>
      </c>
    </row>
    <row r="62" spans="1:15" x14ac:dyDescent="0.45">
      <c r="A62" s="109">
        <v>44428</v>
      </c>
      <c r="B62" s="101" t="str">
        <f t="shared" si="0"/>
        <v>(金)</v>
      </c>
      <c r="C62" s="61">
        <f t="shared" si="6"/>
        <v>1266733</v>
      </c>
      <c r="D62" s="61">
        <v>510503</v>
      </c>
      <c r="E62" s="61">
        <v>90275</v>
      </c>
      <c r="F62" s="61">
        <v>0</v>
      </c>
      <c r="G62" s="61">
        <v>471031</v>
      </c>
      <c r="H62" s="61">
        <v>194924</v>
      </c>
      <c r="I62" s="61">
        <v>0</v>
      </c>
      <c r="J62" s="61">
        <v>24611</v>
      </c>
      <c r="K62" s="61">
        <v>455</v>
      </c>
      <c r="L62" s="61">
        <v>0</v>
      </c>
      <c r="M62" s="61">
        <v>79058</v>
      </c>
      <c r="N62" s="61">
        <v>2673</v>
      </c>
      <c r="O62" s="66">
        <v>0</v>
      </c>
    </row>
    <row r="63" spans="1:15" x14ac:dyDescent="0.45">
      <c r="A63" s="109">
        <v>44427</v>
      </c>
      <c r="B63" s="101" t="str">
        <f t="shared" si="0"/>
        <v>(木)</v>
      </c>
      <c r="C63" s="61">
        <f t="shared" si="6"/>
        <v>1176898</v>
      </c>
      <c r="D63" s="61">
        <v>469261</v>
      </c>
      <c r="E63" s="61">
        <v>96261</v>
      </c>
      <c r="F63" s="61">
        <v>1</v>
      </c>
      <c r="G63" s="61">
        <v>424902</v>
      </c>
      <c r="H63" s="61">
        <v>186473</v>
      </c>
      <c r="I63" s="61">
        <v>0</v>
      </c>
      <c r="J63" s="61">
        <v>24656</v>
      </c>
      <c r="K63" s="61">
        <v>599</v>
      </c>
      <c r="L63" s="61">
        <v>1</v>
      </c>
      <c r="M63" s="61">
        <v>78963</v>
      </c>
      <c r="N63" s="61">
        <v>3455</v>
      </c>
      <c r="O63" s="66">
        <v>0</v>
      </c>
    </row>
    <row r="64" spans="1:15" x14ac:dyDescent="0.45">
      <c r="A64" s="109">
        <v>44426</v>
      </c>
      <c r="B64" s="101" t="str">
        <f t="shared" si="0"/>
        <v>(水)</v>
      </c>
      <c r="C64" s="61">
        <f t="shared" si="6"/>
        <v>1215085</v>
      </c>
      <c r="D64" s="61">
        <v>480828</v>
      </c>
      <c r="E64" s="61">
        <v>86988</v>
      </c>
      <c r="F64" s="61">
        <v>0</v>
      </c>
      <c r="G64" s="61">
        <v>435885</v>
      </c>
      <c r="H64" s="61">
        <v>211384</v>
      </c>
      <c r="I64" s="61">
        <v>0</v>
      </c>
      <c r="J64" s="61">
        <v>27868</v>
      </c>
      <c r="K64" s="61">
        <v>682</v>
      </c>
      <c r="L64" s="61">
        <v>0</v>
      </c>
      <c r="M64" s="61">
        <v>86971</v>
      </c>
      <c r="N64" s="61">
        <v>3315</v>
      </c>
      <c r="O64" s="61">
        <v>0</v>
      </c>
    </row>
    <row r="65" spans="1:15" x14ac:dyDescent="0.45">
      <c r="A65" s="109">
        <v>44425</v>
      </c>
      <c r="B65" s="101" t="str">
        <f t="shared" si="0"/>
        <v>(火)</v>
      </c>
      <c r="C65" s="61">
        <f t="shared" si="6"/>
        <v>1204751</v>
      </c>
      <c r="D65" s="61">
        <v>454045</v>
      </c>
      <c r="E65" s="61">
        <v>84505</v>
      </c>
      <c r="F65" s="61">
        <v>1</v>
      </c>
      <c r="G65" s="61">
        <v>448851</v>
      </c>
      <c r="H65" s="61">
        <v>217349</v>
      </c>
      <c r="I65" s="61">
        <v>0</v>
      </c>
      <c r="J65" s="61">
        <v>30653</v>
      </c>
      <c r="K65" s="61">
        <v>647</v>
      </c>
      <c r="L65" s="61">
        <v>0</v>
      </c>
      <c r="M65" s="61">
        <v>103861</v>
      </c>
      <c r="N65" s="61">
        <v>2788</v>
      </c>
      <c r="O65" s="61">
        <v>0</v>
      </c>
    </row>
    <row r="66" spans="1:15" x14ac:dyDescent="0.45">
      <c r="A66" s="109">
        <v>44424</v>
      </c>
      <c r="B66" s="101" t="str">
        <f t="shared" si="0"/>
        <v>(月)</v>
      </c>
      <c r="C66" s="61">
        <f t="shared" si="6"/>
        <v>975664</v>
      </c>
      <c r="D66" s="61">
        <v>350702</v>
      </c>
      <c r="E66" s="61">
        <v>77717</v>
      </c>
      <c r="F66" s="61">
        <v>0</v>
      </c>
      <c r="G66" s="61">
        <v>362647</v>
      </c>
      <c r="H66" s="61">
        <v>184598</v>
      </c>
      <c r="I66" s="61">
        <v>0</v>
      </c>
      <c r="J66" s="61">
        <v>24123</v>
      </c>
      <c r="K66" s="61">
        <v>574</v>
      </c>
      <c r="L66" s="61">
        <v>0</v>
      </c>
      <c r="M66" s="61">
        <v>85446</v>
      </c>
      <c r="N66" s="61">
        <v>2731</v>
      </c>
      <c r="O66" s="61">
        <v>0</v>
      </c>
    </row>
    <row r="67" spans="1:15" x14ac:dyDescent="0.45">
      <c r="A67" s="109">
        <v>44423</v>
      </c>
      <c r="B67" s="101" t="str">
        <f t="shared" si="0"/>
        <v>(日)</v>
      </c>
      <c r="C67" s="61">
        <f t="shared" si="6"/>
        <v>723222</v>
      </c>
      <c r="D67" s="61">
        <v>277251</v>
      </c>
      <c r="E67" s="61">
        <v>86784</v>
      </c>
      <c r="F67" s="61">
        <v>0</v>
      </c>
      <c r="G67" s="61">
        <v>245052</v>
      </c>
      <c r="H67" s="61">
        <v>114135</v>
      </c>
      <c r="I67" s="61">
        <v>0</v>
      </c>
      <c r="J67" s="61">
        <v>7191</v>
      </c>
      <c r="K67" s="61">
        <v>940</v>
      </c>
      <c r="L67" s="61">
        <v>0</v>
      </c>
      <c r="M67" s="61">
        <v>35236</v>
      </c>
      <c r="N67" s="61">
        <v>2445</v>
      </c>
      <c r="O67" s="61">
        <v>0</v>
      </c>
    </row>
    <row r="68" spans="1:15" x14ac:dyDescent="0.45">
      <c r="A68" s="109">
        <v>44422</v>
      </c>
      <c r="B68" s="101" t="str">
        <f t="shared" si="0"/>
        <v>(土)</v>
      </c>
      <c r="C68" s="61">
        <f t="shared" si="6"/>
        <v>736277</v>
      </c>
      <c r="D68" s="61">
        <v>266976</v>
      </c>
      <c r="E68" s="61">
        <v>82241</v>
      </c>
      <c r="F68" s="61">
        <v>0</v>
      </c>
      <c r="G68" s="61">
        <v>252436</v>
      </c>
      <c r="H68" s="61">
        <v>134624</v>
      </c>
      <c r="I68" s="61">
        <v>0</v>
      </c>
      <c r="J68" s="61">
        <v>8551</v>
      </c>
      <c r="K68" s="61">
        <v>816</v>
      </c>
      <c r="L68" s="61">
        <v>0</v>
      </c>
      <c r="M68" s="61">
        <v>43619</v>
      </c>
      <c r="N68" s="61">
        <v>2604</v>
      </c>
      <c r="O68" s="61">
        <v>0</v>
      </c>
    </row>
    <row r="69" spans="1:15" x14ac:dyDescent="0.45">
      <c r="A69" s="109">
        <v>44421</v>
      </c>
      <c r="B69" s="101" t="str">
        <f t="shared" si="0"/>
        <v>(金)</v>
      </c>
      <c r="C69" s="61">
        <f t="shared" si="6"/>
        <v>645484</v>
      </c>
      <c r="D69" s="61">
        <v>263702</v>
      </c>
      <c r="E69" s="61">
        <v>75733</v>
      </c>
      <c r="F69" s="61">
        <v>0</v>
      </c>
      <c r="G69" s="61">
        <v>136579</v>
      </c>
      <c r="H69" s="61">
        <v>169470</v>
      </c>
      <c r="I69" s="61">
        <v>0</v>
      </c>
      <c r="J69" s="61">
        <v>14191</v>
      </c>
      <c r="K69" s="61">
        <v>624</v>
      </c>
      <c r="L69" s="61">
        <v>0</v>
      </c>
      <c r="M69" s="61">
        <v>23382</v>
      </c>
      <c r="N69" s="61">
        <v>3498</v>
      </c>
      <c r="O69" s="61">
        <v>0</v>
      </c>
    </row>
    <row r="70" spans="1:15" x14ac:dyDescent="0.45">
      <c r="A70" s="109">
        <v>44420</v>
      </c>
      <c r="B70" s="101" t="str">
        <f t="shared" si="0"/>
        <v>(木)</v>
      </c>
      <c r="C70" s="61">
        <f t="shared" si="6"/>
        <v>889978</v>
      </c>
      <c r="D70" s="61">
        <v>397993</v>
      </c>
      <c r="E70" s="61">
        <v>85168</v>
      </c>
      <c r="F70" s="61">
        <v>0</v>
      </c>
      <c r="G70" s="61">
        <v>226587</v>
      </c>
      <c r="H70" s="61">
        <v>180230</v>
      </c>
      <c r="I70" s="61">
        <v>0</v>
      </c>
      <c r="J70" s="61">
        <v>24144</v>
      </c>
      <c r="K70" s="61">
        <v>791</v>
      </c>
      <c r="L70" s="61">
        <v>0</v>
      </c>
      <c r="M70" s="61">
        <v>49055</v>
      </c>
      <c r="N70" s="61">
        <v>3555</v>
      </c>
      <c r="O70" s="61">
        <v>0</v>
      </c>
    </row>
    <row r="71" spans="1:15" x14ac:dyDescent="0.45">
      <c r="A71" s="109">
        <v>44419</v>
      </c>
      <c r="B71" s="101" t="str">
        <f t="shared" ref="B71:B134" si="7">"(" &amp; TEXT(A71,"aaa") &amp; ")"</f>
        <v>(水)</v>
      </c>
      <c r="C71" s="61">
        <f t="shared" si="6"/>
        <v>1192196</v>
      </c>
      <c r="D71" s="61">
        <v>403542</v>
      </c>
      <c r="E71" s="61">
        <v>86469</v>
      </c>
      <c r="F71" s="61">
        <v>0</v>
      </c>
      <c r="G71" s="61">
        <v>498612</v>
      </c>
      <c r="H71" s="61">
        <v>203573</v>
      </c>
      <c r="I71" s="61">
        <v>0</v>
      </c>
      <c r="J71" s="61">
        <v>27059</v>
      </c>
      <c r="K71" s="61">
        <v>737</v>
      </c>
      <c r="L71" s="61">
        <v>0</v>
      </c>
      <c r="M71" s="61">
        <v>138739</v>
      </c>
      <c r="N71" s="61">
        <v>2752</v>
      </c>
      <c r="O71" s="61">
        <v>0</v>
      </c>
    </row>
    <row r="72" spans="1:15" x14ac:dyDescent="0.45">
      <c r="A72" s="109">
        <v>44418</v>
      </c>
      <c r="B72" s="101" t="str">
        <f t="shared" si="7"/>
        <v>(火)</v>
      </c>
      <c r="C72" s="61">
        <f t="shared" si="6"/>
        <v>1272124</v>
      </c>
      <c r="D72" s="61">
        <v>391831</v>
      </c>
      <c r="E72" s="61">
        <v>88398</v>
      </c>
      <c r="F72" s="61">
        <v>0</v>
      </c>
      <c r="G72" s="61">
        <v>574031</v>
      </c>
      <c r="H72" s="61">
        <v>217864</v>
      </c>
      <c r="I72" s="61">
        <v>0</v>
      </c>
      <c r="J72" s="61">
        <v>31075</v>
      </c>
      <c r="K72" s="61">
        <v>739</v>
      </c>
      <c r="L72" s="61">
        <v>0</v>
      </c>
      <c r="M72" s="61">
        <v>175919</v>
      </c>
      <c r="N72" s="61">
        <v>3180</v>
      </c>
      <c r="O72" s="61">
        <v>0</v>
      </c>
    </row>
    <row r="73" spans="1:15" x14ac:dyDescent="0.45">
      <c r="A73" s="109">
        <v>44417</v>
      </c>
      <c r="B73" s="101" t="str">
        <f t="shared" si="7"/>
        <v>(月)</v>
      </c>
      <c r="C73" s="61">
        <f t="shared" si="6"/>
        <v>367892</v>
      </c>
      <c r="D73" s="61">
        <v>102449</v>
      </c>
      <c r="E73" s="61">
        <v>62660</v>
      </c>
      <c r="F73" s="61">
        <v>0</v>
      </c>
      <c r="G73" s="61">
        <v>101615</v>
      </c>
      <c r="H73" s="61">
        <v>101168</v>
      </c>
      <c r="I73" s="61">
        <v>0</v>
      </c>
      <c r="J73" s="61">
        <v>3426</v>
      </c>
      <c r="K73" s="61">
        <v>667</v>
      </c>
      <c r="L73" s="61">
        <v>0</v>
      </c>
      <c r="M73" s="61">
        <v>21025</v>
      </c>
      <c r="N73" s="61">
        <v>2148</v>
      </c>
      <c r="O73" s="61">
        <v>0</v>
      </c>
    </row>
    <row r="74" spans="1:15" x14ac:dyDescent="0.45">
      <c r="A74" s="109">
        <v>44416</v>
      </c>
      <c r="B74" s="101" t="str">
        <f t="shared" si="7"/>
        <v>(日)</v>
      </c>
      <c r="C74" s="61">
        <f t="shared" si="6"/>
        <v>1216660</v>
      </c>
      <c r="D74" s="61">
        <v>491297</v>
      </c>
      <c r="E74" s="61">
        <v>109878</v>
      </c>
      <c r="F74" s="61">
        <v>0</v>
      </c>
      <c r="G74" s="61">
        <v>441732</v>
      </c>
      <c r="H74" s="61">
        <v>173753</v>
      </c>
      <c r="I74" s="61">
        <v>0</v>
      </c>
      <c r="J74" s="61">
        <v>17053</v>
      </c>
      <c r="K74" s="61">
        <v>1895</v>
      </c>
      <c r="L74" s="61">
        <v>0</v>
      </c>
      <c r="M74" s="61">
        <v>99055</v>
      </c>
      <c r="N74" s="61">
        <v>2653</v>
      </c>
      <c r="O74" s="61">
        <v>0</v>
      </c>
    </row>
    <row r="75" spans="1:15" x14ac:dyDescent="0.45">
      <c r="A75" s="109">
        <v>44415</v>
      </c>
      <c r="B75" s="101" t="str">
        <f t="shared" si="7"/>
        <v>(土)</v>
      </c>
      <c r="C75" s="61">
        <f t="shared" si="6"/>
        <v>1537042</v>
      </c>
      <c r="D75" s="61">
        <v>581638</v>
      </c>
      <c r="E75" s="61">
        <v>106178</v>
      </c>
      <c r="F75" s="61">
        <v>0</v>
      </c>
      <c r="G75" s="61">
        <v>629751</v>
      </c>
      <c r="H75" s="61">
        <v>219475</v>
      </c>
      <c r="I75" s="61">
        <v>0</v>
      </c>
      <c r="J75" s="61">
        <v>26984</v>
      </c>
      <c r="K75" s="61">
        <v>1979</v>
      </c>
      <c r="L75" s="61">
        <v>0</v>
      </c>
      <c r="M75" s="61">
        <v>161495</v>
      </c>
      <c r="N75" s="61">
        <v>2836</v>
      </c>
      <c r="O75" s="61">
        <v>0</v>
      </c>
    </row>
    <row r="76" spans="1:15" x14ac:dyDescent="0.45">
      <c r="A76" s="109">
        <v>44414</v>
      </c>
      <c r="B76" s="101" t="str">
        <f t="shared" si="7"/>
        <v>(金)</v>
      </c>
      <c r="C76" s="61">
        <f t="shared" si="6"/>
        <v>1460494</v>
      </c>
      <c r="D76" s="61">
        <v>465800</v>
      </c>
      <c r="E76" s="61">
        <v>104225</v>
      </c>
      <c r="F76" s="61">
        <v>0</v>
      </c>
      <c r="G76" s="61">
        <v>615433</v>
      </c>
      <c r="H76" s="61">
        <v>275036</v>
      </c>
      <c r="I76" s="61">
        <v>0</v>
      </c>
      <c r="J76" s="61">
        <v>35511</v>
      </c>
      <c r="K76" s="61">
        <v>736</v>
      </c>
      <c r="L76" s="61">
        <v>0</v>
      </c>
      <c r="M76" s="61">
        <v>214500</v>
      </c>
      <c r="N76" s="61">
        <v>3207</v>
      </c>
      <c r="O76" s="61">
        <v>0</v>
      </c>
    </row>
    <row r="77" spans="1:15" x14ac:dyDescent="0.45">
      <c r="A77" s="109">
        <v>44413</v>
      </c>
      <c r="B77" s="101" t="str">
        <f t="shared" si="7"/>
        <v>(木)</v>
      </c>
      <c r="C77" s="61">
        <f t="shared" si="6"/>
        <v>1386163</v>
      </c>
      <c r="D77" s="61">
        <v>439558</v>
      </c>
      <c r="E77" s="61">
        <v>110958</v>
      </c>
      <c r="F77" s="61">
        <v>0</v>
      </c>
      <c r="G77" s="61">
        <v>581807</v>
      </c>
      <c r="H77" s="61">
        <v>253840</v>
      </c>
      <c r="I77" s="61">
        <v>0</v>
      </c>
      <c r="J77" s="61">
        <v>36187</v>
      </c>
      <c r="K77" s="61">
        <v>953</v>
      </c>
      <c r="L77" s="61">
        <v>0</v>
      </c>
      <c r="M77" s="61">
        <v>220413</v>
      </c>
      <c r="N77" s="61">
        <v>3311</v>
      </c>
      <c r="O77" s="61">
        <v>0</v>
      </c>
    </row>
    <row r="78" spans="1:15" x14ac:dyDescent="0.45">
      <c r="A78" s="109">
        <v>44412</v>
      </c>
      <c r="B78" s="101" t="str">
        <f t="shared" si="7"/>
        <v>(水)</v>
      </c>
      <c r="C78" s="61">
        <f t="shared" si="6"/>
        <v>1377862</v>
      </c>
      <c r="D78" s="61">
        <v>453049</v>
      </c>
      <c r="E78" s="61">
        <v>108584</v>
      </c>
      <c r="F78" s="61">
        <v>0</v>
      </c>
      <c r="G78" s="61">
        <v>592433</v>
      </c>
      <c r="H78" s="61">
        <v>223796</v>
      </c>
      <c r="I78" s="61">
        <v>0</v>
      </c>
      <c r="J78" s="61">
        <v>40222</v>
      </c>
      <c r="K78" s="61">
        <v>979</v>
      </c>
      <c r="L78" s="61">
        <v>0</v>
      </c>
      <c r="M78" s="61">
        <v>238189</v>
      </c>
      <c r="N78" s="61">
        <v>3414</v>
      </c>
      <c r="O78" s="61">
        <v>0</v>
      </c>
    </row>
    <row r="79" spans="1:15" x14ac:dyDescent="0.45">
      <c r="A79" s="109">
        <v>44411</v>
      </c>
      <c r="B79" s="101" t="str">
        <f t="shared" si="7"/>
        <v>(火)</v>
      </c>
      <c r="C79" s="61">
        <f t="shared" si="6"/>
        <v>1392722</v>
      </c>
      <c r="D79" s="61">
        <v>457402</v>
      </c>
      <c r="E79" s="61">
        <v>114530</v>
      </c>
      <c r="F79" s="61">
        <v>0</v>
      </c>
      <c r="G79" s="61">
        <v>598590</v>
      </c>
      <c r="H79" s="61">
        <v>222200</v>
      </c>
      <c r="I79" s="61">
        <v>0</v>
      </c>
      <c r="J79" s="61">
        <v>48864</v>
      </c>
      <c r="K79" s="61">
        <v>1000</v>
      </c>
      <c r="L79" s="61">
        <v>0</v>
      </c>
      <c r="M79" s="61">
        <v>266592</v>
      </c>
      <c r="N79" s="61">
        <v>3154</v>
      </c>
      <c r="O79" s="61">
        <v>0</v>
      </c>
    </row>
    <row r="80" spans="1:15" x14ac:dyDescent="0.45">
      <c r="A80" s="109">
        <v>44410</v>
      </c>
      <c r="B80" s="101" t="str">
        <f t="shared" si="7"/>
        <v>(月)</v>
      </c>
      <c r="C80" s="61">
        <f t="shared" si="6"/>
        <v>1332279</v>
      </c>
      <c r="D80" s="61">
        <v>436291</v>
      </c>
      <c r="E80" s="61">
        <v>118576</v>
      </c>
      <c r="F80" s="61">
        <v>0</v>
      </c>
      <c r="G80" s="61">
        <v>564280</v>
      </c>
      <c r="H80" s="61">
        <v>213132</v>
      </c>
      <c r="I80" s="61">
        <v>0</v>
      </c>
      <c r="J80" s="61">
        <v>52058</v>
      </c>
      <c r="K80" s="61">
        <v>1008</v>
      </c>
      <c r="L80" s="61">
        <v>0</v>
      </c>
      <c r="M80" s="61">
        <v>258574</v>
      </c>
      <c r="N80" s="61">
        <v>3370</v>
      </c>
      <c r="O80" s="61">
        <v>0</v>
      </c>
    </row>
    <row r="81" spans="1:15" x14ac:dyDescent="0.45">
      <c r="A81" s="109">
        <v>44409</v>
      </c>
      <c r="B81" s="101" t="str">
        <f t="shared" si="7"/>
        <v>(日)</v>
      </c>
      <c r="C81" s="61">
        <f t="shared" si="6"/>
        <v>1216223</v>
      </c>
      <c r="D81" s="61">
        <v>431906</v>
      </c>
      <c r="E81" s="61">
        <v>111583</v>
      </c>
      <c r="F81" s="61">
        <v>0</v>
      </c>
      <c r="G81" s="61">
        <v>535481</v>
      </c>
      <c r="H81" s="61">
        <v>137253</v>
      </c>
      <c r="I81" s="61">
        <v>0</v>
      </c>
      <c r="J81" s="61">
        <v>26355</v>
      </c>
      <c r="K81" s="61">
        <v>2579</v>
      </c>
      <c r="L81" s="61">
        <v>0</v>
      </c>
      <c r="M81" s="61">
        <v>208378</v>
      </c>
      <c r="N81" s="61">
        <v>5819</v>
      </c>
      <c r="O81" s="61">
        <v>0</v>
      </c>
    </row>
    <row r="82" spans="1:15" x14ac:dyDescent="0.45">
      <c r="A82" s="109">
        <v>44408</v>
      </c>
      <c r="B82" s="101" t="str">
        <f t="shared" si="7"/>
        <v>(土)</v>
      </c>
      <c r="C82" s="61">
        <f t="shared" si="6"/>
        <v>1588262</v>
      </c>
      <c r="D82" s="61">
        <v>496542</v>
      </c>
      <c r="E82" s="61">
        <v>126300</v>
      </c>
      <c r="F82" s="61">
        <v>0</v>
      </c>
      <c r="G82" s="61">
        <v>792222</v>
      </c>
      <c r="H82" s="61">
        <v>173198</v>
      </c>
      <c r="I82" s="61">
        <v>0</v>
      </c>
      <c r="J82" s="61">
        <v>53140</v>
      </c>
      <c r="K82" s="61">
        <v>3283</v>
      </c>
      <c r="L82" s="61">
        <v>0</v>
      </c>
      <c r="M82" s="61">
        <v>395678</v>
      </c>
      <c r="N82" s="61">
        <v>11547</v>
      </c>
      <c r="O82" s="61">
        <v>0</v>
      </c>
    </row>
    <row r="83" spans="1:15" x14ac:dyDescent="0.45">
      <c r="A83" s="109">
        <v>44407</v>
      </c>
      <c r="B83" s="101" t="str">
        <f t="shared" si="7"/>
        <v>(金)</v>
      </c>
      <c r="C83" s="61">
        <f t="shared" si="6"/>
        <v>1571874</v>
      </c>
      <c r="D83" s="61">
        <v>456177</v>
      </c>
      <c r="E83" s="61">
        <v>158471</v>
      </c>
      <c r="F83" s="61">
        <v>0</v>
      </c>
      <c r="G83" s="61">
        <v>743132</v>
      </c>
      <c r="H83" s="61">
        <v>214094</v>
      </c>
      <c r="I83" s="61">
        <v>0</v>
      </c>
      <c r="J83" s="61">
        <v>73735</v>
      </c>
      <c r="K83" s="61">
        <v>1491</v>
      </c>
      <c r="L83" s="61">
        <v>0</v>
      </c>
      <c r="M83" s="61">
        <v>413957</v>
      </c>
      <c r="N83" s="61">
        <v>9672</v>
      </c>
      <c r="O83" s="61">
        <v>0</v>
      </c>
    </row>
    <row r="84" spans="1:15" x14ac:dyDescent="0.45">
      <c r="A84" s="109">
        <v>44406</v>
      </c>
      <c r="B84" s="101" t="str">
        <f t="shared" si="7"/>
        <v>(木)</v>
      </c>
      <c r="C84" s="61">
        <f t="shared" si="6"/>
        <v>1512951</v>
      </c>
      <c r="D84" s="61">
        <v>425691</v>
      </c>
      <c r="E84" s="61">
        <v>160580</v>
      </c>
      <c r="F84" s="61">
        <v>0</v>
      </c>
      <c r="G84" s="61">
        <v>745639</v>
      </c>
      <c r="H84" s="61">
        <v>181041</v>
      </c>
      <c r="I84" s="61">
        <v>0</v>
      </c>
      <c r="J84" s="61">
        <v>72529</v>
      </c>
      <c r="K84" s="61">
        <v>1491</v>
      </c>
      <c r="L84" s="61">
        <v>0</v>
      </c>
      <c r="M84" s="61">
        <v>461240</v>
      </c>
      <c r="N84" s="61">
        <v>9579</v>
      </c>
      <c r="O84" s="61">
        <v>0</v>
      </c>
    </row>
    <row r="85" spans="1:15" x14ac:dyDescent="0.45">
      <c r="A85" s="109">
        <v>44405</v>
      </c>
      <c r="B85" s="101" t="str">
        <f t="shared" si="7"/>
        <v>(水)</v>
      </c>
      <c r="C85" s="61">
        <f t="shared" si="6"/>
        <v>1524866</v>
      </c>
      <c r="D85" s="61">
        <v>428218</v>
      </c>
      <c r="E85" s="61">
        <v>153703</v>
      </c>
      <c r="F85" s="61">
        <v>0</v>
      </c>
      <c r="G85" s="61">
        <v>763230</v>
      </c>
      <c r="H85" s="61">
        <v>179715</v>
      </c>
      <c r="I85" s="61">
        <v>0</v>
      </c>
      <c r="J85" s="61">
        <v>78565</v>
      </c>
      <c r="K85" s="61">
        <v>1356</v>
      </c>
      <c r="L85" s="61">
        <v>0</v>
      </c>
      <c r="M85" s="61">
        <v>489217</v>
      </c>
      <c r="N85" s="61">
        <v>13353</v>
      </c>
      <c r="O85" s="61">
        <v>0</v>
      </c>
    </row>
    <row r="86" spans="1:15" x14ac:dyDescent="0.45">
      <c r="A86" s="109">
        <v>44404</v>
      </c>
      <c r="B86" s="101" t="str">
        <f t="shared" si="7"/>
        <v>(火)</v>
      </c>
      <c r="C86" s="61">
        <f t="shared" si="6"/>
        <v>1497342</v>
      </c>
      <c r="D86" s="61">
        <v>433885</v>
      </c>
      <c r="E86" s="61">
        <v>155390</v>
      </c>
      <c r="F86" s="61">
        <v>0</v>
      </c>
      <c r="G86" s="61">
        <v>747494</v>
      </c>
      <c r="H86" s="61">
        <v>160573</v>
      </c>
      <c r="I86" s="61">
        <v>0</v>
      </c>
      <c r="J86" s="61">
        <v>92560</v>
      </c>
      <c r="K86" s="61">
        <v>1513</v>
      </c>
      <c r="L86" s="61">
        <v>0</v>
      </c>
      <c r="M86" s="61">
        <v>491791</v>
      </c>
      <c r="N86" s="61">
        <v>12925</v>
      </c>
      <c r="O86" s="61">
        <v>0</v>
      </c>
    </row>
    <row r="87" spans="1:15" x14ac:dyDescent="0.45">
      <c r="A87" s="109">
        <v>44403</v>
      </c>
      <c r="B87" s="101" t="str">
        <f t="shared" si="7"/>
        <v>(月)</v>
      </c>
      <c r="C87" s="61">
        <f t="shared" si="6"/>
        <v>1423919</v>
      </c>
      <c r="D87" s="61">
        <v>365791</v>
      </c>
      <c r="E87" s="61">
        <v>172791</v>
      </c>
      <c r="F87" s="61">
        <v>0</v>
      </c>
      <c r="G87" s="61">
        <v>731174</v>
      </c>
      <c r="H87" s="61">
        <v>154163</v>
      </c>
      <c r="I87" s="61">
        <v>0</v>
      </c>
      <c r="J87" s="61">
        <v>80187</v>
      </c>
      <c r="K87" s="61">
        <v>1863</v>
      </c>
      <c r="L87" s="61">
        <v>0</v>
      </c>
      <c r="M87" s="61">
        <v>496786</v>
      </c>
      <c r="N87" s="61">
        <v>14955</v>
      </c>
      <c r="O87" s="61">
        <v>0</v>
      </c>
    </row>
    <row r="88" spans="1:15" x14ac:dyDescent="0.45">
      <c r="A88" s="109">
        <v>44402</v>
      </c>
      <c r="B88" s="101" t="str">
        <f t="shared" si="7"/>
        <v>(日)</v>
      </c>
      <c r="C88" s="61">
        <f t="shared" si="6"/>
        <v>1174705</v>
      </c>
      <c r="D88" s="61">
        <v>268801</v>
      </c>
      <c r="E88" s="61">
        <v>132955</v>
      </c>
      <c r="F88" s="61">
        <v>0</v>
      </c>
      <c r="G88" s="61">
        <v>683783</v>
      </c>
      <c r="H88" s="61">
        <v>89166</v>
      </c>
      <c r="I88" s="61">
        <v>0</v>
      </c>
      <c r="J88" s="61">
        <v>38320</v>
      </c>
      <c r="K88" s="61">
        <v>4393</v>
      </c>
      <c r="L88" s="61">
        <v>0</v>
      </c>
      <c r="M88" s="61">
        <v>459122</v>
      </c>
      <c r="N88" s="61">
        <v>16995</v>
      </c>
      <c r="O88" s="61">
        <v>0</v>
      </c>
    </row>
    <row r="89" spans="1:15" x14ac:dyDescent="0.45">
      <c r="A89" s="109">
        <v>44401</v>
      </c>
      <c r="B89" s="101" t="str">
        <f t="shared" si="7"/>
        <v>(土)</v>
      </c>
      <c r="C89" s="61">
        <f t="shared" si="6"/>
        <v>1275318</v>
      </c>
      <c r="D89" s="61">
        <v>300179</v>
      </c>
      <c r="E89" s="61">
        <v>147134</v>
      </c>
      <c r="F89" s="61">
        <v>0</v>
      </c>
      <c r="G89" s="61">
        <v>735977</v>
      </c>
      <c r="H89" s="61">
        <v>92028</v>
      </c>
      <c r="I89" s="61">
        <v>0</v>
      </c>
      <c r="J89" s="61">
        <v>49540</v>
      </c>
      <c r="K89" s="61">
        <v>4700</v>
      </c>
      <c r="L89" s="61">
        <v>0</v>
      </c>
      <c r="M89" s="61">
        <v>506103</v>
      </c>
      <c r="N89" s="61">
        <v>21800</v>
      </c>
      <c r="O89" s="61">
        <v>0</v>
      </c>
    </row>
    <row r="90" spans="1:15" x14ac:dyDescent="0.45">
      <c r="A90" s="109">
        <v>44400</v>
      </c>
      <c r="B90" s="101" t="str">
        <f t="shared" si="7"/>
        <v>(金)</v>
      </c>
      <c r="C90" s="61">
        <f t="shared" si="6"/>
        <v>502877</v>
      </c>
      <c r="D90" s="61">
        <v>126876</v>
      </c>
      <c r="E90" s="61">
        <v>113336</v>
      </c>
      <c r="F90" s="61">
        <v>0</v>
      </c>
      <c r="G90" s="61">
        <v>195454</v>
      </c>
      <c r="H90" s="61">
        <v>67211</v>
      </c>
      <c r="I90" s="61">
        <v>0</v>
      </c>
      <c r="J90" s="61">
        <v>16039</v>
      </c>
      <c r="K90" s="61">
        <v>2190</v>
      </c>
      <c r="L90" s="61">
        <v>0</v>
      </c>
      <c r="M90" s="61">
        <v>133681</v>
      </c>
      <c r="N90" s="61">
        <v>18146</v>
      </c>
      <c r="O90" s="61">
        <v>0</v>
      </c>
    </row>
    <row r="91" spans="1:15" x14ac:dyDescent="0.45">
      <c r="A91" s="109">
        <v>44399</v>
      </c>
      <c r="B91" s="101" t="str">
        <f t="shared" si="7"/>
        <v>(木)</v>
      </c>
      <c r="C91" s="61">
        <f t="shared" si="6"/>
        <v>637354</v>
      </c>
      <c r="D91" s="61">
        <v>185725</v>
      </c>
      <c r="E91" s="61">
        <v>118854</v>
      </c>
      <c r="F91" s="61">
        <v>0</v>
      </c>
      <c r="G91" s="61">
        <v>274727</v>
      </c>
      <c r="H91" s="61">
        <v>58048</v>
      </c>
      <c r="I91" s="61">
        <v>0</v>
      </c>
      <c r="J91" s="61">
        <v>29656</v>
      </c>
      <c r="K91" s="61">
        <v>3176</v>
      </c>
      <c r="L91" s="61">
        <v>0</v>
      </c>
      <c r="M91" s="61">
        <v>208977</v>
      </c>
      <c r="N91" s="61">
        <v>18856</v>
      </c>
      <c r="O91" s="61">
        <v>0</v>
      </c>
    </row>
    <row r="92" spans="1:15" x14ac:dyDescent="0.45">
      <c r="A92" s="109">
        <v>44398</v>
      </c>
      <c r="B92" s="101" t="str">
        <f t="shared" si="7"/>
        <v>(水)</v>
      </c>
      <c r="C92" s="61">
        <f t="shared" si="6"/>
        <v>1454066</v>
      </c>
      <c r="D92" s="61">
        <v>491343</v>
      </c>
      <c r="E92" s="61">
        <v>217288</v>
      </c>
      <c r="F92" s="61">
        <v>0</v>
      </c>
      <c r="G92" s="61">
        <v>651031</v>
      </c>
      <c r="H92" s="61">
        <v>94404</v>
      </c>
      <c r="I92" s="61">
        <v>0</v>
      </c>
      <c r="J92" s="61">
        <v>125375</v>
      </c>
      <c r="K92" s="61">
        <v>2825</v>
      </c>
      <c r="L92" s="61">
        <v>0</v>
      </c>
      <c r="M92" s="61">
        <v>508190</v>
      </c>
      <c r="N92" s="61">
        <v>20154</v>
      </c>
      <c r="O92" s="61">
        <v>0</v>
      </c>
    </row>
    <row r="93" spans="1:15" x14ac:dyDescent="0.45">
      <c r="A93" s="109">
        <v>44397</v>
      </c>
      <c r="B93" s="101" t="str">
        <f t="shared" si="7"/>
        <v>(火)</v>
      </c>
      <c r="C93" s="61">
        <f t="shared" si="6"/>
        <v>1439079</v>
      </c>
      <c r="D93" s="61">
        <v>529314</v>
      </c>
      <c r="E93" s="61">
        <v>209766</v>
      </c>
      <c r="F93" s="61">
        <v>0</v>
      </c>
      <c r="G93" s="61">
        <v>614388</v>
      </c>
      <c r="H93" s="61">
        <v>85611</v>
      </c>
      <c r="I93" s="61">
        <v>0</v>
      </c>
      <c r="J93" s="61">
        <v>151724</v>
      </c>
      <c r="K93" s="61">
        <v>2727</v>
      </c>
      <c r="L93" s="61">
        <v>0</v>
      </c>
      <c r="M93" s="61">
        <v>493735</v>
      </c>
      <c r="N93" s="61">
        <v>23710</v>
      </c>
      <c r="O93" s="61">
        <v>0</v>
      </c>
    </row>
    <row r="94" spans="1:15" x14ac:dyDescent="0.45">
      <c r="A94" s="109">
        <v>44396</v>
      </c>
      <c r="B94" s="101" t="str">
        <f t="shared" si="7"/>
        <v>(月)</v>
      </c>
      <c r="C94" s="61">
        <f t="shared" si="6"/>
        <v>1109434</v>
      </c>
      <c r="D94" s="61">
        <v>273478</v>
      </c>
      <c r="E94" s="61">
        <v>197651</v>
      </c>
      <c r="F94" s="61">
        <v>0</v>
      </c>
      <c r="G94" s="61">
        <v>564786</v>
      </c>
      <c r="H94" s="61">
        <v>73519</v>
      </c>
      <c r="I94" s="61">
        <v>0</v>
      </c>
      <c r="J94" s="61">
        <v>68437</v>
      </c>
      <c r="K94" s="61">
        <v>3230</v>
      </c>
      <c r="L94" s="61">
        <v>0</v>
      </c>
      <c r="M94" s="61">
        <v>459701</v>
      </c>
      <c r="N94" s="61">
        <v>23019</v>
      </c>
      <c r="O94" s="61">
        <v>0</v>
      </c>
    </row>
    <row r="95" spans="1:15" x14ac:dyDescent="0.45">
      <c r="A95" s="109">
        <v>44395</v>
      </c>
      <c r="B95" s="101" t="str">
        <f t="shared" si="7"/>
        <v>(日)</v>
      </c>
      <c r="C95" s="61">
        <f t="shared" si="6"/>
        <v>1298370</v>
      </c>
      <c r="D95" s="61">
        <v>458895</v>
      </c>
      <c r="E95" s="61">
        <v>136929</v>
      </c>
      <c r="F95" s="61">
        <v>0</v>
      </c>
      <c r="G95" s="61">
        <v>655859</v>
      </c>
      <c r="H95" s="61">
        <v>46687</v>
      </c>
      <c r="I95" s="61">
        <v>0</v>
      </c>
      <c r="J95" s="61">
        <v>95244</v>
      </c>
      <c r="K95" s="61">
        <v>3327</v>
      </c>
      <c r="L95" s="61">
        <v>0</v>
      </c>
      <c r="M95" s="61">
        <v>540088</v>
      </c>
      <c r="N95" s="61">
        <v>28592</v>
      </c>
      <c r="O95" s="61">
        <v>0</v>
      </c>
    </row>
    <row r="96" spans="1:15" x14ac:dyDescent="0.45">
      <c r="A96" s="109">
        <v>44394</v>
      </c>
      <c r="B96" s="101" t="str">
        <f t="shared" si="7"/>
        <v>(土)</v>
      </c>
      <c r="C96" s="61">
        <f t="shared" si="6"/>
        <v>1473991</v>
      </c>
      <c r="D96" s="61">
        <v>624620</v>
      </c>
      <c r="E96" s="61">
        <v>172061</v>
      </c>
      <c r="F96" s="61">
        <v>0</v>
      </c>
      <c r="G96" s="61">
        <v>637777</v>
      </c>
      <c r="H96" s="61">
        <v>39533</v>
      </c>
      <c r="I96" s="61">
        <v>0</v>
      </c>
      <c r="J96" s="61">
        <v>154570</v>
      </c>
      <c r="K96" s="61">
        <v>2985</v>
      </c>
      <c r="L96" s="61">
        <v>0</v>
      </c>
      <c r="M96" s="61">
        <v>530288</v>
      </c>
      <c r="N96" s="61">
        <v>29585</v>
      </c>
      <c r="O96" s="61">
        <v>0</v>
      </c>
    </row>
    <row r="97" spans="1:15" x14ac:dyDescent="0.45">
      <c r="A97" s="109">
        <v>44393</v>
      </c>
      <c r="B97" s="101" t="str">
        <f t="shared" si="7"/>
        <v>(金)</v>
      </c>
      <c r="C97" s="61">
        <f t="shared" si="6"/>
        <v>1467294</v>
      </c>
      <c r="D97" s="61">
        <v>610373</v>
      </c>
      <c r="E97" s="61">
        <v>225956</v>
      </c>
      <c r="F97" s="61">
        <v>0</v>
      </c>
      <c r="G97" s="61">
        <v>597092</v>
      </c>
      <c r="H97" s="61">
        <v>33873</v>
      </c>
      <c r="I97" s="61">
        <v>0</v>
      </c>
      <c r="J97" s="61">
        <v>204314</v>
      </c>
      <c r="K97" s="61">
        <v>2267</v>
      </c>
      <c r="L97" s="61">
        <v>0</v>
      </c>
      <c r="M97" s="61">
        <v>502291</v>
      </c>
      <c r="N97" s="61">
        <v>24597</v>
      </c>
      <c r="O97" s="61">
        <v>0</v>
      </c>
    </row>
    <row r="98" spans="1:15" x14ac:dyDescent="0.45">
      <c r="A98" s="109">
        <v>44392</v>
      </c>
      <c r="B98" s="101" t="str">
        <f t="shared" si="7"/>
        <v>(木)</v>
      </c>
      <c r="C98" s="61">
        <f t="shared" si="6"/>
        <v>1454380</v>
      </c>
      <c r="D98" s="61">
        <v>587965</v>
      </c>
      <c r="E98" s="61">
        <v>218697</v>
      </c>
      <c r="F98" s="61">
        <v>0</v>
      </c>
      <c r="G98" s="61">
        <v>610655</v>
      </c>
      <c r="H98" s="61">
        <v>37063</v>
      </c>
      <c r="I98" s="61">
        <v>0</v>
      </c>
      <c r="J98" s="61">
        <v>210603</v>
      </c>
      <c r="K98" s="61">
        <v>5320</v>
      </c>
      <c r="L98" s="61">
        <v>0</v>
      </c>
      <c r="M98" s="61">
        <v>535825</v>
      </c>
      <c r="N98" s="61">
        <v>28868</v>
      </c>
      <c r="O98" s="61">
        <v>0</v>
      </c>
    </row>
    <row r="99" spans="1:15" x14ac:dyDescent="0.45">
      <c r="A99" s="109">
        <v>44391</v>
      </c>
      <c r="B99" s="101" t="str">
        <f t="shared" si="7"/>
        <v>(水)</v>
      </c>
      <c r="C99" s="61">
        <f t="shared" si="6"/>
        <v>1488094</v>
      </c>
      <c r="D99" s="61">
        <v>602401</v>
      </c>
      <c r="E99" s="61">
        <v>220561</v>
      </c>
      <c r="F99" s="61">
        <v>0</v>
      </c>
      <c r="G99" s="61">
        <v>630113</v>
      </c>
      <c r="H99" s="61">
        <v>35019</v>
      </c>
      <c r="I99" s="61">
        <v>0</v>
      </c>
      <c r="J99" s="61">
        <v>232489</v>
      </c>
      <c r="K99" s="61">
        <v>2009</v>
      </c>
      <c r="L99" s="61">
        <v>0</v>
      </c>
      <c r="M99" s="61">
        <v>557110</v>
      </c>
      <c r="N99" s="61">
        <v>28453</v>
      </c>
      <c r="O99" s="61">
        <v>0</v>
      </c>
    </row>
    <row r="100" spans="1:15" x14ac:dyDescent="0.45">
      <c r="A100" s="109">
        <v>44390</v>
      </c>
      <c r="B100" s="101" t="str">
        <f t="shared" si="7"/>
        <v>(火)</v>
      </c>
      <c r="C100" s="61">
        <f t="shared" si="6"/>
        <v>1489556</v>
      </c>
      <c r="D100" s="61">
        <v>603790</v>
      </c>
      <c r="E100" s="61">
        <v>230075</v>
      </c>
      <c r="F100" s="61">
        <v>0</v>
      </c>
      <c r="G100" s="61">
        <v>622394</v>
      </c>
      <c r="H100" s="61">
        <v>33297</v>
      </c>
      <c r="I100" s="61">
        <v>0</v>
      </c>
      <c r="J100" s="61">
        <v>259674</v>
      </c>
      <c r="K100" s="61">
        <v>2402</v>
      </c>
      <c r="L100" s="61">
        <v>0</v>
      </c>
      <c r="M100" s="61">
        <v>558012</v>
      </c>
      <c r="N100" s="61">
        <v>28771</v>
      </c>
      <c r="O100" s="61">
        <v>0</v>
      </c>
    </row>
    <row r="101" spans="1:15" x14ac:dyDescent="0.45">
      <c r="A101" s="109">
        <v>44389</v>
      </c>
      <c r="B101" s="101" t="str">
        <f t="shared" si="7"/>
        <v>(月)</v>
      </c>
      <c r="C101" s="61">
        <f t="shared" si="6"/>
        <v>1407444</v>
      </c>
      <c r="D101" s="61">
        <v>568137</v>
      </c>
      <c r="E101" s="61">
        <v>199723</v>
      </c>
      <c r="F101" s="61">
        <v>0</v>
      </c>
      <c r="G101" s="61">
        <v>604297</v>
      </c>
      <c r="H101" s="61">
        <v>35287</v>
      </c>
      <c r="I101" s="61">
        <v>0</v>
      </c>
      <c r="J101" s="61">
        <v>254604</v>
      </c>
      <c r="K101" s="61">
        <v>1931</v>
      </c>
      <c r="L101" s="61">
        <v>0</v>
      </c>
      <c r="M101" s="61">
        <v>549330</v>
      </c>
      <c r="N101" s="61">
        <v>28810</v>
      </c>
      <c r="O101" s="61">
        <v>0</v>
      </c>
    </row>
    <row r="102" spans="1:15" x14ac:dyDescent="0.45">
      <c r="A102" s="109">
        <v>44388</v>
      </c>
      <c r="B102" s="101" t="str">
        <f t="shared" si="7"/>
        <v>(日)</v>
      </c>
      <c r="C102" s="61">
        <f t="shared" si="6"/>
        <v>1401318</v>
      </c>
      <c r="D102" s="61">
        <v>562107</v>
      </c>
      <c r="E102" s="61">
        <v>180816</v>
      </c>
      <c r="F102" s="61">
        <v>0</v>
      </c>
      <c r="G102" s="61">
        <v>621116</v>
      </c>
      <c r="H102" s="61">
        <v>37279</v>
      </c>
      <c r="I102" s="61">
        <v>0</v>
      </c>
      <c r="J102" s="61">
        <v>210904</v>
      </c>
      <c r="K102" s="61">
        <v>3295</v>
      </c>
      <c r="L102" s="61">
        <v>0</v>
      </c>
      <c r="M102" s="61">
        <v>560110</v>
      </c>
      <c r="N102" s="61">
        <v>30729</v>
      </c>
      <c r="O102" s="61">
        <v>0</v>
      </c>
    </row>
    <row r="103" spans="1:15" x14ac:dyDescent="0.45">
      <c r="A103" s="109">
        <v>44387</v>
      </c>
      <c r="B103" s="101" t="str">
        <f t="shared" si="7"/>
        <v>(土)</v>
      </c>
      <c r="C103" s="61">
        <f t="shared" ref="C103:C166" si="8">SUM(D103:I103)</f>
        <v>1645770</v>
      </c>
      <c r="D103" s="61">
        <v>763269</v>
      </c>
      <c r="E103" s="61">
        <v>236097</v>
      </c>
      <c r="F103" s="61">
        <v>0</v>
      </c>
      <c r="G103" s="61">
        <v>611642</v>
      </c>
      <c r="H103" s="61">
        <v>34762</v>
      </c>
      <c r="I103" s="61">
        <v>0</v>
      </c>
      <c r="J103" s="61">
        <v>367792</v>
      </c>
      <c r="K103" s="61">
        <v>3828</v>
      </c>
      <c r="L103" s="61">
        <v>0</v>
      </c>
      <c r="M103" s="61">
        <v>555590</v>
      </c>
      <c r="N103" s="61">
        <v>30542</v>
      </c>
      <c r="O103" s="61">
        <v>0</v>
      </c>
    </row>
    <row r="104" spans="1:15" x14ac:dyDescent="0.45">
      <c r="A104" s="109">
        <v>44386</v>
      </c>
      <c r="B104" s="101" t="str">
        <f t="shared" si="7"/>
        <v>(金)</v>
      </c>
      <c r="C104" s="61">
        <f t="shared" si="8"/>
        <v>1604840</v>
      </c>
      <c r="D104" s="61">
        <v>714152</v>
      </c>
      <c r="E104" s="61">
        <v>271358</v>
      </c>
      <c r="F104" s="61">
        <v>0</v>
      </c>
      <c r="G104" s="61">
        <v>589203</v>
      </c>
      <c r="H104" s="61">
        <v>30127</v>
      </c>
      <c r="I104" s="61">
        <v>0</v>
      </c>
      <c r="J104" s="61">
        <v>387392</v>
      </c>
      <c r="K104" s="61">
        <v>3331</v>
      </c>
      <c r="L104" s="61">
        <v>0</v>
      </c>
      <c r="M104" s="61">
        <v>538436</v>
      </c>
      <c r="N104" s="61">
        <v>26892</v>
      </c>
      <c r="O104" s="61">
        <v>0</v>
      </c>
    </row>
    <row r="105" spans="1:15" x14ac:dyDescent="0.45">
      <c r="A105" s="109">
        <v>44385</v>
      </c>
      <c r="B105" s="101" t="str">
        <f t="shared" si="7"/>
        <v>(木)</v>
      </c>
      <c r="C105" s="61">
        <f t="shared" si="8"/>
        <v>1600623</v>
      </c>
      <c r="D105" s="61">
        <v>716539</v>
      </c>
      <c r="E105" s="61">
        <v>261832</v>
      </c>
      <c r="F105" s="61">
        <v>0</v>
      </c>
      <c r="G105" s="61">
        <v>590716</v>
      </c>
      <c r="H105" s="61">
        <v>31536</v>
      </c>
      <c r="I105" s="61">
        <v>0</v>
      </c>
      <c r="J105" s="61">
        <v>431151</v>
      </c>
      <c r="K105" s="61">
        <v>3391</v>
      </c>
      <c r="L105" s="61">
        <v>0</v>
      </c>
      <c r="M105" s="61">
        <v>550011</v>
      </c>
      <c r="N105" s="61">
        <v>26485</v>
      </c>
      <c r="O105" s="61">
        <v>0</v>
      </c>
    </row>
    <row r="106" spans="1:15" x14ac:dyDescent="0.45">
      <c r="A106" s="109">
        <v>44384</v>
      </c>
      <c r="B106" s="101" t="str">
        <f t="shared" si="7"/>
        <v>(水)</v>
      </c>
      <c r="C106" s="61">
        <f t="shared" si="8"/>
        <v>1603205</v>
      </c>
      <c r="D106" s="61">
        <v>743314</v>
      </c>
      <c r="E106" s="61">
        <v>235407</v>
      </c>
      <c r="F106" s="61">
        <v>0</v>
      </c>
      <c r="G106" s="61">
        <v>594621</v>
      </c>
      <c r="H106" s="61">
        <v>29863</v>
      </c>
      <c r="I106" s="61">
        <v>0</v>
      </c>
      <c r="J106" s="61">
        <v>466959</v>
      </c>
      <c r="K106" s="61">
        <v>3548</v>
      </c>
      <c r="L106" s="61">
        <v>0</v>
      </c>
      <c r="M106" s="61">
        <v>555138</v>
      </c>
      <c r="N106" s="61">
        <v>25252</v>
      </c>
      <c r="O106" s="61">
        <v>0</v>
      </c>
    </row>
    <row r="107" spans="1:15" x14ac:dyDescent="0.45">
      <c r="A107" s="109">
        <v>44383</v>
      </c>
      <c r="B107" s="101" t="str">
        <f t="shared" si="7"/>
        <v>(火)</v>
      </c>
      <c r="C107" s="61">
        <f t="shared" si="8"/>
        <v>1591556</v>
      </c>
      <c r="D107" s="61">
        <v>713403</v>
      </c>
      <c r="E107" s="61">
        <v>235002</v>
      </c>
      <c r="F107" s="61">
        <v>0</v>
      </c>
      <c r="G107" s="61">
        <v>611810</v>
      </c>
      <c r="H107" s="61">
        <v>31341</v>
      </c>
      <c r="I107" s="61">
        <v>0</v>
      </c>
      <c r="J107" s="61">
        <v>459585</v>
      </c>
      <c r="K107" s="61">
        <v>3231</v>
      </c>
      <c r="L107" s="61">
        <v>0</v>
      </c>
      <c r="M107" s="61">
        <v>576111</v>
      </c>
      <c r="N107" s="61">
        <v>27208</v>
      </c>
      <c r="O107" s="61">
        <v>0</v>
      </c>
    </row>
    <row r="108" spans="1:15" x14ac:dyDescent="0.45">
      <c r="A108" s="109">
        <v>44382</v>
      </c>
      <c r="B108" s="101" t="str">
        <f t="shared" si="7"/>
        <v>(月)</v>
      </c>
      <c r="C108" s="61">
        <f t="shared" si="8"/>
        <v>1495267</v>
      </c>
      <c r="D108" s="61">
        <v>673622</v>
      </c>
      <c r="E108" s="61">
        <v>223258</v>
      </c>
      <c r="F108" s="61">
        <v>0</v>
      </c>
      <c r="G108" s="61">
        <v>569699</v>
      </c>
      <c r="H108" s="61">
        <v>28688</v>
      </c>
      <c r="I108" s="61">
        <v>0</v>
      </c>
      <c r="J108" s="61">
        <v>449287</v>
      </c>
      <c r="K108" s="61">
        <v>3380</v>
      </c>
      <c r="L108" s="61">
        <v>0</v>
      </c>
      <c r="M108" s="61">
        <v>538683</v>
      </c>
      <c r="N108" s="61">
        <v>26855</v>
      </c>
      <c r="O108" s="61">
        <v>0</v>
      </c>
    </row>
    <row r="109" spans="1:15" x14ac:dyDescent="0.45">
      <c r="A109" s="109">
        <v>44381</v>
      </c>
      <c r="B109" s="101" t="str">
        <f t="shared" si="7"/>
        <v>(日)</v>
      </c>
      <c r="C109" s="61">
        <f t="shared" si="8"/>
        <v>1379407</v>
      </c>
      <c r="D109" s="61">
        <v>677611</v>
      </c>
      <c r="E109" s="61">
        <v>141338</v>
      </c>
      <c r="F109" s="61">
        <v>0</v>
      </c>
      <c r="G109" s="61">
        <v>538218</v>
      </c>
      <c r="H109" s="61">
        <v>22240</v>
      </c>
      <c r="I109" s="61">
        <v>0</v>
      </c>
      <c r="J109" s="61">
        <v>448621</v>
      </c>
      <c r="K109" s="61">
        <v>5060</v>
      </c>
      <c r="L109" s="61">
        <v>0</v>
      </c>
      <c r="M109" s="61">
        <v>509583</v>
      </c>
      <c r="N109" s="61">
        <v>21287</v>
      </c>
      <c r="O109" s="61">
        <v>0</v>
      </c>
    </row>
    <row r="110" spans="1:15" x14ac:dyDescent="0.45">
      <c r="A110" s="109">
        <v>44380</v>
      </c>
      <c r="B110" s="101" t="str">
        <f t="shared" si="7"/>
        <v>(土)</v>
      </c>
      <c r="C110" s="61">
        <f t="shared" si="8"/>
        <v>1472908</v>
      </c>
      <c r="D110" s="61">
        <v>676142</v>
      </c>
      <c r="E110" s="61">
        <v>171053</v>
      </c>
      <c r="F110" s="61">
        <v>0</v>
      </c>
      <c r="G110" s="61">
        <v>606077</v>
      </c>
      <c r="H110" s="61">
        <v>19636</v>
      </c>
      <c r="I110" s="61">
        <v>0</v>
      </c>
      <c r="J110" s="61">
        <v>455276</v>
      </c>
      <c r="K110" s="61">
        <v>10157</v>
      </c>
      <c r="L110" s="61">
        <v>0</v>
      </c>
      <c r="M110" s="61">
        <v>573164</v>
      </c>
      <c r="N110" s="61">
        <v>18536</v>
      </c>
      <c r="O110" s="61">
        <v>0</v>
      </c>
    </row>
    <row r="111" spans="1:15" x14ac:dyDescent="0.45">
      <c r="A111" s="109">
        <v>44379</v>
      </c>
      <c r="B111" s="101" t="str">
        <f t="shared" si="7"/>
        <v>(金)</v>
      </c>
      <c r="C111" s="61">
        <f t="shared" si="8"/>
        <v>1234223</v>
      </c>
      <c r="D111" s="61">
        <v>351801</v>
      </c>
      <c r="E111" s="61">
        <v>205074</v>
      </c>
      <c r="F111" s="61">
        <v>0</v>
      </c>
      <c r="G111" s="61">
        <v>658034</v>
      </c>
      <c r="H111" s="61">
        <v>19314</v>
      </c>
      <c r="I111" s="61">
        <v>0</v>
      </c>
      <c r="J111" s="61">
        <v>237453</v>
      </c>
      <c r="K111" s="61">
        <v>7845</v>
      </c>
      <c r="L111" s="61">
        <v>0</v>
      </c>
      <c r="M111" s="61">
        <v>622194</v>
      </c>
      <c r="N111" s="61">
        <v>18228</v>
      </c>
      <c r="O111" s="61">
        <v>0</v>
      </c>
    </row>
    <row r="112" spans="1:15" x14ac:dyDescent="0.45">
      <c r="A112" s="109">
        <v>44378</v>
      </c>
      <c r="B112" s="101" t="str">
        <f t="shared" si="7"/>
        <v>(木)</v>
      </c>
      <c r="C112" s="61">
        <f t="shared" si="8"/>
        <v>1265231</v>
      </c>
      <c r="D112" s="61">
        <v>411730</v>
      </c>
      <c r="E112" s="61">
        <v>187379</v>
      </c>
      <c r="F112" s="61">
        <v>0</v>
      </c>
      <c r="G112" s="61">
        <v>646824</v>
      </c>
      <c r="H112" s="61">
        <v>19298</v>
      </c>
      <c r="I112" s="61">
        <v>0</v>
      </c>
      <c r="J112" s="61">
        <v>306913</v>
      </c>
      <c r="K112" s="61">
        <v>8002</v>
      </c>
      <c r="L112" s="61">
        <v>0</v>
      </c>
      <c r="M112" s="61">
        <v>616003</v>
      </c>
      <c r="N112" s="61">
        <v>18406</v>
      </c>
      <c r="O112" s="61">
        <v>0</v>
      </c>
    </row>
    <row r="113" spans="1:15" x14ac:dyDescent="0.45">
      <c r="A113" s="109">
        <v>44377</v>
      </c>
      <c r="B113" s="101" t="str">
        <f t="shared" si="7"/>
        <v>(水)</v>
      </c>
      <c r="C113" s="61">
        <f t="shared" si="8"/>
        <v>1493042</v>
      </c>
      <c r="D113" s="61">
        <v>618783</v>
      </c>
      <c r="E113" s="61">
        <v>173543</v>
      </c>
      <c r="F113" s="61">
        <v>0</v>
      </c>
      <c r="G113" s="61">
        <v>681942</v>
      </c>
      <c r="H113" s="61">
        <v>18774</v>
      </c>
      <c r="I113" s="61">
        <v>0</v>
      </c>
      <c r="J113" s="61">
        <v>482899</v>
      </c>
      <c r="K113" s="61">
        <v>11622</v>
      </c>
      <c r="L113" s="61">
        <v>0</v>
      </c>
      <c r="M113" s="61">
        <v>646294</v>
      </c>
      <c r="N113" s="61">
        <v>17890</v>
      </c>
      <c r="O113" s="61">
        <v>0</v>
      </c>
    </row>
    <row r="114" spans="1:15" x14ac:dyDescent="0.45">
      <c r="A114" s="109">
        <v>44376</v>
      </c>
      <c r="B114" s="101" t="str">
        <f t="shared" si="7"/>
        <v>(火)</v>
      </c>
      <c r="C114" s="61">
        <f t="shared" si="8"/>
        <v>1456837</v>
      </c>
      <c r="D114" s="61">
        <v>601004</v>
      </c>
      <c r="E114" s="61">
        <v>151603</v>
      </c>
      <c r="F114" s="61">
        <v>0</v>
      </c>
      <c r="G114" s="61">
        <v>685461</v>
      </c>
      <c r="H114" s="61">
        <v>18769</v>
      </c>
      <c r="I114" s="61">
        <v>0</v>
      </c>
      <c r="J114" s="61">
        <v>476937</v>
      </c>
      <c r="K114" s="61">
        <v>11145</v>
      </c>
      <c r="L114" s="61">
        <v>0</v>
      </c>
      <c r="M114" s="61">
        <v>652956</v>
      </c>
      <c r="N114" s="61">
        <v>17743</v>
      </c>
      <c r="O114" s="61">
        <v>0</v>
      </c>
    </row>
    <row r="115" spans="1:15" x14ac:dyDescent="0.45">
      <c r="A115" s="109">
        <v>44375</v>
      </c>
      <c r="B115" s="101" t="str">
        <f t="shared" si="7"/>
        <v>(月)</v>
      </c>
      <c r="C115" s="61">
        <f t="shared" si="8"/>
        <v>1344022</v>
      </c>
      <c r="D115" s="61">
        <v>561102</v>
      </c>
      <c r="E115" s="61">
        <v>139826</v>
      </c>
      <c r="F115" s="61">
        <v>0</v>
      </c>
      <c r="G115" s="61">
        <v>625038</v>
      </c>
      <c r="H115" s="61">
        <v>18056</v>
      </c>
      <c r="I115" s="61">
        <v>0</v>
      </c>
      <c r="J115" s="61">
        <v>452787</v>
      </c>
      <c r="K115" s="61">
        <v>12784</v>
      </c>
      <c r="L115" s="61">
        <v>0</v>
      </c>
      <c r="M115" s="61">
        <v>597733</v>
      </c>
      <c r="N115" s="61">
        <v>17196</v>
      </c>
      <c r="O115" s="61">
        <v>0</v>
      </c>
    </row>
    <row r="116" spans="1:15" x14ac:dyDescent="0.45">
      <c r="A116" s="109">
        <v>44374</v>
      </c>
      <c r="B116" s="101" t="str">
        <f t="shared" si="7"/>
        <v>(日)</v>
      </c>
      <c r="C116" s="61">
        <f t="shared" si="8"/>
        <v>1307567</v>
      </c>
      <c r="D116" s="61">
        <v>668208</v>
      </c>
      <c r="E116" s="61">
        <v>97052</v>
      </c>
      <c r="F116" s="61">
        <v>0</v>
      </c>
      <c r="G116" s="61">
        <v>537714</v>
      </c>
      <c r="H116" s="61">
        <v>4593</v>
      </c>
      <c r="I116" s="61">
        <v>0</v>
      </c>
      <c r="J116" s="61">
        <v>542124</v>
      </c>
      <c r="K116" s="61">
        <v>15704</v>
      </c>
      <c r="L116" s="61">
        <v>0</v>
      </c>
      <c r="M116" s="61">
        <v>515879</v>
      </c>
      <c r="N116" s="61">
        <v>4391</v>
      </c>
      <c r="O116" s="61">
        <v>0</v>
      </c>
    </row>
    <row r="117" spans="1:15" x14ac:dyDescent="0.45">
      <c r="A117" s="109">
        <v>44373</v>
      </c>
      <c r="B117" s="101" t="str">
        <f t="shared" si="7"/>
        <v>(土)</v>
      </c>
      <c r="C117" s="61">
        <f t="shared" si="8"/>
        <v>1324819</v>
      </c>
      <c r="D117" s="61">
        <v>637351</v>
      </c>
      <c r="E117" s="61">
        <v>97822</v>
      </c>
      <c r="F117" s="61">
        <v>0</v>
      </c>
      <c r="G117" s="61">
        <v>585833</v>
      </c>
      <c r="H117" s="61">
        <v>3813</v>
      </c>
      <c r="I117" s="61">
        <v>0</v>
      </c>
      <c r="J117" s="61">
        <v>518774</v>
      </c>
      <c r="K117" s="61">
        <v>19181</v>
      </c>
      <c r="L117" s="61">
        <v>0</v>
      </c>
      <c r="M117" s="61">
        <v>560353</v>
      </c>
      <c r="N117" s="61">
        <v>3574</v>
      </c>
      <c r="O117" s="61">
        <v>0</v>
      </c>
    </row>
    <row r="118" spans="1:15" x14ac:dyDescent="0.45">
      <c r="A118" s="109">
        <v>44372</v>
      </c>
      <c r="B118" s="101" t="str">
        <f t="shared" si="7"/>
        <v>(金)</v>
      </c>
      <c r="C118" s="61">
        <f t="shared" si="8"/>
        <v>1323071</v>
      </c>
      <c r="D118" s="61">
        <v>588021</v>
      </c>
      <c r="E118" s="61">
        <v>106384</v>
      </c>
      <c r="F118" s="61">
        <v>0</v>
      </c>
      <c r="G118" s="61">
        <v>624884</v>
      </c>
      <c r="H118" s="61">
        <v>3782</v>
      </c>
      <c r="I118" s="61">
        <v>0</v>
      </c>
      <c r="J118" s="61">
        <v>488372</v>
      </c>
      <c r="K118" s="61">
        <v>14535</v>
      </c>
      <c r="L118" s="61">
        <v>0</v>
      </c>
      <c r="M118" s="61">
        <v>591497</v>
      </c>
      <c r="N118" s="61">
        <v>3575</v>
      </c>
      <c r="O118" s="61">
        <v>0</v>
      </c>
    </row>
    <row r="119" spans="1:15" x14ac:dyDescent="0.45">
      <c r="A119" s="109">
        <v>44371</v>
      </c>
      <c r="B119" s="101" t="str">
        <f t="shared" si="7"/>
        <v>(木)</v>
      </c>
      <c r="C119" s="61">
        <f t="shared" si="8"/>
        <v>1342036</v>
      </c>
      <c r="D119" s="61">
        <v>610570</v>
      </c>
      <c r="E119" s="61">
        <v>96880</v>
      </c>
      <c r="F119" s="61">
        <v>0</v>
      </c>
      <c r="G119" s="61">
        <v>631251</v>
      </c>
      <c r="H119" s="61">
        <v>3335</v>
      </c>
      <c r="I119" s="61">
        <v>0</v>
      </c>
      <c r="J119" s="61">
        <v>526766</v>
      </c>
      <c r="K119" s="61">
        <v>14676</v>
      </c>
      <c r="L119" s="61">
        <v>0</v>
      </c>
      <c r="M119" s="61">
        <v>600403</v>
      </c>
      <c r="N119" s="61">
        <v>3140</v>
      </c>
      <c r="O119" s="61">
        <v>0</v>
      </c>
    </row>
    <row r="120" spans="1:15" x14ac:dyDescent="0.45">
      <c r="A120" s="109">
        <v>44370</v>
      </c>
      <c r="B120" s="101" t="str">
        <f t="shared" si="7"/>
        <v>(水)</v>
      </c>
      <c r="C120" s="61">
        <f t="shared" si="8"/>
        <v>1362529</v>
      </c>
      <c r="D120" s="61">
        <v>624565</v>
      </c>
      <c r="E120" s="61">
        <v>104376</v>
      </c>
      <c r="F120" s="61">
        <v>0</v>
      </c>
      <c r="G120" s="61">
        <v>630228</v>
      </c>
      <c r="H120" s="61">
        <v>3360</v>
      </c>
      <c r="I120" s="61">
        <v>0</v>
      </c>
      <c r="J120" s="61">
        <v>547719</v>
      </c>
      <c r="K120" s="61">
        <v>15311</v>
      </c>
      <c r="L120" s="61">
        <v>0</v>
      </c>
      <c r="M120" s="61">
        <v>600427</v>
      </c>
      <c r="N120" s="61">
        <v>3172</v>
      </c>
      <c r="O120" s="61">
        <v>0</v>
      </c>
    </row>
    <row r="121" spans="1:15" x14ac:dyDescent="0.45">
      <c r="A121" s="109">
        <v>44369</v>
      </c>
      <c r="B121" s="101" t="str">
        <f t="shared" si="7"/>
        <v>(火)</v>
      </c>
      <c r="C121" s="61">
        <f t="shared" si="8"/>
        <v>1330326</v>
      </c>
      <c r="D121" s="61">
        <v>621552</v>
      </c>
      <c r="E121" s="61">
        <v>96766</v>
      </c>
      <c r="F121" s="61">
        <v>0</v>
      </c>
      <c r="G121" s="61">
        <v>609286</v>
      </c>
      <c r="H121" s="61">
        <v>2722</v>
      </c>
      <c r="I121" s="61">
        <v>0</v>
      </c>
      <c r="J121" s="61">
        <v>551447</v>
      </c>
      <c r="K121" s="61">
        <v>18949</v>
      </c>
      <c r="L121" s="61">
        <v>0</v>
      </c>
      <c r="M121" s="61">
        <v>582052</v>
      </c>
      <c r="N121" s="61">
        <v>2579</v>
      </c>
      <c r="O121" s="61">
        <v>0</v>
      </c>
    </row>
    <row r="122" spans="1:15" x14ac:dyDescent="0.45">
      <c r="A122" s="109">
        <v>44368</v>
      </c>
      <c r="B122" s="101" t="str">
        <f t="shared" si="7"/>
        <v>(月)</v>
      </c>
      <c r="C122" s="61">
        <f t="shared" si="8"/>
        <v>1193795</v>
      </c>
      <c r="D122" s="61">
        <v>599762</v>
      </c>
      <c r="E122" s="61">
        <v>88033</v>
      </c>
      <c r="F122" s="61">
        <v>0</v>
      </c>
      <c r="G122" s="61">
        <v>502767</v>
      </c>
      <c r="H122" s="61">
        <v>3233</v>
      </c>
      <c r="I122" s="61">
        <v>0</v>
      </c>
      <c r="J122" s="61">
        <v>541376</v>
      </c>
      <c r="K122" s="61">
        <v>18960</v>
      </c>
      <c r="L122" s="61">
        <v>0</v>
      </c>
      <c r="M122" s="61">
        <v>481806</v>
      </c>
      <c r="N122" s="61">
        <v>3105</v>
      </c>
      <c r="O122" s="61">
        <v>0</v>
      </c>
    </row>
    <row r="123" spans="1:15" x14ac:dyDescent="0.45">
      <c r="A123" s="109">
        <v>44367</v>
      </c>
      <c r="B123" s="101" t="str">
        <f t="shared" si="7"/>
        <v>(日)</v>
      </c>
      <c r="C123" s="61">
        <f t="shared" si="8"/>
        <v>1098981</v>
      </c>
      <c r="D123" s="61">
        <v>613791</v>
      </c>
      <c r="E123" s="61">
        <v>46531</v>
      </c>
      <c r="F123" s="61">
        <v>0</v>
      </c>
      <c r="G123" s="61">
        <v>438659</v>
      </c>
      <c r="H123" s="61">
        <v>0</v>
      </c>
      <c r="I123" s="61">
        <v>0</v>
      </c>
      <c r="J123" s="61">
        <v>550749</v>
      </c>
      <c r="K123" s="61">
        <v>23641</v>
      </c>
      <c r="L123" s="61">
        <v>0</v>
      </c>
      <c r="M123" s="61">
        <v>423864</v>
      </c>
      <c r="N123" s="61">
        <v>0</v>
      </c>
      <c r="O123" s="61">
        <v>0</v>
      </c>
    </row>
    <row r="124" spans="1:15" x14ac:dyDescent="0.45">
      <c r="A124" s="109">
        <v>44366</v>
      </c>
      <c r="B124" s="101" t="str">
        <f t="shared" si="7"/>
        <v>(土)</v>
      </c>
      <c r="C124" s="61">
        <f t="shared" si="8"/>
        <v>1105600</v>
      </c>
      <c r="D124" s="61">
        <v>618386</v>
      </c>
      <c r="E124" s="61">
        <v>43329</v>
      </c>
      <c r="F124" s="61">
        <v>0</v>
      </c>
      <c r="G124" s="61">
        <v>443885</v>
      </c>
      <c r="H124" s="61">
        <v>0</v>
      </c>
      <c r="I124" s="61">
        <v>0</v>
      </c>
      <c r="J124" s="61">
        <v>557171</v>
      </c>
      <c r="K124" s="61">
        <v>24954</v>
      </c>
      <c r="L124" s="61">
        <v>0</v>
      </c>
      <c r="M124" s="61">
        <v>423658</v>
      </c>
      <c r="N124" s="61">
        <v>0</v>
      </c>
      <c r="O124" s="61">
        <v>0</v>
      </c>
    </row>
    <row r="125" spans="1:15" x14ac:dyDescent="0.45">
      <c r="A125" s="109">
        <v>44365</v>
      </c>
      <c r="B125" s="101" t="str">
        <f t="shared" si="7"/>
        <v>(金)</v>
      </c>
      <c r="C125" s="61">
        <f t="shared" si="8"/>
        <v>1123337</v>
      </c>
      <c r="D125" s="61">
        <v>588904</v>
      </c>
      <c r="E125" s="61">
        <v>34688</v>
      </c>
      <c r="F125" s="61">
        <v>0</v>
      </c>
      <c r="G125" s="61">
        <v>499745</v>
      </c>
      <c r="H125" s="61">
        <v>0</v>
      </c>
      <c r="I125" s="61">
        <v>0</v>
      </c>
      <c r="J125" s="61">
        <v>534766</v>
      </c>
      <c r="K125" s="61">
        <v>20056</v>
      </c>
      <c r="L125" s="61">
        <v>0</v>
      </c>
      <c r="M125" s="61">
        <v>471915</v>
      </c>
      <c r="N125" s="61">
        <v>0</v>
      </c>
      <c r="O125" s="61">
        <v>0</v>
      </c>
    </row>
    <row r="126" spans="1:15" x14ac:dyDescent="0.45">
      <c r="A126" s="109">
        <v>44364</v>
      </c>
      <c r="B126" s="101" t="str">
        <f t="shared" si="7"/>
        <v>(木)</v>
      </c>
      <c r="C126" s="61">
        <f t="shared" si="8"/>
        <v>1165476</v>
      </c>
      <c r="D126" s="61">
        <v>606332</v>
      </c>
      <c r="E126" s="61">
        <v>35944</v>
      </c>
      <c r="F126" s="61">
        <v>0</v>
      </c>
      <c r="G126" s="61">
        <v>523200</v>
      </c>
      <c r="H126" s="61">
        <v>0</v>
      </c>
      <c r="I126" s="61">
        <v>0</v>
      </c>
      <c r="J126" s="61">
        <v>558272</v>
      </c>
      <c r="K126" s="61">
        <v>24473</v>
      </c>
      <c r="L126" s="61">
        <v>0</v>
      </c>
      <c r="M126" s="61">
        <v>495547</v>
      </c>
      <c r="N126" s="61">
        <v>0</v>
      </c>
      <c r="O126" s="61">
        <v>0</v>
      </c>
    </row>
    <row r="127" spans="1:15" x14ac:dyDescent="0.45">
      <c r="A127" s="109">
        <v>44363</v>
      </c>
      <c r="B127" s="101" t="str">
        <f t="shared" si="7"/>
        <v>(水)</v>
      </c>
      <c r="C127" s="61">
        <f t="shared" si="8"/>
        <v>1173453</v>
      </c>
      <c r="D127" s="61">
        <v>600796</v>
      </c>
      <c r="E127" s="61">
        <v>35639</v>
      </c>
      <c r="F127" s="61">
        <v>0</v>
      </c>
      <c r="G127" s="61">
        <v>537018</v>
      </c>
      <c r="H127" s="61">
        <v>0</v>
      </c>
      <c r="I127" s="61">
        <v>0</v>
      </c>
      <c r="J127" s="61">
        <v>556129</v>
      </c>
      <c r="K127" s="61">
        <v>26052</v>
      </c>
      <c r="L127" s="61">
        <v>0</v>
      </c>
      <c r="M127" s="61">
        <v>508339</v>
      </c>
      <c r="N127" s="61">
        <v>0</v>
      </c>
      <c r="O127" s="61">
        <v>0</v>
      </c>
    </row>
    <row r="128" spans="1:15" x14ac:dyDescent="0.45">
      <c r="A128" s="109">
        <v>44362</v>
      </c>
      <c r="B128" s="101" t="str">
        <f t="shared" si="7"/>
        <v>(火)</v>
      </c>
      <c r="C128" s="61">
        <f t="shared" si="8"/>
        <v>1141686</v>
      </c>
      <c r="D128" s="67">
        <v>622181</v>
      </c>
      <c r="E128" s="67">
        <v>34631</v>
      </c>
      <c r="F128" s="61">
        <v>0</v>
      </c>
      <c r="G128" s="67">
        <v>484874</v>
      </c>
      <c r="H128" s="61">
        <v>0</v>
      </c>
      <c r="I128" s="61">
        <v>0</v>
      </c>
      <c r="J128" s="67">
        <v>581283</v>
      </c>
      <c r="K128" s="67">
        <v>26461</v>
      </c>
      <c r="L128" s="61">
        <v>0</v>
      </c>
      <c r="M128" s="67">
        <v>458094</v>
      </c>
      <c r="N128" s="61">
        <v>0</v>
      </c>
      <c r="O128" s="61">
        <v>0</v>
      </c>
    </row>
    <row r="129" spans="1:15" x14ac:dyDescent="0.45">
      <c r="A129" s="109">
        <v>44361</v>
      </c>
      <c r="B129" s="101" t="str">
        <f t="shared" si="7"/>
        <v>(月)</v>
      </c>
      <c r="C129" s="61">
        <f t="shared" si="8"/>
        <v>1027767</v>
      </c>
      <c r="D129" s="67">
        <v>573883</v>
      </c>
      <c r="E129" s="67">
        <v>36037</v>
      </c>
      <c r="F129" s="61">
        <v>0</v>
      </c>
      <c r="G129" s="67">
        <v>417847</v>
      </c>
      <c r="H129" s="61">
        <v>0</v>
      </c>
      <c r="I129" s="61">
        <v>0</v>
      </c>
      <c r="J129" s="67">
        <v>538907</v>
      </c>
      <c r="K129" s="67">
        <v>27315</v>
      </c>
      <c r="L129" s="61">
        <v>0</v>
      </c>
      <c r="M129" s="67">
        <v>396448</v>
      </c>
      <c r="N129" s="61">
        <v>0</v>
      </c>
      <c r="O129" s="61">
        <v>0</v>
      </c>
    </row>
    <row r="130" spans="1:15" x14ac:dyDescent="0.45">
      <c r="A130" s="109">
        <v>44360</v>
      </c>
      <c r="B130" s="101" t="str">
        <f t="shared" si="7"/>
        <v>(日)</v>
      </c>
      <c r="C130" s="61">
        <f t="shared" si="8"/>
        <v>919217</v>
      </c>
      <c r="D130" s="67">
        <v>564345</v>
      </c>
      <c r="E130" s="67">
        <v>38118</v>
      </c>
      <c r="F130" s="61">
        <v>0</v>
      </c>
      <c r="G130" s="67">
        <v>316754</v>
      </c>
      <c r="H130" s="61">
        <v>0</v>
      </c>
      <c r="I130" s="61">
        <v>0</v>
      </c>
      <c r="J130" s="67">
        <v>531539</v>
      </c>
      <c r="K130" s="67">
        <v>31001</v>
      </c>
      <c r="L130" s="61">
        <v>0</v>
      </c>
      <c r="M130" s="67">
        <v>304765</v>
      </c>
      <c r="N130" s="61">
        <v>0</v>
      </c>
      <c r="O130" s="61">
        <v>0</v>
      </c>
    </row>
    <row r="131" spans="1:15" x14ac:dyDescent="0.45">
      <c r="A131" s="109">
        <v>44359</v>
      </c>
      <c r="B131" s="101" t="str">
        <f t="shared" si="7"/>
        <v>(土)</v>
      </c>
      <c r="C131" s="61">
        <f t="shared" si="8"/>
        <v>939458</v>
      </c>
      <c r="D131" s="67">
        <v>625385</v>
      </c>
      <c r="E131" s="67">
        <v>37308</v>
      </c>
      <c r="F131" s="61">
        <v>0</v>
      </c>
      <c r="G131" s="67">
        <v>276765</v>
      </c>
      <c r="H131" s="61">
        <v>0</v>
      </c>
      <c r="I131" s="61">
        <v>0</v>
      </c>
      <c r="J131" s="67">
        <v>589727</v>
      </c>
      <c r="K131" s="67">
        <v>30854</v>
      </c>
      <c r="L131" s="61">
        <v>0</v>
      </c>
      <c r="M131" s="67">
        <v>260279</v>
      </c>
      <c r="N131" s="61">
        <v>0</v>
      </c>
      <c r="O131" s="61">
        <v>0</v>
      </c>
    </row>
    <row r="132" spans="1:15" x14ac:dyDescent="0.45">
      <c r="A132" s="109">
        <v>44358</v>
      </c>
      <c r="B132" s="101" t="str">
        <f t="shared" si="7"/>
        <v>(金)</v>
      </c>
      <c r="C132" s="61">
        <f t="shared" si="8"/>
        <v>975719</v>
      </c>
      <c r="D132" s="67">
        <v>670962</v>
      </c>
      <c r="E132" s="67">
        <v>35140</v>
      </c>
      <c r="F132" s="61">
        <v>0</v>
      </c>
      <c r="G132" s="67">
        <v>269617</v>
      </c>
      <c r="H132" s="61">
        <v>0</v>
      </c>
      <c r="I132" s="61">
        <v>0</v>
      </c>
      <c r="J132" s="67">
        <v>630567</v>
      </c>
      <c r="K132" s="67">
        <v>27363</v>
      </c>
      <c r="L132" s="61">
        <v>0</v>
      </c>
      <c r="M132" s="67">
        <v>245397</v>
      </c>
      <c r="N132" s="61">
        <v>0</v>
      </c>
      <c r="O132" s="61">
        <v>0</v>
      </c>
    </row>
    <row r="133" spans="1:15" x14ac:dyDescent="0.45">
      <c r="A133" s="109">
        <v>44357</v>
      </c>
      <c r="B133" s="101" t="str">
        <f t="shared" si="7"/>
        <v>(木)</v>
      </c>
      <c r="C133" s="61">
        <f t="shared" si="8"/>
        <v>1004043</v>
      </c>
      <c r="D133" s="67">
        <v>665722</v>
      </c>
      <c r="E133" s="67">
        <v>32247</v>
      </c>
      <c r="F133" s="61">
        <v>0</v>
      </c>
      <c r="G133" s="67">
        <v>306074</v>
      </c>
      <c r="H133" s="61">
        <v>0</v>
      </c>
      <c r="I133" s="61">
        <v>0</v>
      </c>
      <c r="J133" s="67">
        <v>629669</v>
      </c>
      <c r="K133" s="67">
        <v>27217</v>
      </c>
      <c r="L133" s="61">
        <v>0</v>
      </c>
      <c r="M133" s="67">
        <v>280546</v>
      </c>
      <c r="N133" s="61">
        <v>0</v>
      </c>
      <c r="O133" s="61">
        <v>0</v>
      </c>
    </row>
    <row r="134" spans="1:15" x14ac:dyDescent="0.45">
      <c r="A134" s="109">
        <v>44356</v>
      </c>
      <c r="B134" s="101" t="str">
        <f t="shared" si="7"/>
        <v>(水)</v>
      </c>
      <c r="C134" s="61">
        <f t="shared" si="8"/>
        <v>1002631</v>
      </c>
      <c r="D134" s="67">
        <v>683022</v>
      </c>
      <c r="E134" s="67">
        <v>30176</v>
      </c>
      <c r="F134" s="61">
        <v>0</v>
      </c>
      <c r="G134" s="67">
        <v>289433</v>
      </c>
      <c r="H134" s="61">
        <v>0</v>
      </c>
      <c r="I134" s="61">
        <v>0</v>
      </c>
      <c r="J134" s="67">
        <v>645600</v>
      </c>
      <c r="K134" s="67">
        <v>25814</v>
      </c>
      <c r="L134" s="61">
        <v>0</v>
      </c>
      <c r="M134" s="67">
        <v>266192</v>
      </c>
      <c r="N134" s="61">
        <v>0</v>
      </c>
      <c r="O134" s="61">
        <v>0</v>
      </c>
    </row>
    <row r="135" spans="1:15" x14ac:dyDescent="0.45">
      <c r="A135" s="109">
        <v>44355</v>
      </c>
      <c r="B135" s="101" t="str">
        <f t="shared" ref="B135:B192" si="9">"(" &amp; TEXT(A135,"aaa") &amp; ")"</f>
        <v>(火)</v>
      </c>
      <c r="C135" s="61">
        <f t="shared" si="8"/>
        <v>964662</v>
      </c>
      <c r="D135" s="67">
        <v>697728</v>
      </c>
      <c r="E135" s="67">
        <v>31720</v>
      </c>
      <c r="F135" s="61">
        <v>0</v>
      </c>
      <c r="G135" s="67">
        <v>235214</v>
      </c>
      <c r="H135" s="61">
        <v>0</v>
      </c>
      <c r="I135" s="61">
        <v>0</v>
      </c>
      <c r="J135" s="67">
        <v>663134</v>
      </c>
      <c r="K135" s="67">
        <v>27910</v>
      </c>
      <c r="L135" s="61">
        <v>0</v>
      </c>
      <c r="M135" s="67">
        <v>215224</v>
      </c>
      <c r="N135" s="61">
        <v>0</v>
      </c>
      <c r="O135" s="61">
        <v>0</v>
      </c>
    </row>
    <row r="136" spans="1:15" x14ac:dyDescent="0.45">
      <c r="A136" s="109">
        <v>44354</v>
      </c>
      <c r="B136" s="101" t="str">
        <f t="shared" si="9"/>
        <v>(月)</v>
      </c>
      <c r="C136" s="61">
        <f t="shared" si="8"/>
        <v>861875</v>
      </c>
      <c r="D136" s="67">
        <v>640036</v>
      </c>
      <c r="E136" s="67">
        <v>29345</v>
      </c>
      <c r="F136" s="61">
        <v>0</v>
      </c>
      <c r="G136" s="67">
        <v>192494</v>
      </c>
      <c r="H136" s="61">
        <v>0</v>
      </c>
      <c r="I136" s="61">
        <v>0</v>
      </c>
      <c r="J136" s="67">
        <v>610732</v>
      </c>
      <c r="K136" s="67">
        <v>27629</v>
      </c>
      <c r="L136" s="61">
        <v>0</v>
      </c>
      <c r="M136" s="67">
        <v>176898</v>
      </c>
      <c r="N136" s="61">
        <v>0</v>
      </c>
      <c r="O136" s="61">
        <v>0</v>
      </c>
    </row>
    <row r="137" spans="1:15" x14ac:dyDescent="0.45">
      <c r="A137" s="109">
        <v>44353</v>
      </c>
      <c r="B137" s="101" t="str">
        <f t="shared" si="9"/>
        <v>(日)</v>
      </c>
      <c r="C137" s="61">
        <f t="shared" si="8"/>
        <v>746582</v>
      </c>
      <c r="D137" s="67">
        <v>542380</v>
      </c>
      <c r="E137" s="67">
        <v>22950</v>
      </c>
      <c r="F137" s="61">
        <v>0</v>
      </c>
      <c r="G137" s="67">
        <v>181252</v>
      </c>
      <c r="H137" s="61">
        <v>0</v>
      </c>
      <c r="I137" s="61">
        <v>0</v>
      </c>
      <c r="J137" s="67">
        <v>519063</v>
      </c>
      <c r="K137" s="67">
        <v>21814</v>
      </c>
      <c r="L137" s="61">
        <v>0</v>
      </c>
      <c r="M137" s="67">
        <v>173040</v>
      </c>
      <c r="N137" s="61">
        <v>0</v>
      </c>
      <c r="O137" s="61">
        <v>0</v>
      </c>
    </row>
    <row r="138" spans="1:15" x14ac:dyDescent="0.45">
      <c r="A138" s="109">
        <v>44352</v>
      </c>
      <c r="B138" s="101" t="str">
        <f t="shared" si="9"/>
        <v>(土)</v>
      </c>
      <c r="C138" s="61">
        <f t="shared" si="8"/>
        <v>749580</v>
      </c>
      <c r="D138" s="67">
        <v>599539</v>
      </c>
      <c r="E138" s="67">
        <v>20406</v>
      </c>
      <c r="F138" s="61">
        <v>0</v>
      </c>
      <c r="G138" s="67">
        <v>129635</v>
      </c>
      <c r="H138" s="61">
        <v>0</v>
      </c>
      <c r="I138" s="61">
        <v>0</v>
      </c>
      <c r="J138" s="67">
        <v>572635</v>
      </c>
      <c r="K138" s="67">
        <v>19219</v>
      </c>
      <c r="L138" s="61">
        <v>0</v>
      </c>
      <c r="M138" s="67">
        <v>117219</v>
      </c>
      <c r="N138" s="61">
        <v>0</v>
      </c>
      <c r="O138" s="61">
        <v>0</v>
      </c>
    </row>
    <row r="139" spans="1:15" x14ac:dyDescent="0.45">
      <c r="A139" s="109">
        <v>44351</v>
      </c>
      <c r="B139" s="101" t="str">
        <f t="shared" si="9"/>
        <v>(金)</v>
      </c>
      <c r="C139" s="61">
        <f t="shared" si="8"/>
        <v>782639</v>
      </c>
      <c r="D139" s="67">
        <v>638818</v>
      </c>
      <c r="E139" s="67">
        <v>20296</v>
      </c>
      <c r="F139" s="61">
        <v>0</v>
      </c>
      <c r="G139" s="67">
        <v>123525</v>
      </c>
      <c r="H139" s="61">
        <v>0</v>
      </c>
      <c r="I139" s="61">
        <v>0</v>
      </c>
      <c r="J139" s="67">
        <v>604949</v>
      </c>
      <c r="K139" s="67">
        <v>19147</v>
      </c>
      <c r="L139" s="61">
        <v>0</v>
      </c>
      <c r="M139" s="67">
        <v>104742</v>
      </c>
      <c r="N139" s="61">
        <v>0</v>
      </c>
      <c r="O139" s="61">
        <v>0</v>
      </c>
    </row>
    <row r="140" spans="1:15" x14ac:dyDescent="0.45">
      <c r="A140" s="109">
        <v>44350</v>
      </c>
      <c r="B140" s="101" t="str">
        <f t="shared" si="9"/>
        <v>(木)</v>
      </c>
      <c r="C140" s="61">
        <f t="shared" si="8"/>
        <v>822539</v>
      </c>
      <c r="D140" s="67">
        <v>657642</v>
      </c>
      <c r="E140" s="67">
        <v>20053</v>
      </c>
      <c r="F140" s="61">
        <v>0</v>
      </c>
      <c r="G140" s="67">
        <v>144844</v>
      </c>
      <c r="H140" s="61">
        <v>0</v>
      </c>
      <c r="I140" s="61">
        <v>0</v>
      </c>
      <c r="J140" s="67">
        <v>623683</v>
      </c>
      <c r="K140" s="67">
        <v>19088</v>
      </c>
      <c r="L140" s="61">
        <v>0</v>
      </c>
      <c r="M140" s="67">
        <v>125926</v>
      </c>
      <c r="N140" s="61">
        <v>0</v>
      </c>
      <c r="O140" s="61">
        <v>0</v>
      </c>
    </row>
    <row r="141" spans="1:15" x14ac:dyDescent="0.45">
      <c r="A141" s="109">
        <v>44349</v>
      </c>
      <c r="B141" s="101" t="str">
        <f t="shared" si="9"/>
        <v>(水)</v>
      </c>
      <c r="C141" s="61">
        <f t="shared" si="8"/>
        <v>820671</v>
      </c>
      <c r="D141" s="67">
        <v>654548</v>
      </c>
      <c r="E141" s="67">
        <v>19651</v>
      </c>
      <c r="F141" s="61">
        <v>0</v>
      </c>
      <c r="G141" s="67">
        <v>146472</v>
      </c>
      <c r="H141" s="61">
        <v>0</v>
      </c>
      <c r="I141" s="61">
        <v>0</v>
      </c>
      <c r="J141" s="67">
        <v>621785</v>
      </c>
      <c r="K141" s="67">
        <v>18714</v>
      </c>
      <c r="L141" s="61">
        <v>0</v>
      </c>
      <c r="M141" s="67">
        <v>127391</v>
      </c>
      <c r="N141" s="61">
        <v>0</v>
      </c>
      <c r="O141" s="61">
        <v>0</v>
      </c>
    </row>
    <row r="142" spans="1:15" x14ac:dyDescent="0.45">
      <c r="A142" s="109">
        <v>44348</v>
      </c>
      <c r="B142" s="101" t="str">
        <f t="shared" si="9"/>
        <v>(火)</v>
      </c>
      <c r="C142" s="61">
        <f t="shared" si="8"/>
        <v>771703</v>
      </c>
      <c r="D142" s="67">
        <v>632692</v>
      </c>
      <c r="E142" s="67">
        <v>19236</v>
      </c>
      <c r="F142" s="61">
        <v>0</v>
      </c>
      <c r="G142" s="67">
        <v>119775</v>
      </c>
      <c r="H142" s="61">
        <v>0</v>
      </c>
      <c r="I142" s="61">
        <v>0</v>
      </c>
      <c r="J142" s="67">
        <v>602749</v>
      </c>
      <c r="K142" s="67">
        <v>18333</v>
      </c>
      <c r="L142" s="61">
        <v>0</v>
      </c>
      <c r="M142" s="67">
        <v>101216</v>
      </c>
      <c r="N142" s="61">
        <v>0</v>
      </c>
      <c r="O142" s="61">
        <v>0</v>
      </c>
    </row>
    <row r="143" spans="1:15" x14ac:dyDescent="0.45">
      <c r="A143" s="109">
        <v>44347</v>
      </c>
      <c r="B143" s="101" t="str">
        <f t="shared" si="9"/>
        <v>(月)</v>
      </c>
      <c r="C143" s="61">
        <f t="shared" si="8"/>
        <v>631254</v>
      </c>
      <c r="D143" s="67">
        <v>517328</v>
      </c>
      <c r="E143" s="67">
        <v>18061</v>
      </c>
      <c r="F143" s="61">
        <v>0</v>
      </c>
      <c r="G143" s="67">
        <v>95865</v>
      </c>
      <c r="H143" s="61">
        <v>0</v>
      </c>
      <c r="I143" s="61">
        <v>0</v>
      </c>
      <c r="J143" s="67">
        <v>493802</v>
      </c>
      <c r="K143" s="67">
        <v>17169</v>
      </c>
      <c r="L143" s="61">
        <v>0</v>
      </c>
      <c r="M143" s="67">
        <v>78015</v>
      </c>
      <c r="N143" s="61">
        <v>0</v>
      </c>
      <c r="O143" s="61">
        <v>0</v>
      </c>
    </row>
    <row r="144" spans="1:15" x14ac:dyDescent="0.45">
      <c r="A144" s="109">
        <v>44346</v>
      </c>
      <c r="B144" s="101" t="str">
        <f t="shared" si="9"/>
        <v>(日)</v>
      </c>
      <c r="C144" s="61">
        <f t="shared" si="8"/>
        <v>529930</v>
      </c>
      <c r="D144" s="67">
        <v>446880</v>
      </c>
      <c r="E144" s="67">
        <v>15634</v>
      </c>
      <c r="F144" s="61">
        <v>0</v>
      </c>
      <c r="G144" s="67">
        <v>67416</v>
      </c>
      <c r="H144" s="61">
        <v>0</v>
      </c>
      <c r="I144" s="61">
        <v>0</v>
      </c>
      <c r="J144" s="67">
        <v>430857</v>
      </c>
      <c r="K144" s="67">
        <v>14936</v>
      </c>
      <c r="L144" s="61">
        <v>0</v>
      </c>
      <c r="M144" s="67">
        <v>59471</v>
      </c>
      <c r="N144" s="61">
        <v>0</v>
      </c>
      <c r="O144" s="61">
        <v>0</v>
      </c>
    </row>
    <row r="145" spans="1:15" x14ac:dyDescent="0.45">
      <c r="A145" s="109">
        <v>44345</v>
      </c>
      <c r="B145" s="101" t="str">
        <f t="shared" si="9"/>
        <v>(土)</v>
      </c>
      <c r="C145" s="61">
        <f t="shared" si="8"/>
        <v>535878</v>
      </c>
      <c r="D145" s="67">
        <v>460577</v>
      </c>
      <c r="E145" s="67">
        <v>15184</v>
      </c>
      <c r="F145" s="61">
        <v>0</v>
      </c>
      <c r="G145" s="67">
        <v>60117</v>
      </c>
      <c r="H145" s="61">
        <v>0</v>
      </c>
      <c r="I145" s="61">
        <v>0</v>
      </c>
      <c r="J145" s="67">
        <v>438611</v>
      </c>
      <c r="K145" s="67">
        <v>14472</v>
      </c>
      <c r="L145" s="61">
        <v>0</v>
      </c>
      <c r="M145" s="67">
        <v>47141</v>
      </c>
      <c r="N145" s="61">
        <v>0</v>
      </c>
      <c r="O145" s="61">
        <v>0</v>
      </c>
    </row>
    <row r="146" spans="1:15" x14ac:dyDescent="0.45">
      <c r="A146" s="109">
        <v>44344</v>
      </c>
      <c r="B146" s="101" t="str">
        <f t="shared" si="9"/>
        <v>(金)</v>
      </c>
      <c r="C146" s="61">
        <f t="shared" si="8"/>
        <v>580202</v>
      </c>
      <c r="D146" s="67">
        <v>518600</v>
      </c>
      <c r="E146" s="67">
        <v>13853</v>
      </c>
      <c r="F146" s="61">
        <v>0</v>
      </c>
      <c r="G146" s="67">
        <v>47749</v>
      </c>
      <c r="H146" s="61">
        <v>0</v>
      </c>
      <c r="I146" s="61">
        <v>0</v>
      </c>
      <c r="J146" s="67">
        <v>487858</v>
      </c>
      <c r="K146" s="67">
        <v>13234</v>
      </c>
      <c r="L146" s="61">
        <v>0</v>
      </c>
      <c r="M146" s="67">
        <v>29893</v>
      </c>
      <c r="N146" s="61">
        <v>0</v>
      </c>
      <c r="O146" s="61">
        <v>0</v>
      </c>
    </row>
    <row r="147" spans="1:15" x14ac:dyDescent="0.45">
      <c r="A147" s="109">
        <v>44343</v>
      </c>
      <c r="B147" s="101" t="str">
        <f t="shared" si="9"/>
        <v>(木)</v>
      </c>
      <c r="C147" s="61">
        <f t="shared" si="8"/>
        <v>603650</v>
      </c>
      <c r="D147" s="67">
        <v>545389</v>
      </c>
      <c r="E147" s="67">
        <v>12015</v>
      </c>
      <c r="F147" s="61">
        <v>0</v>
      </c>
      <c r="G147" s="67">
        <v>46246</v>
      </c>
      <c r="H147" s="61">
        <v>0</v>
      </c>
      <c r="I147" s="61">
        <v>0</v>
      </c>
      <c r="J147" s="67">
        <v>513395</v>
      </c>
      <c r="K147" s="67">
        <v>11538</v>
      </c>
      <c r="L147" s="61">
        <v>0</v>
      </c>
      <c r="M147" s="67">
        <v>32242</v>
      </c>
      <c r="N147" s="61">
        <v>0</v>
      </c>
      <c r="O147" s="61">
        <v>0</v>
      </c>
    </row>
    <row r="148" spans="1:15" x14ac:dyDescent="0.45">
      <c r="A148" s="109">
        <v>44342</v>
      </c>
      <c r="B148" s="101" t="str">
        <f t="shared" si="9"/>
        <v>(水)</v>
      </c>
      <c r="C148" s="61">
        <f t="shared" si="8"/>
        <v>590450</v>
      </c>
      <c r="D148" s="67">
        <v>566220</v>
      </c>
      <c r="E148" s="67">
        <v>11112</v>
      </c>
      <c r="F148" s="61">
        <v>0</v>
      </c>
      <c r="G148" s="67">
        <v>13118</v>
      </c>
      <c r="H148" s="61">
        <v>0</v>
      </c>
      <c r="I148" s="61">
        <v>0</v>
      </c>
      <c r="J148" s="67">
        <v>532285</v>
      </c>
      <c r="K148" s="67">
        <v>10577</v>
      </c>
      <c r="L148" s="61">
        <v>0</v>
      </c>
      <c r="M148" s="67">
        <v>9219</v>
      </c>
      <c r="N148" s="61">
        <v>0</v>
      </c>
      <c r="O148" s="61">
        <v>0</v>
      </c>
    </row>
    <row r="149" spans="1:15" x14ac:dyDescent="0.45">
      <c r="A149" s="109">
        <v>44341</v>
      </c>
      <c r="B149" s="101" t="str">
        <f t="shared" si="9"/>
        <v>(火)</v>
      </c>
      <c r="C149" s="61">
        <f t="shared" si="8"/>
        <v>531871</v>
      </c>
      <c r="D149" s="67">
        <v>511103</v>
      </c>
      <c r="E149" s="67">
        <v>9428</v>
      </c>
      <c r="F149" s="61">
        <v>0</v>
      </c>
      <c r="G149" s="67">
        <v>11340</v>
      </c>
      <c r="H149" s="61">
        <v>0</v>
      </c>
      <c r="I149" s="61">
        <v>0</v>
      </c>
      <c r="J149" s="67">
        <v>480400</v>
      </c>
      <c r="K149" s="67">
        <v>9079</v>
      </c>
      <c r="L149" s="61">
        <v>0</v>
      </c>
      <c r="M149" s="67">
        <v>7838</v>
      </c>
      <c r="N149" s="61">
        <v>0</v>
      </c>
      <c r="O149" s="61">
        <v>0</v>
      </c>
    </row>
    <row r="150" spans="1:15" x14ac:dyDescent="0.45">
      <c r="A150" s="109">
        <v>44340</v>
      </c>
      <c r="B150" s="101" t="str">
        <f t="shared" si="9"/>
        <v>(月)</v>
      </c>
      <c r="C150" s="61">
        <f t="shared" si="8"/>
        <v>460205</v>
      </c>
      <c r="D150" s="67">
        <v>440186</v>
      </c>
      <c r="E150" s="67">
        <v>9504</v>
      </c>
      <c r="F150" s="61">
        <v>0</v>
      </c>
      <c r="G150" s="67">
        <v>10515</v>
      </c>
      <c r="H150" s="61">
        <v>0</v>
      </c>
      <c r="I150" s="61">
        <v>0</v>
      </c>
      <c r="J150" s="67">
        <v>415587</v>
      </c>
      <c r="K150" s="67">
        <v>9104</v>
      </c>
      <c r="L150" s="61">
        <v>0</v>
      </c>
      <c r="M150" s="67">
        <v>6955</v>
      </c>
      <c r="N150" s="61">
        <v>0</v>
      </c>
      <c r="O150" s="61">
        <v>0</v>
      </c>
    </row>
    <row r="151" spans="1:15" x14ac:dyDescent="0.45">
      <c r="A151" s="109">
        <v>44339</v>
      </c>
      <c r="B151" s="101" t="str">
        <f t="shared" si="9"/>
        <v>(日)</v>
      </c>
      <c r="C151" s="61">
        <f t="shared" si="8"/>
        <v>354424</v>
      </c>
      <c r="D151" s="67">
        <v>326214</v>
      </c>
      <c r="E151" s="67">
        <v>0</v>
      </c>
      <c r="F151" s="61">
        <v>0</v>
      </c>
      <c r="G151" s="67">
        <v>28210</v>
      </c>
      <c r="H151" s="61">
        <v>0</v>
      </c>
      <c r="I151" s="61">
        <v>0</v>
      </c>
      <c r="J151" s="67">
        <v>313240</v>
      </c>
      <c r="K151" s="67">
        <v>0</v>
      </c>
      <c r="L151" s="61">
        <v>0</v>
      </c>
      <c r="M151" s="67">
        <v>21046</v>
      </c>
      <c r="N151" s="61">
        <v>0</v>
      </c>
      <c r="O151" s="61">
        <v>0</v>
      </c>
    </row>
    <row r="152" spans="1:15" x14ac:dyDescent="0.45">
      <c r="A152" s="109">
        <v>44338</v>
      </c>
      <c r="B152" s="101" t="str">
        <f t="shared" si="9"/>
        <v>(土)</v>
      </c>
      <c r="C152" s="61">
        <f t="shared" si="8"/>
        <v>330215</v>
      </c>
      <c r="D152" s="67">
        <v>286814</v>
      </c>
      <c r="E152" s="67">
        <v>0</v>
      </c>
      <c r="F152" s="61">
        <v>0</v>
      </c>
      <c r="G152" s="67">
        <v>43401</v>
      </c>
      <c r="H152" s="61">
        <v>0</v>
      </c>
      <c r="I152" s="61">
        <v>0</v>
      </c>
      <c r="J152" s="67">
        <v>269017</v>
      </c>
      <c r="K152" s="67">
        <v>0</v>
      </c>
      <c r="L152" s="61">
        <v>0</v>
      </c>
      <c r="M152" s="67">
        <v>23132</v>
      </c>
      <c r="N152" s="61">
        <v>0</v>
      </c>
      <c r="O152" s="61">
        <v>0</v>
      </c>
    </row>
    <row r="153" spans="1:15" x14ac:dyDescent="0.45">
      <c r="A153" s="109">
        <v>44337</v>
      </c>
      <c r="B153" s="101" t="str">
        <f t="shared" si="9"/>
        <v>(金)</v>
      </c>
      <c r="C153" s="61">
        <f t="shared" si="8"/>
        <v>341704</v>
      </c>
      <c r="D153" s="67">
        <v>281331</v>
      </c>
      <c r="E153" s="67">
        <v>0</v>
      </c>
      <c r="F153" s="61">
        <v>0</v>
      </c>
      <c r="G153" s="67">
        <v>60373</v>
      </c>
      <c r="H153" s="61">
        <v>0</v>
      </c>
      <c r="I153" s="61">
        <v>0</v>
      </c>
      <c r="J153" s="67">
        <v>254346</v>
      </c>
      <c r="K153" s="67">
        <v>0</v>
      </c>
      <c r="L153" s="61">
        <v>0</v>
      </c>
      <c r="M153" s="67">
        <v>25136</v>
      </c>
      <c r="N153" s="61">
        <v>0</v>
      </c>
      <c r="O153" s="61">
        <v>0</v>
      </c>
    </row>
    <row r="154" spans="1:15" x14ac:dyDescent="0.45">
      <c r="A154" s="109">
        <v>44336</v>
      </c>
      <c r="B154" s="101" t="str">
        <f t="shared" si="9"/>
        <v>(木)</v>
      </c>
      <c r="C154" s="61">
        <f t="shared" si="8"/>
        <v>352016</v>
      </c>
      <c r="D154" s="67">
        <v>324325</v>
      </c>
      <c r="E154" s="67">
        <v>0</v>
      </c>
      <c r="F154" s="61">
        <v>0</v>
      </c>
      <c r="G154" s="67">
        <v>27691</v>
      </c>
      <c r="H154" s="61">
        <v>0</v>
      </c>
      <c r="I154" s="61">
        <v>0</v>
      </c>
      <c r="J154" s="67">
        <v>294672</v>
      </c>
      <c r="K154" s="67">
        <v>0</v>
      </c>
      <c r="L154" s="61">
        <v>0</v>
      </c>
      <c r="M154" s="67">
        <v>14209</v>
      </c>
      <c r="N154" s="61">
        <v>0</v>
      </c>
      <c r="O154" s="61">
        <v>0</v>
      </c>
    </row>
    <row r="155" spans="1:15" x14ac:dyDescent="0.45">
      <c r="A155" s="109">
        <v>44335</v>
      </c>
      <c r="B155" s="101" t="str">
        <f t="shared" si="9"/>
        <v>(水)</v>
      </c>
      <c r="C155" s="61">
        <f t="shared" si="8"/>
        <v>382853</v>
      </c>
      <c r="D155" s="67">
        <v>310349</v>
      </c>
      <c r="E155" s="67">
        <v>0</v>
      </c>
      <c r="F155" s="61">
        <v>0</v>
      </c>
      <c r="G155" s="67">
        <v>72504</v>
      </c>
      <c r="H155" s="61">
        <v>0</v>
      </c>
      <c r="I155" s="61">
        <v>0</v>
      </c>
      <c r="J155" s="67">
        <v>283538</v>
      </c>
      <c r="K155" s="67">
        <v>0</v>
      </c>
      <c r="L155" s="61">
        <v>0</v>
      </c>
      <c r="M155" s="67">
        <v>34169</v>
      </c>
      <c r="N155" s="61">
        <v>0</v>
      </c>
      <c r="O155" s="61">
        <v>0</v>
      </c>
    </row>
    <row r="156" spans="1:15" x14ac:dyDescent="0.45">
      <c r="A156" s="109">
        <v>44334</v>
      </c>
      <c r="B156" s="101" t="str">
        <f t="shared" si="9"/>
        <v>(火)</v>
      </c>
      <c r="C156" s="61">
        <f t="shared" si="8"/>
        <v>322958</v>
      </c>
      <c r="D156" s="67">
        <v>255240</v>
      </c>
      <c r="E156" s="67">
        <v>0</v>
      </c>
      <c r="F156" s="61">
        <v>0</v>
      </c>
      <c r="G156" s="67">
        <v>67718</v>
      </c>
      <c r="H156" s="61">
        <v>0</v>
      </c>
      <c r="I156" s="61">
        <v>0</v>
      </c>
      <c r="J156" s="67">
        <v>231973</v>
      </c>
      <c r="K156" s="67">
        <v>0</v>
      </c>
      <c r="L156" s="61">
        <v>0</v>
      </c>
      <c r="M156" s="67">
        <v>35092</v>
      </c>
      <c r="N156" s="61">
        <v>0</v>
      </c>
      <c r="O156" s="61">
        <v>0</v>
      </c>
    </row>
    <row r="157" spans="1:15" x14ac:dyDescent="0.45">
      <c r="A157" s="109">
        <v>44333</v>
      </c>
      <c r="B157" s="101" t="str">
        <f t="shared" si="9"/>
        <v>(月)</v>
      </c>
      <c r="C157" s="61">
        <f t="shared" si="8"/>
        <v>263114</v>
      </c>
      <c r="D157" s="67">
        <v>210820</v>
      </c>
      <c r="E157" s="67">
        <v>0</v>
      </c>
      <c r="F157" s="61">
        <v>0</v>
      </c>
      <c r="G157" s="67">
        <v>52294</v>
      </c>
      <c r="H157" s="61">
        <v>0</v>
      </c>
      <c r="I157" s="61">
        <v>0</v>
      </c>
      <c r="J157" s="67">
        <v>192239</v>
      </c>
      <c r="K157" s="67">
        <v>0</v>
      </c>
      <c r="L157" s="61">
        <v>0</v>
      </c>
      <c r="M157" s="67">
        <v>26266</v>
      </c>
      <c r="N157" s="61">
        <v>0</v>
      </c>
      <c r="O157" s="61">
        <v>0</v>
      </c>
    </row>
    <row r="158" spans="1:15" x14ac:dyDescent="0.45">
      <c r="A158" s="109">
        <v>44332</v>
      </c>
      <c r="B158" s="101" t="str">
        <f t="shared" si="9"/>
        <v>(日)</v>
      </c>
      <c r="C158" s="61">
        <f t="shared" si="8"/>
        <v>213525</v>
      </c>
      <c r="D158" s="67">
        <v>189013</v>
      </c>
      <c r="E158" s="67">
        <v>0</v>
      </c>
      <c r="F158" s="61">
        <v>0</v>
      </c>
      <c r="G158" s="67">
        <v>24512</v>
      </c>
      <c r="H158" s="61">
        <v>0</v>
      </c>
      <c r="I158" s="61">
        <v>0</v>
      </c>
      <c r="J158" s="67">
        <v>179925</v>
      </c>
      <c r="K158" s="67">
        <v>0</v>
      </c>
      <c r="L158" s="61">
        <v>0</v>
      </c>
      <c r="M158" s="67">
        <v>15336</v>
      </c>
      <c r="N158" s="61">
        <v>0</v>
      </c>
      <c r="O158" s="61">
        <v>0</v>
      </c>
    </row>
    <row r="159" spans="1:15" x14ac:dyDescent="0.45">
      <c r="A159" s="109">
        <v>44331</v>
      </c>
      <c r="B159" s="101" t="str">
        <f t="shared" si="9"/>
        <v>(土)</v>
      </c>
      <c r="C159" s="61">
        <f t="shared" si="8"/>
        <v>173485</v>
      </c>
      <c r="D159" s="67">
        <v>138884</v>
      </c>
      <c r="E159" s="67">
        <v>0</v>
      </c>
      <c r="F159" s="61">
        <v>0</v>
      </c>
      <c r="G159" s="67">
        <v>34601</v>
      </c>
      <c r="H159" s="61">
        <v>0</v>
      </c>
      <c r="I159" s="61">
        <v>0</v>
      </c>
      <c r="J159" s="67">
        <v>126009</v>
      </c>
      <c r="K159" s="67">
        <v>0</v>
      </c>
      <c r="L159" s="61">
        <v>0</v>
      </c>
      <c r="M159" s="67">
        <v>16017</v>
      </c>
      <c r="N159" s="61">
        <v>0</v>
      </c>
      <c r="O159" s="61">
        <v>0</v>
      </c>
    </row>
    <row r="160" spans="1:15" x14ac:dyDescent="0.45">
      <c r="A160" s="109">
        <v>44330</v>
      </c>
      <c r="B160" s="101" t="str">
        <f t="shared" si="9"/>
        <v>(金)</v>
      </c>
      <c r="C160" s="61">
        <f t="shared" si="8"/>
        <v>185016</v>
      </c>
      <c r="D160" s="67">
        <v>135112</v>
      </c>
      <c r="E160" s="67">
        <v>0</v>
      </c>
      <c r="F160" s="61">
        <v>0</v>
      </c>
      <c r="G160" s="67">
        <v>49904</v>
      </c>
      <c r="H160" s="61">
        <v>0</v>
      </c>
      <c r="I160" s="61">
        <v>0</v>
      </c>
      <c r="J160" s="67">
        <v>113182</v>
      </c>
      <c r="K160" s="67">
        <v>0</v>
      </c>
      <c r="L160" s="61">
        <v>0</v>
      </c>
      <c r="M160" s="67">
        <v>18419</v>
      </c>
      <c r="N160" s="61">
        <v>0</v>
      </c>
      <c r="O160" s="61">
        <v>0</v>
      </c>
    </row>
    <row r="161" spans="1:15" x14ac:dyDescent="0.45">
      <c r="A161" s="109">
        <v>44329</v>
      </c>
      <c r="B161" s="101" t="str">
        <f t="shared" si="9"/>
        <v>(木)</v>
      </c>
      <c r="C161" s="61">
        <f t="shared" si="8"/>
        <v>212126</v>
      </c>
      <c r="D161" s="67">
        <v>159213</v>
      </c>
      <c r="E161" s="67">
        <v>0</v>
      </c>
      <c r="F161" s="61">
        <v>0</v>
      </c>
      <c r="G161" s="67">
        <v>52913</v>
      </c>
      <c r="H161" s="61">
        <v>0</v>
      </c>
      <c r="I161" s="61">
        <v>0</v>
      </c>
      <c r="J161" s="67">
        <v>136931</v>
      </c>
      <c r="K161" s="67">
        <v>0</v>
      </c>
      <c r="L161" s="61">
        <v>0</v>
      </c>
      <c r="M161" s="67">
        <v>24767</v>
      </c>
      <c r="N161" s="61">
        <v>0</v>
      </c>
      <c r="O161" s="61">
        <v>0</v>
      </c>
    </row>
    <row r="162" spans="1:15" x14ac:dyDescent="0.45">
      <c r="A162" s="109">
        <v>44328</v>
      </c>
      <c r="B162" s="101" t="str">
        <f t="shared" si="9"/>
        <v>(水)</v>
      </c>
      <c r="C162" s="61">
        <f t="shared" si="8"/>
        <v>216583</v>
      </c>
      <c r="D162" s="67">
        <v>162148</v>
      </c>
      <c r="E162" s="67">
        <v>0</v>
      </c>
      <c r="F162" s="61">
        <v>0</v>
      </c>
      <c r="G162" s="67">
        <v>54435</v>
      </c>
      <c r="H162" s="61">
        <v>0</v>
      </c>
      <c r="I162" s="61">
        <v>0</v>
      </c>
      <c r="J162" s="67">
        <v>139737</v>
      </c>
      <c r="K162" s="67">
        <v>0</v>
      </c>
      <c r="L162" s="61">
        <v>0</v>
      </c>
      <c r="M162" s="67">
        <v>26105</v>
      </c>
      <c r="N162" s="61">
        <v>0</v>
      </c>
      <c r="O162" s="61">
        <v>0</v>
      </c>
    </row>
    <row r="163" spans="1:15" x14ac:dyDescent="0.45">
      <c r="A163" s="109">
        <v>44327</v>
      </c>
      <c r="B163" s="101" t="str">
        <f t="shared" si="9"/>
        <v>(火)</v>
      </c>
      <c r="C163" s="61">
        <f t="shared" si="8"/>
        <v>178016</v>
      </c>
      <c r="D163" s="67">
        <v>132537</v>
      </c>
      <c r="E163" s="67">
        <v>0</v>
      </c>
      <c r="F163" s="61">
        <v>0</v>
      </c>
      <c r="G163" s="67">
        <v>45479</v>
      </c>
      <c r="H163" s="61">
        <v>0</v>
      </c>
      <c r="I163" s="61">
        <v>0</v>
      </c>
      <c r="J163" s="67">
        <v>110129</v>
      </c>
      <c r="K163" s="67">
        <v>0</v>
      </c>
      <c r="L163" s="61">
        <v>0</v>
      </c>
      <c r="M163" s="67">
        <v>22097</v>
      </c>
      <c r="N163" s="61">
        <v>0</v>
      </c>
      <c r="O163" s="61">
        <v>0</v>
      </c>
    </row>
    <row r="164" spans="1:15" x14ac:dyDescent="0.45">
      <c r="A164" s="109">
        <v>44326</v>
      </c>
      <c r="B164" s="101" t="str">
        <f t="shared" si="9"/>
        <v>(月)</v>
      </c>
      <c r="C164" s="61">
        <f t="shared" si="8"/>
        <v>135704</v>
      </c>
      <c r="D164" s="67">
        <v>106368</v>
      </c>
      <c r="E164" s="67">
        <v>0</v>
      </c>
      <c r="F164" s="61">
        <v>0</v>
      </c>
      <c r="G164" s="67">
        <v>29336</v>
      </c>
      <c r="H164" s="61">
        <v>0</v>
      </c>
      <c r="I164" s="61">
        <v>0</v>
      </c>
      <c r="J164" s="67">
        <v>86835</v>
      </c>
      <c r="K164" s="67">
        <v>0</v>
      </c>
      <c r="L164" s="61">
        <v>0</v>
      </c>
      <c r="M164" s="67">
        <v>14096</v>
      </c>
      <c r="N164" s="61">
        <v>0</v>
      </c>
      <c r="O164" s="61">
        <v>0</v>
      </c>
    </row>
    <row r="165" spans="1:15" x14ac:dyDescent="0.45">
      <c r="A165" s="109">
        <v>44325</v>
      </c>
      <c r="B165" s="101" t="str">
        <f t="shared" si="9"/>
        <v>(日)</v>
      </c>
      <c r="C165" s="61">
        <f t="shared" si="8"/>
        <v>84685</v>
      </c>
      <c r="D165" s="67">
        <v>75686</v>
      </c>
      <c r="E165" s="67">
        <v>0</v>
      </c>
      <c r="F165" s="61">
        <v>0</v>
      </c>
      <c r="G165" s="67">
        <v>8999</v>
      </c>
      <c r="H165" s="61">
        <v>0</v>
      </c>
      <c r="I165" s="61">
        <v>0</v>
      </c>
      <c r="J165" s="67">
        <v>67181</v>
      </c>
      <c r="K165" s="67">
        <v>0</v>
      </c>
      <c r="L165" s="61">
        <v>0</v>
      </c>
      <c r="M165" s="67">
        <v>5866</v>
      </c>
      <c r="N165" s="61">
        <v>0</v>
      </c>
      <c r="O165" s="61">
        <v>0</v>
      </c>
    </row>
    <row r="166" spans="1:15" x14ac:dyDescent="0.45">
      <c r="A166" s="109">
        <v>44324</v>
      </c>
      <c r="B166" s="101" t="str">
        <f t="shared" si="9"/>
        <v>(土)</v>
      </c>
      <c r="C166" s="61">
        <f t="shared" si="8"/>
        <v>70826</v>
      </c>
      <c r="D166" s="67">
        <v>62973</v>
      </c>
      <c r="E166" s="67">
        <v>0</v>
      </c>
      <c r="F166" s="61">
        <v>0</v>
      </c>
      <c r="G166" s="67">
        <v>7853</v>
      </c>
      <c r="H166" s="61">
        <v>0</v>
      </c>
      <c r="I166" s="61">
        <v>0</v>
      </c>
      <c r="J166" s="67">
        <v>50030</v>
      </c>
      <c r="K166" s="67">
        <v>0</v>
      </c>
      <c r="L166" s="61">
        <v>0</v>
      </c>
      <c r="M166" s="67">
        <v>3990</v>
      </c>
      <c r="N166" s="61">
        <v>0</v>
      </c>
      <c r="O166" s="61">
        <v>0</v>
      </c>
    </row>
    <row r="167" spans="1:15" x14ac:dyDescent="0.45">
      <c r="A167" s="109">
        <v>44323</v>
      </c>
      <c r="B167" s="101" t="str">
        <f t="shared" si="9"/>
        <v>(金)</v>
      </c>
      <c r="C167" s="61">
        <f t="shared" ref="C167:C192" si="10">SUM(D167:I167)</f>
        <v>61364</v>
      </c>
      <c r="D167" s="67">
        <v>50323</v>
      </c>
      <c r="E167" s="67">
        <v>0</v>
      </c>
      <c r="F167" s="61">
        <v>0</v>
      </c>
      <c r="G167" s="67">
        <v>11041</v>
      </c>
      <c r="H167" s="61">
        <v>0</v>
      </c>
      <c r="I167" s="61">
        <v>0</v>
      </c>
      <c r="J167" s="67">
        <v>32590</v>
      </c>
      <c r="K167" s="67">
        <v>0</v>
      </c>
      <c r="L167" s="61">
        <v>0</v>
      </c>
      <c r="M167" s="67">
        <v>4534</v>
      </c>
      <c r="N167" s="61">
        <v>0</v>
      </c>
      <c r="O167" s="61">
        <v>0</v>
      </c>
    </row>
    <row r="168" spans="1:15" x14ac:dyDescent="0.45">
      <c r="A168" s="109">
        <v>44322</v>
      </c>
      <c r="B168" s="101" t="str">
        <f t="shared" si="9"/>
        <v>(木)</v>
      </c>
      <c r="C168" s="61">
        <f t="shared" si="10"/>
        <v>57115</v>
      </c>
      <c r="D168" s="67">
        <v>48394</v>
      </c>
      <c r="E168" s="67">
        <v>0</v>
      </c>
      <c r="F168" s="61">
        <v>0</v>
      </c>
      <c r="G168" s="67">
        <v>8721</v>
      </c>
      <c r="H168" s="61">
        <v>0</v>
      </c>
      <c r="I168" s="61">
        <v>0</v>
      </c>
      <c r="J168" s="67">
        <v>34198</v>
      </c>
      <c r="K168" s="67">
        <v>0</v>
      </c>
      <c r="L168" s="61">
        <v>0</v>
      </c>
      <c r="M168" s="67">
        <v>4968</v>
      </c>
      <c r="N168" s="61">
        <v>0</v>
      </c>
      <c r="O168" s="61">
        <v>0</v>
      </c>
    </row>
    <row r="169" spans="1:15" x14ac:dyDescent="0.45">
      <c r="A169" s="109">
        <v>44321</v>
      </c>
      <c r="B169" s="101" t="str">
        <f t="shared" si="9"/>
        <v>(水)</v>
      </c>
      <c r="C169" s="61">
        <f t="shared" si="10"/>
        <v>11100</v>
      </c>
      <c r="D169" s="67">
        <v>10222</v>
      </c>
      <c r="E169" s="67">
        <v>0</v>
      </c>
      <c r="F169" s="61">
        <v>0</v>
      </c>
      <c r="G169" s="67">
        <v>878</v>
      </c>
      <c r="H169" s="61">
        <v>0</v>
      </c>
      <c r="I169" s="61">
        <v>0</v>
      </c>
      <c r="J169" s="67">
        <v>8349</v>
      </c>
      <c r="K169" s="67">
        <v>0</v>
      </c>
      <c r="L169" s="61">
        <v>0</v>
      </c>
      <c r="M169" s="67">
        <v>714</v>
      </c>
      <c r="N169" s="61">
        <v>0</v>
      </c>
      <c r="O169" s="61">
        <v>0</v>
      </c>
    </row>
    <row r="170" spans="1:15" x14ac:dyDescent="0.45">
      <c r="A170" s="109">
        <v>44320</v>
      </c>
      <c r="B170" s="101" t="str">
        <f t="shared" si="9"/>
        <v>(火)</v>
      </c>
      <c r="C170" s="61">
        <f t="shared" si="10"/>
        <v>9449</v>
      </c>
      <c r="D170" s="67">
        <v>8749</v>
      </c>
      <c r="E170" s="67">
        <v>0</v>
      </c>
      <c r="F170" s="61">
        <v>0</v>
      </c>
      <c r="G170" s="67">
        <v>700</v>
      </c>
      <c r="H170" s="61">
        <v>0</v>
      </c>
      <c r="I170" s="61">
        <v>0</v>
      </c>
      <c r="J170" s="67">
        <v>6870</v>
      </c>
      <c r="K170" s="67">
        <v>0</v>
      </c>
      <c r="L170" s="61">
        <v>0</v>
      </c>
      <c r="M170" s="67">
        <v>516</v>
      </c>
      <c r="N170" s="61">
        <v>0</v>
      </c>
      <c r="O170" s="61">
        <v>0</v>
      </c>
    </row>
    <row r="171" spans="1:15" x14ac:dyDescent="0.45">
      <c r="A171" s="109">
        <v>44319</v>
      </c>
      <c r="B171" s="101" t="str">
        <f t="shared" si="9"/>
        <v>(月)</v>
      </c>
      <c r="C171" s="61">
        <f t="shared" si="10"/>
        <v>8500</v>
      </c>
      <c r="D171" s="67">
        <v>7703</v>
      </c>
      <c r="E171" s="67">
        <v>0</v>
      </c>
      <c r="F171" s="61">
        <v>0</v>
      </c>
      <c r="G171" s="67">
        <v>797</v>
      </c>
      <c r="H171" s="61">
        <v>0</v>
      </c>
      <c r="I171" s="61">
        <v>0</v>
      </c>
      <c r="J171" s="67">
        <v>5840</v>
      </c>
      <c r="K171" s="67">
        <v>0</v>
      </c>
      <c r="L171" s="61">
        <v>0</v>
      </c>
      <c r="M171" s="67">
        <v>728</v>
      </c>
      <c r="N171" s="61">
        <v>0</v>
      </c>
      <c r="O171" s="61">
        <v>0</v>
      </c>
    </row>
    <row r="172" spans="1:15" x14ac:dyDescent="0.45">
      <c r="A172" s="109">
        <v>44318</v>
      </c>
      <c r="B172" s="101" t="str">
        <f t="shared" si="9"/>
        <v>(日)</v>
      </c>
      <c r="C172" s="61">
        <f t="shared" si="10"/>
        <v>27710</v>
      </c>
      <c r="D172" s="67">
        <v>27710</v>
      </c>
      <c r="E172" s="67">
        <v>0</v>
      </c>
      <c r="F172" s="61">
        <v>0</v>
      </c>
      <c r="G172" s="67">
        <v>0</v>
      </c>
      <c r="H172" s="61">
        <v>0</v>
      </c>
      <c r="I172" s="61">
        <v>0</v>
      </c>
      <c r="J172" s="67">
        <v>20972</v>
      </c>
      <c r="K172" s="67">
        <v>0</v>
      </c>
      <c r="L172" s="61">
        <v>0</v>
      </c>
      <c r="M172" s="67">
        <v>0</v>
      </c>
      <c r="N172" s="61">
        <v>0</v>
      </c>
      <c r="O172" s="61">
        <v>0</v>
      </c>
    </row>
    <row r="173" spans="1:15" x14ac:dyDescent="0.45">
      <c r="A173" s="109">
        <v>44317</v>
      </c>
      <c r="B173" s="101" t="str">
        <f t="shared" si="9"/>
        <v>(土)</v>
      </c>
      <c r="C173" s="61">
        <f t="shared" si="10"/>
        <v>41184</v>
      </c>
      <c r="D173" s="67">
        <v>41184</v>
      </c>
      <c r="E173" s="67">
        <v>0</v>
      </c>
      <c r="F173" s="61">
        <v>0</v>
      </c>
      <c r="G173" s="67">
        <v>0</v>
      </c>
      <c r="H173" s="61">
        <v>0</v>
      </c>
      <c r="I173" s="61">
        <v>0</v>
      </c>
      <c r="J173" s="67">
        <v>22208</v>
      </c>
      <c r="K173" s="67">
        <v>0</v>
      </c>
      <c r="L173" s="61">
        <v>0</v>
      </c>
      <c r="M173" s="67">
        <v>0</v>
      </c>
      <c r="N173" s="61">
        <v>0</v>
      </c>
      <c r="O173" s="61">
        <v>0</v>
      </c>
    </row>
    <row r="174" spans="1:15" x14ac:dyDescent="0.45">
      <c r="A174" s="109">
        <v>44316</v>
      </c>
      <c r="B174" s="101" t="str">
        <f t="shared" si="9"/>
        <v>(金)</v>
      </c>
      <c r="C174" s="61">
        <f t="shared" si="10"/>
        <v>62099</v>
      </c>
      <c r="D174" s="67">
        <v>62099</v>
      </c>
      <c r="E174" s="67">
        <v>0</v>
      </c>
      <c r="F174" s="61">
        <v>0</v>
      </c>
      <c r="G174" s="67">
        <v>0</v>
      </c>
      <c r="H174" s="61">
        <v>0</v>
      </c>
      <c r="I174" s="61">
        <v>0</v>
      </c>
      <c r="J174" s="67">
        <v>27368</v>
      </c>
      <c r="K174" s="67">
        <v>0</v>
      </c>
      <c r="L174" s="61">
        <v>0</v>
      </c>
      <c r="M174" s="67">
        <v>0</v>
      </c>
      <c r="N174" s="61">
        <v>0</v>
      </c>
      <c r="O174" s="61">
        <v>0</v>
      </c>
    </row>
    <row r="175" spans="1:15" x14ac:dyDescent="0.45">
      <c r="A175" s="109">
        <v>44315</v>
      </c>
      <c r="B175" s="101" t="str">
        <f t="shared" si="9"/>
        <v>(木)</v>
      </c>
      <c r="C175" s="61">
        <f t="shared" si="10"/>
        <v>20247</v>
      </c>
      <c r="D175" s="67">
        <v>20247</v>
      </c>
      <c r="E175" s="67">
        <v>0</v>
      </c>
      <c r="F175" s="61">
        <v>0</v>
      </c>
      <c r="G175" s="67">
        <v>0</v>
      </c>
      <c r="H175" s="61">
        <v>0</v>
      </c>
      <c r="I175" s="61">
        <v>0</v>
      </c>
      <c r="J175" s="67">
        <v>13199</v>
      </c>
      <c r="K175" s="67">
        <v>0</v>
      </c>
      <c r="L175" s="61">
        <v>0</v>
      </c>
      <c r="M175" s="67">
        <v>0</v>
      </c>
      <c r="N175" s="61">
        <v>0</v>
      </c>
      <c r="O175" s="61">
        <v>0</v>
      </c>
    </row>
    <row r="176" spans="1:15" x14ac:dyDescent="0.45">
      <c r="A176" s="109">
        <v>44314</v>
      </c>
      <c r="B176" s="101" t="str">
        <f t="shared" si="9"/>
        <v>(水)</v>
      </c>
      <c r="C176" s="61">
        <f t="shared" si="10"/>
        <v>82790</v>
      </c>
      <c r="D176" s="67">
        <v>82790</v>
      </c>
      <c r="E176" s="67">
        <v>0</v>
      </c>
      <c r="F176" s="61">
        <v>0</v>
      </c>
      <c r="G176" s="67">
        <v>0</v>
      </c>
      <c r="H176" s="61">
        <v>0</v>
      </c>
      <c r="I176" s="61">
        <v>0</v>
      </c>
      <c r="J176" s="67">
        <v>37602</v>
      </c>
      <c r="K176" s="67">
        <v>0</v>
      </c>
      <c r="L176" s="61">
        <v>0</v>
      </c>
      <c r="M176" s="67">
        <v>0</v>
      </c>
      <c r="N176" s="61">
        <v>0</v>
      </c>
      <c r="O176" s="61">
        <v>0</v>
      </c>
    </row>
    <row r="177" spans="1:15" x14ac:dyDescent="0.45">
      <c r="A177" s="109">
        <v>44313</v>
      </c>
      <c r="B177" s="101" t="str">
        <f t="shared" si="9"/>
        <v>(火)</v>
      </c>
      <c r="C177" s="61">
        <f t="shared" si="10"/>
        <v>76604</v>
      </c>
      <c r="D177" s="67">
        <v>76604</v>
      </c>
      <c r="E177" s="67">
        <v>0</v>
      </c>
      <c r="F177" s="61">
        <v>0</v>
      </c>
      <c r="G177" s="67">
        <v>0</v>
      </c>
      <c r="H177" s="61">
        <v>0</v>
      </c>
      <c r="I177" s="61">
        <v>0</v>
      </c>
      <c r="J177" s="67">
        <v>38122</v>
      </c>
      <c r="K177" s="67">
        <v>0</v>
      </c>
      <c r="L177" s="61">
        <v>0</v>
      </c>
      <c r="M177" s="67">
        <v>0</v>
      </c>
      <c r="N177" s="61">
        <v>0</v>
      </c>
      <c r="O177" s="61">
        <v>0</v>
      </c>
    </row>
    <row r="178" spans="1:15" x14ac:dyDescent="0.45">
      <c r="A178" s="109">
        <v>44312</v>
      </c>
      <c r="B178" s="101" t="str">
        <f t="shared" si="9"/>
        <v>(月)</v>
      </c>
      <c r="C178" s="61">
        <f t="shared" si="10"/>
        <v>57487</v>
      </c>
      <c r="D178" s="67">
        <v>57487</v>
      </c>
      <c r="E178" s="67">
        <v>0</v>
      </c>
      <c r="F178" s="61">
        <v>0</v>
      </c>
      <c r="G178" s="67">
        <v>0</v>
      </c>
      <c r="H178" s="61">
        <v>0</v>
      </c>
      <c r="I178" s="61">
        <v>0</v>
      </c>
      <c r="J178" s="67">
        <v>28190</v>
      </c>
      <c r="K178" s="67">
        <v>0</v>
      </c>
      <c r="L178" s="61">
        <v>0</v>
      </c>
      <c r="M178" s="67">
        <v>0</v>
      </c>
      <c r="N178" s="61">
        <v>0</v>
      </c>
      <c r="O178" s="61">
        <v>0</v>
      </c>
    </row>
    <row r="179" spans="1:15" x14ac:dyDescent="0.45">
      <c r="A179" s="109">
        <v>44311</v>
      </c>
      <c r="B179" s="101" t="str">
        <f t="shared" si="9"/>
        <v>(日)</v>
      </c>
      <c r="C179" s="61">
        <f t="shared" si="10"/>
        <v>25648</v>
      </c>
      <c r="D179" s="67">
        <v>25648</v>
      </c>
      <c r="E179" s="67">
        <v>0</v>
      </c>
      <c r="F179" s="61">
        <v>0</v>
      </c>
      <c r="G179" s="67">
        <v>0</v>
      </c>
      <c r="H179" s="61">
        <v>0</v>
      </c>
      <c r="I179" s="61">
        <v>0</v>
      </c>
      <c r="J179" s="67">
        <v>15828</v>
      </c>
      <c r="K179" s="67">
        <v>0</v>
      </c>
      <c r="L179" s="61">
        <v>0</v>
      </c>
      <c r="M179" s="67">
        <v>0</v>
      </c>
      <c r="N179" s="61">
        <v>0</v>
      </c>
      <c r="O179" s="61">
        <v>0</v>
      </c>
    </row>
    <row r="180" spans="1:15" x14ac:dyDescent="0.45">
      <c r="A180" s="109">
        <v>44310</v>
      </c>
      <c r="B180" s="101" t="str">
        <f t="shared" si="9"/>
        <v>(土)</v>
      </c>
      <c r="C180" s="61">
        <f t="shared" si="10"/>
        <v>35460</v>
      </c>
      <c r="D180" s="67">
        <v>35460</v>
      </c>
      <c r="E180" s="67">
        <v>0</v>
      </c>
      <c r="F180" s="61">
        <v>0</v>
      </c>
      <c r="G180" s="67">
        <v>0</v>
      </c>
      <c r="H180" s="61">
        <v>0</v>
      </c>
      <c r="I180" s="61">
        <v>0</v>
      </c>
      <c r="J180" s="67">
        <v>16675</v>
      </c>
      <c r="K180" s="67">
        <v>0</v>
      </c>
      <c r="L180" s="61">
        <v>0</v>
      </c>
      <c r="M180" s="67">
        <v>0</v>
      </c>
      <c r="N180" s="61">
        <v>0</v>
      </c>
      <c r="O180" s="61">
        <v>0</v>
      </c>
    </row>
    <row r="181" spans="1:15" x14ac:dyDescent="0.45">
      <c r="A181" s="109">
        <v>44309</v>
      </c>
      <c r="B181" s="101" t="str">
        <f t="shared" si="9"/>
        <v>(金)</v>
      </c>
      <c r="C181" s="61">
        <f t="shared" si="10"/>
        <v>53691</v>
      </c>
      <c r="D181" s="67">
        <v>53691</v>
      </c>
      <c r="E181" s="67">
        <v>0</v>
      </c>
      <c r="F181" s="61">
        <v>0</v>
      </c>
      <c r="G181" s="67">
        <v>0</v>
      </c>
      <c r="H181" s="61">
        <v>0</v>
      </c>
      <c r="I181" s="61">
        <v>0</v>
      </c>
      <c r="J181" s="67">
        <v>19306</v>
      </c>
      <c r="K181" s="67">
        <v>0</v>
      </c>
      <c r="L181" s="61">
        <v>0</v>
      </c>
      <c r="M181" s="67">
        <v>0</v>
      </c>
      <c r="N181" s="61">
        <v>0</v>
      </c>
      <c r="O181" s="61">
        <v>0</v>
      </c>
    </row>
    <row r="182" spans="1:15" x14ac:dyDescent="0.45">
      <c r="A182" s="109">
        <v>44308</v>
      </c>
      <c r="B182" s="101" t="str">
        <f t="shared" si="9"/>
        <v>(木)</v>
      </c>
      <c r="C182" s="61">
        <f t="shared" si="10"/>
        <v>57321</v>
      </c>
      <c r="D182" s="67">
        <v>57321</v>
      </c>
      <c r="E182" s="67">
        <v>0</v>
      </c>
      <c r="F182" s="61">
        <v>0</v>
      </c>
      <c r="G182" s="67">
        <v>0</v>
      </c>
      <c r="H182" s="61">
        <v>0</v>
      </c>
      <c r="I182" s="61">
        <v>0</v>
      </c>
      <c r="J182" s="67">
        <v>25903</v>
      </c>
      <c r="K182" s="67">
        <v>0</v>
      </c>
      <c r="L182" s="61">
        <v>0</v>
      </c>
      <c r="M182" s="67">
        <v>0</v>
      </c>
      <c r="N182" s="61">
        <v>0</v>
      </c>
      <c r="O182" s="61">
        <v>0</v>
      </c>
    </row>
    <row r="183" spans="1:15" x14ac:dyDescent="0.45">
      <c r="A183" s="109">
        <v>44307</v>
      </c>
      <c r="B183" s="101" t="str">
        <f t="shared" si="9"/>
        <v>(水)</v>
      </c>
      <c r="C183" s="61">
        <f t="shared" si="10"/>
        <v>59933</v>
      </c>
      <c r="D183" s="67">
        <v>59933</v>
      </c>
      <c r="E183" s="67">
        <v>0</v>
      </c>
      <c r="F183" s="61">
        <v>0</v>
      </c>
      <c r="G183" s="67">
        <v>0</v>
      </c>
      <c r="H183" s="61">
        <v>0</v>
      </c>
      <c r="I183" s="61">
        <v>0</v>
      </c>
      <c r="J183" s="67">
        <v>27258</v>
      </c>
      <c r="K183" s="67">
        <v>0</v>
      </c>
      <c r="L183" s="61">
        <v>0</v>
      </c>
      <c r="M183" s="67">
        <v>0</v>
      </c>
      <c r="N183" s="61">
        <v>0</v>
      </c>
      <c r="O183" s="61">
        <v>0</v>
      </c>
    </row>
    <row r="184" spans="1:15" x14ac:dyDescent="0.45">
      <c r="A184" s="109">
        <v>44306</v>
      </c>
      <c r="B184" s="101" t="str">
        <f t="shared" si="9"/>
        <v>(火)</v>
      </c>
      <c r="C184" s="61">
        <f t="shared" si="10"/>
        <v>49523</v>
      </c>
      <c r="D184" s="67">
        <v>49523</v>
      </c>
      <c r="E184" s="67">
        <v>0</v>
      </c>
      <c r="F184" s="61">
        <v>0</v>
      </c>
      <c r="G184" s="67">
        <v>0</v>
      </c>
      <c r="H184" s="61">
        <v>0</v>
      </c>
      <c r="I184" s="61">
        <v>0</v>
      </c>
      <c r="J184" s="67">
        <v>23057</v>
      </c>
      <c r="K184" s="67">
        <v>0</v>
      </c>
      <c r="L184" s="61">
        <v>0</v>
      </c>
      <c r="M184" s="67">
        <v>0</v>
      </c>
      <c r="N184" s="61">
        <v>0</v>
      </c>
      <c r="O184" s="61">
        <v>0</v>
      </c>
    </row>
    <row r="185" spans="1:15" x14ac:dyDescent="0.45">
      <c r="A185" s="109">
        <v>44305</v>
      </c>
      <c r="B185" s="101" t="str">
        <f t="shared" si="9"/>
        <v>(月)</v>
      </c>
      <c r="C185" s="61">
        <f t="shared" si="10"/>
        <v>32204</v>
      </c>
      <c r="D185" s="67">
        <v>32204</v>
      </c>
      <c r="E185" s="67">
        <v>0</v>
      </c>
      <c r="F185" s="61">
        <v>0</v>
      </c>
      <c r="G185" s="67">
        <v>0</v>
      </c>
      <c r="H185" s="61">
        <v>0</v>
      </c>
      <c r="I185" s="61">
        <v>0</v>
      </c>
      <c r="J185" s="67">
        <v>14468</v>
      </c>
      <c r="K185" s="67">
        <v>0</v>
      </c>
      <c r="L185" s="61">
        <v>0</v>
      </c>
      <c r="M185" s="67">
        <v>0</v>
      </c>
      <c r="N185" s="61">
        <v>0</v>
      </c>
      <c r="O185" s="61">
        <v>0</v>
      </c>
    </row>
    <row r="186" spans="1:15" x14ac:dyDescent="0.45">
      <c r="A186" s="109">
        <v>44304</v>
      </c>
      <c r="B186" s="101" t="str">
        <f t="shared" si="9"/>
        <v>(日)</v>
      </c>
      <c r="C186" s="61">
        <f t="shared" si="10"/>
        <v>9144</v>
      </c>
      <c r="D186" s="67">
        <v>9144</v>
      </c>
      <c r="E186" s="67">
        <v>0</v>
      </c>
      <c r="F186" s="61">
        <v>0</v>
      </c>
      <c r="G186" s="67">
        <v>0</v>
      </c>
      <c r="H186" s="61">
        <v>0</v>
      </c>
      <c r="I186" s="61">
        <v>0</v>
      </c>
      <c r="J186" s="67">
        <v>5713</v>
      </c>
      <c r="K186" s="67">
        <v>0</v>
      </c>
      <c r="L186" s="61">
        <v>0</v>
      </c>
      <c r="M186" s="67">
        <v>0</v>
      </c>
      <c r="N186" s="61">
        <v>0</v>
      </c>
      <c r="O186" s="61">
        <v>0</v>
      </c>
    </row>
    <row r="187" spans="1:15" x14ac:dyDescent="0.45">
      <c r="A187" s="109">
        <v>44303</v>
      </c>
      <c r="B187" s="101" t="str">
        <f t="shared" si="9"/>
        <v>(土)</v>
      </c>
      <c r="C187" s="61">
        <f t="shared" si="10"/>
        <v>7589</v>
      </c>
      <c r="D187" s="67">
        <v>7589</v>
      </c>
      <c r="E187" s="67">
        <v>0</v>
      </c>
      <c r="F187" s="61">
        <v>0</v>
      </c>
      <c r="G187" s="67">
        <v>0</v>
      </c>
      <c r="H187" s="61">
        <v>0</v>
      </c>
      <c r="I187" s="61">
        <v>0</v>
      </c>
      <c r="J187" s="67">
        <v>3693</v>
      </c>
      <c r="K187" s="67">
        <v>0</v>
      </c>
      <c r="L187" s="61">
        <v>0</v>
      </c>
      <c r="M187" s="67">
        <v>0</v>
      </c>
      <c r="N187" s="61">
        <v>0</v>
      </c>
      <c r="O187" s="61">
        <v>0</v>
      </c>
    </row>
    <row r="188" spans="1:15" x14ac:dyDescent="0.45">
      <c r="A188" s="109">
        <v>44302</v>
      </c>
      <c r="B188" s="101" t="str">
        <f t="shared" si="9"/>
        <v>(金)</v>
      </c>
      <c r="C188" s="61">
        <f t="shared" si="10"/>
        <v>10132</v>
      </c>
      <c r="D188" s="67">
        <v>10132</v>
      </c>
      <c r="E188" s="67">
        <v>0</v>
      </c>
      <c r="F188" s="61">
        <v>0</v>
      </c>
      <c r="G188" s="67">
        <v>0</v>
      </c>
      <c r="H188" s="61">
        <v>0</v>
      </c>
      <c r="I188" s="61">
        <v>0</v>
      </c>
      <c r="J188" s="67">
        <v>3493</v>
      </c>
      <c r="K188" s="67">
        <v>0</v>
      </c>
      <c r="L188" s="61">
        <v>0</v>
      </c>
      <c r="M188" s="67">
        <v>0</v>
      </c>
      <c r="N188" s="61">
        <v>0</v>
      </c>
      <c r="O188" s="61">
        <v>0</v>
      </c>
    </row>
    <row r="189" spans="1:15" x14ac:dyDescent="0.45">
      <c r="A189" s="109">
        <v>44301</v>
      </c>
      <c r="B189" s="101" t="str">
        <f t="shared" si="9"/>
        <v>(木)</v>
      </c>
      <c r="C189" s="61">
        <f t="shared" si="10"/>
        <v>8763</v>
      </c>
      <c r="D189" s="67">
        <v>8763</v>
      </c>
      <c r="E189" s="67">
        <v>0</v>
      </c>
      <c r="F189" s="61">
        <v>0</v>
      </c>
      <c r="G189" s="67">
        <v>0</v>
      </c>
      <c r="H189" s="61">
        <v>0</v>
      </c>
      <c r="I189" s="61">
        <v>0</v>
      </c>
      <c r="J189" s="67">
        <v>4436</v>
      </c>
      <c r="K189" s="67">
        <v>0</v>
      </c>
      <c r="L189" s="61">
        <v>0</v>
      </c>
      <c r="M189" s="67">
        <v>0</v>
      </c>
      <c r="N189" s="61">
        <v>0</v>
      </c>
      <c r="O189" s="61">
        <v>0</v>
      </c>
    </row>
    <row r="190" spans="1:15" x14ac:dyDescent="0.45">
      <c r="A190" s="109">
        <v>44300</v>
      </c>
      <c r="B190" s="101" t="str">
        <f t="shared" si="9"/>
        <v>(水)</v>
      </c>
      <c r="C190" s="61">
        <f t="shared" si="10"/>
        <v>4981</v>
      </c>
      <c r="D190" s="67">
        <v>4981</v>
      </c>
      <c r="E190" s="67">
        <v>0</v>
      </c>
      <c r="F190" s="61">
        <v>0</v>
      </c>
      <c r="G190" s="67">
        <v>0</v>
      </c>
      <c r="H190" s="61">
        <v>0</v>
      </c>
      <c r="I190" s="61">
        <v>0</v>
      </c>
      <c r="J190" s="67">
        <v>3147</v>
      </c>
      <c r="K190" s="67">
        <v>0</v>
      </c>
      <c r="L190" s="61">
        <v>0</v>
      </c>
      <c r="M190" s="67">
        <v>0</v>
      </c>
      <c r="N190" s="61">
        <v>0</v>
      </c>
      <c r="O190" s="61">
        <v>0</v>
      </c>
    </row>
    <row r="191" spans="1:15" x14ac:dyDescent="0.45">
      <c r="A191" s="109">
        <v>44299</v>
      </c>
      <c r="B191" s="101" t="str">
        <f t="shared" si="9"/>
        <v>(火)</v>
      </c>
      <c r="C191" s="61">
        <f t="shared" si="10"/>
        <v>3990</v>
      </c>
      <c r="D191" s="67">
        <v>3990</v>
      </c>
      <c r="E191" s="67">
        <v>0</v>
      </c>
      <c r="F191" s="61">
        <v>0</v>
      </c>
      <c r="G191" s="67">
        <v>0</v>
      </c>
      <c r="H191" s="61">
        <v>0</v>
      </c>
      <c r="I191" s="61">
        <v>0</v>
      </c>
      <c r="J191" s="67">
        <v>2767</v>
      </c>
      <c r="K191" s="67">
        <v>0</v>
      </c>
      <c r="L191" s="61">
        <v>0</v>
      </c>
      <c r="M191" s="67">
        <v>0</v>
      </c>
      <c r="N191" s="61">
        <v>0</v>
      </c>
      <c r="O191" s="61">
        <v>0</v>
      </c>
    </row>
    <row r="192" spans="1:15" x14ac:dyDescent="0.45">
      <c r="A192" s="109">
        <v>44298</v>
      </c>
      <c r="B192" s="101" t="str">
        <f t="shared" si="9"/>
        <v>(月)</v>
      </c>
      <c r="C192" s="61">
        <f t="shared" si="10"/>
        <v>4611</v>
      </c>
      <c r="D192" s="79">
        <v>4611</v>
      </c>
      <c r="E192" s="79">
        <v>0</v>
      </c>
      <c r="F192" s="61">
        <v>0</v>
      </c>
      <c r="G192" s="79">
        <v>0</v>
      </c>
      <c r="H192" s="61">
        <v>0</v>
      </c>
      <c r="I192" s="61">
        <v>0</v>
      </c>
      <c r="J192" s="79">
        <v>3355</v>
      </c>
      <c r="K192" s="79">
        <v>0</v>
      </c>
      <c r="L192" s="61">
        <v>0</v>
      </c>
      <c r="M192" s="79">
        <v>0</v>
      </c>
      <c r="N192" s="61">
        <v>0</v>
      </c>
      <c r="O192" s="61">
        <v>0</v>
      </c>
    </row>
    <row r="193" spans="1:14" x14ac:dyDescent="0.4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</row>
    <row r="194" spans="1:14" x14ac:dyDescent="0.45">
      <c r="A194" s="77" t="s">
        <v>326</v>
      </c>
      <c r="B194" s="77"/>
    </row>
    <row r="195" spans="1:14" x14ac:dyDescent="0.45">
      <c r="A195" s="80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ColWidth="8.69921875" defaultRowHeight="18" x14ac:dyDescent="0.45"/>
  <cols>
    <col min="1" max="1" width="18.69921875" style="65" customWidth="1"/>
    <col min="2" max="2" width="5" style="65" customWidth="1"/>
    <col min="3" max="4" width="13.796875" style="65" customWidth="1"/>
    <col min="5" max="5" width="15.796875" style="65" customWidth="1"/>
    <col min="6" max="6" width="13.796875" style="65" customWidth="1"/>
    <col min="7" max="7" width="15.69921875" style="65" customWidth="1"/>
    <col min="8" max="9" width="13.796875" style="65" customWidth="1"/>
    <col min="10" max="16384" width="8.69921875" style="65"/>
  </cols>
  <sheetData>
    <row r="1" spans="1:9" x14ac:dyDescent="0.45">
      <c r="A1" s="65" t="s">
        <v>303</v>
      </c>
    </row>
    <row r="2" spans="1:9" x14ac:dyDescent="0.45">
      <c r="G2" s="83" t="s">
        <v>328</v>
      </c>
    </row>
    <row r="3" spans="1:9" x14ac:dyDescent="0.45">
      <c r="A3" s="141" t="s">
        <v>296</v>
      </c>
      <c r="B3" s="143" t="s">
        <v>297</v>
      </c>
      <c r="C3" s="145" t="s">
        <v>298</v>
      </c>
      <c r="D3" s="137" t="s">
        <v>299</v>
      </c>
      <c r="E3" s="138"/>
      <c r="F3" s="137" t="s">
        <v>300</v>
      </c>
      <c r="G3" s="138"/>
      <c r="H3" s="75"/>
      <c r="I3" s="75"/>
    </row>
    <row r="4" spans="1:9" x14ac:dyDescent="0.45">
      <c r="A4" s="142"/>
      <c r="B4" s="144"/>
      <c r="C4" s="146"/>
      <c r="D4" s="66" t="s">
        <v>301</v>
      </c>
      <c r="E4" s="66" t="s">
        <v>302</v>
      </c>
      <c r="F4" s="66" t="s">
        <v>301</v>
      </c>
      <c r="G4" s="66" t="s">
        <v>302</v>
      </c>
      <c r="H4" s="74"/>
      <c r="I4" s="74"/>
    </row>
    <row r="5" spans="1:9" x14ac:dyDescent="0.45">
      <c r="A5" s="139" t="s">
        <v>287</v>
      </c>
      <c r="B5" s="140"/>
      <c r="C5" s="61">
        <f t="shared" ref="C5:C68" si="0">SUM(D5:G5)</f>
        <v>12294115</v>
      </c>
      <c r="D5" s="61">
        <v>6378205</v>
      </c>
      <c r="E5" s="61">
        <v>153959</v>
      </c>
      <c r="F5" s="61">
        <v>5709228</v>
      </c>
      <c r="G5" s="61">
        <v>52723</v>
      </c>
      <c r="H5" s="74"/>
      <c r="I5" s="74"/>
    </row>
    <row r="6" spans="1:9" x14ac:dyDescent="0.45">
      <c r="A6" s="103">
        <v>44407</v>
      </c>
      <c r="B6" s="104" t="s">
        <v>304</v>
      </c>
      <c r="C6" s="61">
        <f t="shared" si="0"/>
        <v>40588</v>
      </c>
      <c r="D6" s="61">
        <v>11403</v>
      </c>
      <c r="E6" s="61">
        <v>57</v>
      </c>
      <c r="F6" s="61">
        <v>23694</v>
      </c>
      <c r="G6" s="61">
        <v>5434</v>
      </c>
      <c r="H6" s="74"/>
      <c r="I6" s="74"/>
    </row>
    <row r="7" spans="1:9" x14ac:dyDescent="0.45">
      <c r="A7" s="103">
        <v>44406</v>
      </c>
      <c r="B7" s="104" t="s">
        <v>305</v>
      </c>
      <c r="C7" s="61">
        <f t="shared" si="0"/>
        <v>30372</v>
      </c>
      <c r="D7" s="61">
        <v>9074</v>
      </c>
      <c r="E7" s="61">
        <v>23</v>
      </c>
      <c r="F7" s="61">
        <v>21242</v>
      </c>
      <c r="G7" s="61">
        <v>33</v>
      </c>
      <c r="H7" s="74"/>
      <c r="I7" s="74"/>
    </row>
    <row r="8" spans="1:9" x14ac:dyDescent="0.45">
      <c r="A8" s="103">
        <v>44405</v>
      </c>
      <c r="B8" s="104" t="s">
        <v>306</v>
      </c>
      <c r="C8" s="61">
        <f t="shared" si="0"/>
        <v>30247</v>
      </c>
      <c r="D8" s="61">
        <v>11517</v>
      </c>
      <c r="E8" s="61">
        <v>283</v>
      </c>
      <c r="F8" s="61">
        <v>18441</v>
      </c>
      <c r="G8" s="61">
        <v>6</v>
      </c>
      <c r="H8" s="74"/>
      <c r="I8" s="74"/>
    </row>
    <row r="9" spans="1:9" x14ac:dyDescent="0.45">
      <c r="A9" s="103">
        <v>44404</v>
      </c>
      <c r="B9" s="104" t="s">
        <v>295</v>
      </c>
      <c r="C9" s="61">
        <f t="shared" si="0"/>
        <v>42721</v>
      </c>
      <c r="D9" s="61">
        <v>7285</v>
      </c>
      <c r="E9" s="61">
        <v>9238</v>
      </c>
      <c r="F9" s="61">
        <v>19283</v>
      </c>
      <c r="G9" s="61">
        <v>6915</v>
      </c>
      <c r="H9" s="74"/>
      <c r="I9" s="74"/>
    </row>
    <row r="10" spans="1:9" x14ac:dyDescent="0.45">
      <c r="A10" s="103">
        <v>44403</v>
      </c>
      <c r="B10" s="104" t="s">
        <v>294</v>
      </c>
      <c r="C10" s="61">
        <f t="shared" si="0"/>
        <v>69145</v>
      </c>
      <c r="D10" s="61">
        <v>20343</v>
      </c>
      <c r="E10" s="61">
        <v>5887</v>
      </c>
      <c r="F10" s="61">
        <v>40920</v>
      </c>
      <c r="G10" s="61">
        <v>1995</v>
      </c>
      <c r="H10" s="74"/>
      <c r="I10" s="74"/>
    </row>
    <row r="11" spans="1:9" x14ac:dyDescent="0.45">
      <c r="A11" s="103">
        <v>44398</v>
      </c>
      <c r="B11" s="104" t="s">
        <v>306</v>
      </c>
      <c r="C11" s="61">
        <f t="shared" si="0"/>
        <v>46866</v>
      </c>
      <c r="D11" s="61">
        <v>371</v>
      </c>
      <c r="E11" s="61">
        <v>3619</v>
      </c>
      <c r="F11" s="61">
        <v>35406</v>
      </c>
      <c r="G11" s="61">
        <v>7470</v>
      </c>
      <c r="H11" s="74"/>
      <c r="I11" s="74"/>
    </row>
    <row r="12" spans="1:9" x14ac:dyDescent="0.45">
      <c r="A12" s="103">
        <v>44397</v>
      </c>
      <c r="B12" s="104" t="s">
        <v>295</v>
      </c>
      <c r="C12" s="61">
        <f t="shared" si="0"/>
        <v>73571</v>
      </c>
      <c r="D12" s="61">
        <v>34550</v>
      </c>
      <c r="E12" s="61">
        <v>5981</v>
      </c>
      <c r="F12" s="61">
        <v>30208</v>
      </c>
      <c r="G12" s="61">
        <v>2832</v>
      </c>
      <c r="H12" s="74"/>
      <c r="I12" s="74"/>
    </row>
    <row r="13" spans="1:9" x14ac:dyDescent="0.45">
      <c r="A13" s="103">
        <v>44396</v>
      </c>
      <c r="B13" s="104" t="s">
        <v>294</v>
      </c>
      <c r="C13" s="61">
        <f t="shared" si="0"/>
        <v>112168</v>
      </c>
      <c r="D13" s="61">
        <v>29457</v>
      </c>
      <c r="E13" s="61">
        <v>14740</v>
      </c>
      <c r="F13" s="61">
        <v>60294</v>
      </c>
      <c r="G13" s="61">
        <v>7677</v>
      </c>
      <c r="H13" s="74"/>
      <c r="I13" s="74"/>
    </row>
    <row r="14" spans="1:9" x14ac:dyDescent="0.45">
      <c r="A14" s="103">
        <v>44393</v>
      </c>
      <c r="B14" s="104" t="s">
        <v>304</v>
      </c>
      <c r="C14" s="61">
        <f t="shared" si="0"/>
        <v>65454</v>
      </c>
      <c r="D14" s="61">
        <v>23717</v>
      </c>
      <c r="E14" s="61">
        <v>4551</v>
      </c>
      <c r="F14" s="61">
        <v>35455</v>
      </c>
      <c r="G14" s="61">
        <v>1731</v>
      </c>
      <c r="H14" s="74"/>
      <c r="I14" s="74"/>
    </row>
    <row r="15" spans="1:9" x14ac:dyDescent="0.45">
      <c r="A15" s="103">
        <v>44392</v>
      </c>
      <c r="B15" s="104" t="s">
        <v>305</v>
      </c>
      <c r="C15" s="61">
        <f t="shared" si="0"/>
        <v>58287</v>
      </c>
      <c r="D15" s="61">
        <v>24563</v>
      </c>
      <c r="E15" s="61">
        <v>533</v>
      </c>
      <c r="F15" s="61">
        <v>31996</v>
      </c>
      <c r="G15" s="61">
        <v>1195</v>
      </c>
      <c r="H15" s="74"/>
      <c r="I15" s="74"/>
    </row>
    <row r="16" spans="1:9" x14ac:dyDescent="0.45">
      <c r="A16" s="103">
        <v>44391</v>
      </c>
      <c r="B16" s="104" t="s">
        <v>306</v>
      </c>
      <c r="C16" s="61">
        <f t="shared" si="0"/>
        <v>62157</v>
      </c>
      <c r="D16" s="61">
        <v>22176</v>
      </c>
      <c r="E16" s="61">
        <v>178</v>
      </c>
      <c r="F16" s="61">
        <v>37839</v>
      </c>
      <c r="G16" s="61">
        <v>1964</v>
      </c>
      <c r="H16" s="74"/>
      <c r="I16" s="74"/>
    </row>
    <row r="17" spans="1:9" x14ac:dyDescent="0.45">
      <c r="A17" s="103">
        <v>44390</v>
      </c>
      <c r="B17" s="104" t="s">
        <v>295</v>
      </c>
      <c r="C17" s="61">
        <f t="shared" si="0"/>
        <v>73445</v>
      </c>
      <c r="D17" s="61">
        <v>25653</v>
      </c>
      <c r="E17" s="61">
        <v>9453</v>
      </c>
      <c r="F17" s="61">
        <v>37198</v>
      </c>
      <c r="G17" s="61">
        <v>1141</v>
      </c>
      <c r="H17" s="74"/>
      <c r="I17" s="74"/>
    </row>
    <row r="18" spans="1:9" x14ac:dyDescent="0.45">
      <c r="A18" s="103">
        <v>44389</v>
      </c>
      <c r="B18" s="104" t="s">
        <v>294</v>
      </c>
      <c r="C18" s="61">
        <f t="shared" si="0"/>
        <v>141584</v>
      </c>
      <c r="D18" s="61">
        <v>47667</v>
      </c>
      <c r="E18" s="61">
        <v>22048</v>
      </c>
      <c r="F18" s="61">
        <v>67841</v>
      </c>
      <c r="G18" s="61">
        <v>4028</v>
      </c>
      <c r="H18" s="74"/>
      <c r="I18" s="74"/>
    </row>
    <row r="19" spans="1:9" x14ac:dyDescent="0.45">
      <c r="A19" s="103">
        <v>44386</v>
      </c>
      <c r="B19" s="104" t="s">
        <v>304</v>
      </c>
      <c r="C19" s="61">
        <f t="shared" si="0"/>
        <v>78312</v>
      </c>
      <c r="D19" s="61">
        <v>31738</v>
      </c>
      <c r="E19" s="61">
        <v>221</v>
      </c>
      <c r="F19" s="61">
        <v>44589</v>
      </c>
      <c r="G19" s="61">
        <v>1764</v>
      </c>
      <c r="H19" s="74"/>
      <c r="I19" s="74"/>
    </row>
    <row r="20" spans="1:9" x14ac:dyDescent="0.45">
      <c r="A20" s="103">
        <v>44385</v>
      </c>
      <c r="B20" s="104" t="s">
        <v>305</v>
      </c>
      <c r="C20" s="61">
        <f t="shared" si="0"/>
        <v>83340</v>
      </c>
      <c r="D20" s="61">
        <v>34199</v>
      </c>
      <c r="E20" s="61">
        <v>2537</v>
      </c>
      <c r="F20" s="61">
        <v>44991</v>
      </c>
      <c r="G20" s="61">
        <v>1613</v>
      </c>
      <c r="H20" s="74"/>
      <c r="I20" s="74"/>
    </row>
    <row r="21" spans="1:9" x14ac:dyDescent="0.45">
      <c r="A21" s="103">
        <v>44384</v>
      </c>
      <c r="B21" s="104" t="s">
        <v>306</v>
      </c>
      <c r="C21" s="61">
        <f t="shared" si="0"/>
        <v>76653</v>
      </c>
      <c r="D21" s="61">
        <v>28661</v>
      </c>
      <c r="E21" s="61">
        <v>2304</v>
      </c>
      <c r="F21" s="61">
        <v>44525</v>
      </c>
      <c r="G21" s="61">
        <v>1163</v>
      </c>
      <c r="H21" s="74"/>
      <c r="I21" s="74"/>
    </row>
    <row r="22" spans="1:9" x14ac:dyDescent="0.45">
      <c r="A22" s="103">
        <v>44383</v>
      </c>
      <c r="B22" s="104" t="s">
        <v>295</v>
      </c>
      <c r="C22" s="61">
        <f t="shared" si="0"/>
        <v>99765</v>
      </c>
      <c r="D22" s="61">
        <v>45037</v>
      </c>
      <c r="E22" s="61">
        <v>1554</v>
      </c>
      <c r="F22" s="61">
        <v>52475</v>
      </c>
      <c r="G22" s="61">
        <v>699</v>
      </c>
      <c r="H22" s="74"/>
      <c r="I22" s="74"/>
    </row>
    <row r="23" spans="1:9" x14ac:dyDescent="0.45">
      <c r="A23" s="103">
        <v>44382</v>
      </c>
      <c r="B23" s="104" t="s">
        <v>294</v>
      </c>
      <c r="C23" s="61">
        <f t="shared" si="0"/>
        <v>145089</v>
      </c>
      <c r="D23" s="61">
        <v>57890</v>
      </c>
      <c r="E23" s="61">
        <v>5788</v>
      </c>
      <c r="F23" s="61">
        <v>79320</v>
      </c>
      <c r="G23" s="61">
        <v>2091</v>
      </c>
      <c r="H23" s="74"/>
      <c r="I23" s="74"/>
    </row>
    <row r="24" spans="1:9" x14ac:dyDescent="0.45">
      <c r="A24" s="103">
        <v>44379</v>
      </c>
      <c r="B24" s="104" t="s">
        <v>304</v>
      </c>
      <c r="C24" s="61">
        <f t="shared" si="0"/>
        <v>81824</v>
      </c>
      <c r="D24" s="61">
        <v>25406</v>
      </c>
      <c r="E24" s="61">
        <v>978</v>
      </c>
      <c r="F24" s="61">
        <v>55293</v>
      </c>
      <c r="G24" s="61">
        <v>147</v>
      </c>
      <c r="H24" s="74"/>
      <c r="I24" s="74"/>
    </row>
    <row r="25" spans="1:9" x14ac:dyDescent="0.45">
      <c r="A25" s="103">
        <v>44378</v>
      </c>
      <c r="B25" s="104" t="s">
        <v>305</v>
      </c>
      <c r="C25" s="61">
        <f t="shared" si="0"/>
        <v>94797</v>
      </c>
      <c r="D25" s="61">
        <v>36346</v>
      </c>
      <c r="E25" s="61">
        <v>589</v>
      </c>
      <c r="F25" s="61">
        <v>57754</v>
      </c>
      <c r="G25" s="61">
        <v>108</v>
      </c>
      <c r="H25" s="74"/>
      <c r="I25" s="74"/>
    </row>
    <row r="26" spans="1:9" x14ac:dyDescent="0.45">
      <c r="A26" s="103">
        <v>44377</v>
      </c>
      <c r="B26" s="104" t="s">
        <v>306</v>
      </c>
      <c r="C26" s="61">
        <f t="shared" si="0"/>
        <v>79179</v>
      </c>
      <c r="D26" s="61">
        <v>30313</v>
      </c>
      <c r="E26" s="61">
        <v>1788</v>
      </c>
      <c r="F26" s="61">
        <v>46697</v>
      </c>
      <c r="G26" s="61">
        <v>381</v>
      </c>
      <c r="H26" s="74"/>
      <c r="I26" s="74"/>
    </row>
    <row r="27" spans="1:9" x14ac:dyDescent="0.45">
      <c r="A27" s="103">
        <v>44376</v>
      </c>
      <c r="B27" s="104" t="s">
        <v>295</v>
      </c>
      <c r="C27" s="61">
        <f t="shared" si="0"/>
        <v>94481</v>
      </c>
      <c r="D27" s="61">
        <v>36069</v>
      </c>
      <c r="E27" s="61">
        <v>3367</v>
      </c>
      <c r="F27" s="61">
        <v>53790</v>
      </c>
      <c r="G27" s="61">
        <v>1255</v>
      </c>
      <c r="H27" s="74"/>
      <c r="I27" s="74"/>
    </row>
    <row r="28" spans="1:9" x14ac:dyDescent="0.45">
      <c r="A28" s="103">
        <v>44375</v>
      </c>
      <c r="B28" s="104" t="s">
        <v>294</v>
      </c>
      <c r="C28" s="61">
        <f t="shared" si="0"/>
        <v>159655</v>
      </c>
      <c r="D28" s="61">
        <v>71303</v>
      </c>
      <c r="E28" s="61">
        <v>7806</v>
      </c>
      <c r="F28" s="61">
        <v>80018</v>
      </c>
      <c r="G28" s="61">
        <v>528</v>
      </c>
      <c r="H28" s="74"/>
      <c r="I28" s="74"/>
    </row>
    <row r="29" spans="1:9" x14ac:dyDescent="0.45">
      <c r="A29" s="103">
        <v>44372</v>
      </c>
      <c r="B29" s="104" t="s">
        <v>309</v>
      </c>
      <c r="C29" s="61">
        <f t="shared" si="0"/>
        <v>128355</v>
      </c>
      <c r="D29" s="61">
        <v>47766</v>
      </c>
      <c r="E29" s="61">
        <v>5529</v>
      </c>
      <c r="F29" s="61">
        <v>74926</v>
      </c>
      <c r="G29" s="61">
        <v>134</v>
      </c>
      <c r="H29" s="74"/>
      <c r="I29" s="74"/>
    </row>
    <row r="30" spans="1:9" x14ac:dyDescent="0.45">
      <c r="A30" s="103">
        <v>44371</v>
      </c>
      <c r="B30" s="104" t="s">
        <v>316</v>
      </c>
      <c r="C30" s="61">
        <f t="shared" si="0"/>
        <v>109421</v>
      </c>
      <c r="D30" s="61">
        <v>43798</v>
      </c>
      <c r="E30" s="61">
        <v>1584</v>
      </c>
      <c r="F30" s="61">
        <v>63930</v>
      </c>
      <c r="G30" s="61">
        <v>109</v>
      </c>
      <c r="H30" s="74"/>
      <c r="I30" s="74"/>
    </row>
    <row r="31" spans="1:9" x14ac:dyDescent="0.45">
      <c r="A31" s="103">
        <v>44370</v>
      </c>
      <c r="B31" s="104" t="s">
        <v>306</v>
      </c>
      <c r="C31" s="61">
        <f t="shared" si="0"/>
        <v>111486</v>
      </c>
      <c r="D31" s="61">
        <v>46971</v>
      </c>
      <c r="E31" s="61">
        <v>4683</v>
      </c>
      <c r="F31" s="61">
        <v>59733</v>
      </c>
      <c r="G31" s="61">
        <v>99</v>
      </c>
      <c r="H31" s="74"/>
      <c r="I31" s="74"/>
    </row>
    <row r="32" spans="1:9" x14ac:dyDescent="0.45">
      <c r="A32" s="103">
        <v>44369</v>
      </c>
      <c r="B32" s="104" t="s">
        <v>295</v>
      </c>
      <c r="C32" s="61">
        <f t="shared" si="0"/>
        <v>94135</v>
      </c>
      <c r="D32" s="61">
        <v>44473</v>
      </c>
      <c r="E32" s="61">
        <v>1946</v>
      </c>
      <c r="F32" s="61">
        <v>47609</v>
      </c>
      <c r="G32" s="61">
        <v>107</v>
      </c>
      <c r="H32" s="74"/>
      <c r="I32" s="74"/>
    </row>
    <row r="33" spans="1:9" x14ac:dyDescent="0.45">
      <c r="A33" s="103">
        <v>44368</v>
      </c>
      <c r="B33" s="104" t="s">
        <v>294</v>
      </c>
      <c r="C33" s="61">
        <f t="shared" si="0"/>
        <v>198780</v>
      </c>
      <c r="D33" s="61">
        <v>67154</v>
      </c>
      <c r="E33" s="61">
        <v>7843</v>
      </c>
      <c r="F33" s="61">
        <v>123679</v>
      </c>
      <c r="G33" s="61">
        <v>104</v>
      </c>
      <c r="H33" s="74"/>
      <c r="I33" s="74"/>
    </row>
    <row r="34" spans="1:9" x14ac:dyDescent="0.45">
      <c r="A34" s="103">
        <v>44365</v>
      </c>
      <c r="B34" s="104" t="s">
        <v>304</v>
      </c>
      <c r="C34" s="61">
        <f t="shared" si="0"/>
        <v>125948</v>
      </c>
      <c r="D34" s="61">
        <v>50112</v>
      </c>
      <c r="E34" s="61">
        <v>2145</v>
      </c>
      <c r="F34" s="61">
        <v>73691</v>
      </c>
      <c r="G34" s="61">
        <v>0</v>
      </c>
      <c r="H34" s="74"/>
      <c r="I34" s="74"/>
    </row>
    <row r="35" spans="1:9" x14ac:dyDescent="0.45">
      <c r="A35" s="103">
        <v>44364</v>
      </c>
      <c r="B35" s="104" t="s">
        <v>316</v>
      </c>
      <c r="C35" s="61">
        <f t="shared" si="0"/>
        <v>129330</v>
      </c>
      <c r="D35" s="61">
        <v>46926</v>
      </c>
      <c r="E35" s="61">
        <v>4611</v>
      </c>
      <c r="F35" s="61">
        <v>77793</v>
      </c>
      <c r="G35" s="61">
        <v>0</v>
      </c>
      <c r="H35" s="74"/>
      <c r="I35" s="74"/>
    </row>
    <row r="36" spans="1:9" x14ac:dyDescent="0.45">
      <c r="A36" s="103">
        <v>44363</v>
      </c>
      <c r="B36" s="104" t="s">
        <v>306</v>
      </c>
      <c r="C36" s="61">
        <f t="shared" si="0"/>
        <v>118735</v>
      </c>
      <c r="D36" s="61">
        <v>43912</v>
      </c>
      <c r="E36" s="61">
        <v>2782</v>
      </c>
      <c r="F36" s="61">
        <v>72041</v>
      </c>
      <c r="G36" s="61">
        <v>0</v>
      </c>
      <c r="H36" s="74"/>
      <c r="I36" s="74"/>
    </row>
    <row r="37" spans="1:9" x14ac:dyDescent="0.45">
      <c r="A37" s="103">
        <v>44362</v>
      </c>
      <c r="B37" s="104" t="s">
        <v>295</v>
      </c>
      <c r="C37" s="61">
        <f t="shared" si="0"/>
        <v>115363</v>
      </c>
      <c r="D37" s="61">
        <v>40459</v>
      </c>
      <c r="E37" s="61">
        <v>2956</v>
      </c>
      <c r="F37" s="61">
        <v>71948</v>
      </c>
      <c r="G37" s="61">
        <v>0</v>
      </c>
      <c r="H37" s="74"/>
      <c r="I37" s="74"/>
    </row>
    <row r="38" spans="1:9" x14ac:dyDescent="0.45">
      <c r="A38" s="103">
        <v>44361</v>
      </c>
      <c r="B38" s="104" t="s">
        <v>294</v>
      </c>
      <c r="C38" s="61">
        <f t="shared" si="0"/>
        <v>214965</v>
      </c>
      <c r="D38" s="61">
        <v>85819</v>
      </c>
      <c r="E38" s="61">
        <v>5610</v>
      </c>
      <c r="F38" s="61">
        <v>123536</v>
      </c>
      <c r="G38" s="61">
        <v>0</v>
      </c>
      <c r="H38" s="74"/>
      <c r="I38" s="74"/>
    </row>
    <row r="39" spans="1:9" x14ac:dyDescent="0.45">
      <c r="A39" s="103">
        <v>44358</v>
      </c>
      <c r="B39" s="104" t="s">
        <v>304</v>
      </c>
      <c r="C39" s="61">
        <f t="shared" si="0"/>
        <v>147983</v>
      </c>
      <c r="D39" s="61">
        <v>54834</v>
      </c>
      <c r="E39" s="61">
        <v>1669</v>
      </c>
      <c r="F39" s="61">
        <v>91480</v>
      </c>
      <c r="G39" s="61">
        <v>0</v>
      </c>
      <c r="H39" s="74"/>
      <c r="I39" s="74"/>
    </row>
    <row r="40" spans="1:9" x14ac:dyDescent="0.45">
      <c r="A40" s="103">
        <v>44357</v>
      </c>
      <c r="B40" s="104" t="s">
        <v>305</v>
      </c>
      <c r="C40" s="61">
        <f t="shared" si="0"/>
        <v>136591</v>
      </c>
      <c r="D40" s="61">
        <v>52250</v>
      </c>
      <c r="E40" s="61">
        <v>1719</v>
      </c>
      <c r="F40" s="61">
        <v>82622</v>
      </c>
      <c r="G40" s="61">
        <v>0</v>
      </c>
      <c r="H40" s="74"/>
      <c r="I40" s="74"/>
    </row>
    <row r="41" spans="1:9" x14ac:dyDescent="0.45">
      <c r="A41" s="103">
        <v>44356</v>
      </c>
      <c r="B41" s="104" t="s">
        <v>306</v>
      </c>
      <c r="C41" s="61">
        <f t="shared" si="0"/>
        <v>167384</v>
      </c>
      <c r="D41" s="61">
        <v>67694</v>
      </c>
      <c r="E41" s="61">
        <v>1047</v>
      </c>
      <c r="F41" s="61">
        <v>98643</v>
      </c>
      <c r="G41" s="61">
        <v>0</v>
      </c>
      <c r="H41" s="74"/>
      <c r="I41" s="74"/>
    </row>
    <row r="42" spans="1:9" x14ac:dyDescent="0.45">
      <c r="A42" s="103">
        <v>44355</v>
      </c>
      <c r="B42" s="104" t="s">
        <v>295</v>
      </c>
      <c r="C42" s="61">
        <f t="shared" si="0"/>
        <v>161922</v>
      </c>
      <c r="D42" s="61">
        <v>71689</v>
      </c>
      <c r="E42" s="61">
        <v>990</v>
      </c>
      <c r="F42" s="61">
        <v>89243</v>
      </c>
      <c r="G42" s="61">
        <v>0</v>
      </c>
      <c r="H42" s="74"/>
      <c r="I42" s="74"/>
    </row>
    <row r="43" spans="1:9" x14ac:dyDescent="0.45">
      <c r="A43" s="103">
        <v>44354</v>
      </c>
      <c r="B43" s="104" t="s">
        <v>294</v>
      </c>
      <c r="C43" s="61">
        <f t="shared" si="0"/>
        <v>239337</v>
      </c>
      <c r="D43" s="61">
        <v>104435</v>
      </c>
      <c r="E43" s="61">
        <v>2146</v>
      </c>
      <c r="F43" s="61">
        <v>132756</v>
      </c>
      <c r="G43" s="61">
        <v>0</v>
      </c>
      <c r="H43" s="74"/>
      <c r="I43" s="74"/>
    </row>
    <row r="44" spans="1:9" x14ac:dyDescent="0.45">
      <c r="A44" s="103">
        <v>44351</v>
      </c>
      <c r="B44" s="104" t="s">
        <v>304</v>
      </c>
      <c r="C44" s="61">
        <f t="shared" si="0"/>
        <v>159203</v>
      </c>
      <c r="D44" s="61">
        <v>62634</v>
      </c>
      <c r="E44" s="61">
        <v>929</v>
      </c>
      <c r="F44" s="61">
        <v>95640</v>
      </c>
      <c r="G44" s="61">
        <v>0</v>
      </c>
      <c r="H44" s="74"/>
      <c r="I44" s="74"/>
    </row>
    <row r="45" spans="1:9" x14ac:dyDescent="0.45">
      <c r="A45" s="64">
        <v>44350</v>
      </c>
      <c r="B45" s="101" t="s">
        <v>305</v>
      </c>
      <c r="C45" s="61">
        <f t="shared" si="0"/>
        <v>143157</v>
      </c>
      <c r="D45" s="61">
        <v>59654</v>
      </c>
      <c r="E45" s="61">
        <v>112</v>
      </c>
      <c r="F45" s="61">
        <v>83391</v>
      </c>
      <c r="G45" s="61">
        <v>0</v>
      </c>
      <c r="H45" s="74"/>
      <c r="I45" s="74"/>
    </row>
    <row r="46" spans="1:9" x14ac:dyDescent="0.45">
      <c r="A46" s="64">
        <v>44349</v>
      </c>
      <c r="B46" s="101" t="s">
        <v>306</v>
      </c>
      <c r="C46" s="61">
        <f t="shared" si="0"/>
        <v>159126</v>
      </c>
      <c r="D46" s="61">
        <v>71140</v>
      </c>
      <c r="E46" s="61">
        <v>316</v>
      </c>
      <c r="F46" s="61">
        <v>87670</v>
      </c>
      <c r="G46" s="61">
        <v>0</v>
      </c>
      <c r="H46" s="74"/>
      <c r="I46" s="74"/>
    </row>
    <row r="47" spans="1:9" x14ac:dyDescent="0.45">
      <c r="A47" s="64">
        <v>44348</v>
      </c>
      <c r="B47" s="101" t="s">
        <v>295</v>
      </c>
      <c r="C47" s="61">
        <f t="shared" si="0"/>
        <v>159057</v>
      </c>
      <c r="D47" s="61">
        <v>66264</v>
      </c>
      <c r="E47" s="61">
        <v>123</v>
      </c>
      <c r="F47" s="61">
        <v>92670</v>
      </c>
      <c r="G47" s="61">
        <v>0</v>
      </c>
      <c r="H47" s="74"/>
      <c r="I47" s="74"/>
    </row>
    <row r="48" spans="1:9" x14ac:dyDescent="0.45">
      <c r="A48" s="64">
        <v>44347</v>
      </c>
      <c r="B48" s="101" t="s">
        <v>294</v>
      </c>
      <c r="C48" s="61">
        <f t="shared" si="0"/>
        <v>273255</v>
      </c>
      <c r="D48" s="61">
        <v>131423</v>
      </c>
      <c r="E48" s="61">
        <v>582</v>
      </c>
      <c r="F48" s="61">
        <v>141250</v>
      </c>
      <c r="G48" s="61">
        <v>0</v>
      </c>
      <c r="H48" s="74"/>
      <c r="I48" s="74"/>
    </row>
    <row r="49" spans="1:9" x14ac:dyDescent="0.45">
      <c r="A49" s="64">
        <v>44344</v>
      </c>
      <c r="B49" s="101" t="s">
        <v>304</v>
      </c>
      <c r="C49" s="61">
        <f t="shared" si="0"/>
        <v>164516</v>
      </c>
      <c r="D49" s="61">
        <v>87584</v>
      </c>
      <c r="E49" s="61">
        <v>157</v>
      </c>
      <c r="F49" s="61">
        <v>76775</v>
      </c>
      <c r="G49" s="61">
        <v>0</v>
      </c>
      <c r="H49" s="74"/>
      <c r="I49" s="74"/>
    </row>
    <row r="50" spans="1:9" x14ac:dyDescent="0.45">
      <c r="A50" s="64">
        <v>44343</v>
      </c>
      <c r="B50" s="101" t="s">
        <v>305</v>
      </c>
      <c r="C50" s="61">
        <f t="shared" si="0"/>
        <v>145149</v>
      </c>
      <c r="D50" s="61">
        <v>84217</v>
      </c>
      <c r="E50" s="61">
        <v>40</v>
      </c>
      <c r="F50" s="61">
        <v>60892</v>
      </c>
      <c r="G50" s="61">
        <v>0</v>
      </c>
      <c r="H50" s="74"/>
      <c r="I50" s="74"/>
    </row>
    <row r="51" spans="1:9" x14ac:dyDescent="0.45">
      <c r="A51" s="64">
        <v>44342</v>
      </c>
      <c r="B51" s="101" t="s">
        <v>306</v>
      </c>
      <c r="C51" s="61">
        <f t="shared" si="0"/>
        <v>142589</v>
      </c>
      <c r="D51" s="61">
        <v>93243</v>
      </c>
      <c r="E51" s="61">
        <v>172</v>
      </c>
      <c r="F51" s="61">
        <v>49174</v>
      </c>
      <c r="G51" s="61">
        <v>0</v>
      </c>
      <c r="H51" s="74"/>
      <c r="I51" s="74"/>
    </row>
    <row r="52" spans="1:9" x14ac:dyDescent="0.45">
      <c r="A52" s="64">
        <v>44341</v>
      </c>
      <c r="B52" s="101" t="s">
        <v>295</v>
      </c>
      <c r="C52" s="61">
        <f t="shared" si="0"/>
        <v>139652</v>
      </c>
      <c r="D52" s="61">
        <v>87114</v>
      </c>
      <c r="E52" s="61">
        <v>476</v>
      </c>
      <c r="F52" s="61">
        <v>52062</v>
      </c>
      <c r="G52" s="61">
        <v>0</v>
      </c>
      <c r="H52" s="74"/>
      <c r="I52" s="74"/>
    </row>
    <row r="53" spans="1:9" x14ac:dyDescent="0.45">
      <c r="A53" s="64">
        <v>44340</v>
      </c>
      <c r="B53" s="101" t="s">
        <v>294</v>
      </c>
      <c r="C53" s="61">
        <f t="shared" si="0"/>
        <v>330589</v>
      </c>
      <c r="D53" s="61">
        <v>136491</v>
      </c>
      <c r="E53" s="61">
        <v>269</v>
      </c>
      <c r="F53" s="61">
        <v>193829</v>
      </c>
      <c r="G53" s="61">
        <v>0</v>
      </c>
      <c r="H53" s="74"/>
      <c r="I53" s="74"/>
    </row>
    <row r="54" spans="1:9" x14ac:dyDescent="0.45">
      <c r="A54" s="64">
        <v>44337</v>
      </c>
      <c r="B54" s="101" t="s">
        <v>304</v>
      </c>
      <c r="C54" s="61">
        <f t="shared" si="0"/>
        <v>249021</v>
      </c>
      <c r="D54" s="61">
        <v>99918</v>
      </c>
      <c r="E54" s="61"/>
      <c r="F54" s="61">
        <v>149103</v>
      </c>
      <c r="G54" s="61"/>
      <c r="H54" s="74"/>
      <c r="I54" s="74"/>
    </row>
    <row r="55" spans="1:9" x14ac:dyDescent="0.45">
      <c r="A55" s="64">
        <v>44336</v>
      </c>
      <c r="B55" s="101" t="s">
        <v>305</v>
      </c>
      <c r="C55" s="61">
        <f t="shared" si="0"/>
        <v>190533</v>
      </c>
      <c r="D55" s="61">
        <v>81422</v>
      </c>
      <c r="E55" s="61"/>
      <c r="F55" s="61">
        <v>109111</v>
      </c>
      <c r="G55" s="61"/>
      <c r="H55" s="74"/>
      <c r="I55" s="74"/>
    </row>
    <row r="56" spans="1:9" x14ac:dyDescent="0.45">
      <c r="A56" s="64">
        <v>44335</v>
      </c>
      <c r="B56" s="101" t="s">
        <v>306</v>
      </c>
      <c r="C56" s="61">
        <f t="shared" si="0"/>
        <v>267866</v>
      </c>
      <c r="D56" s="61">
        <v>88163</v>
      </c>
      <c r="E56" s="61"/>
      <c r="F56" s="61">
        <v>179703</v>
      </c>
      <c r="G56" s="61"/>
      <c r="H56" s="74"/>
      <c r="I56" s="74"/>
    </row>
    <row r="57" spans="1:9" x14ac:dyDescent="0.45">
      <c r="A57" s="64">
        <v>44334</v>
      </c>
      <c r="B57" s="101" t="s">
        <v>295</v>
      </c>
      <c r="C57" s="61">
        <f t="shared" si="0"/>
        <v>250244</v>
      </c>
      <c r="D57" s="61">
        <v>94577</v>
      </c>
      <c r="E57" s="61"/>
      <c r="F57" s="61">
        <v>155667</v>
      </c>
      <c r="G57" s="61"/>
      <c r="H57" s="74"/>
      <c r="I57" s="74"/>
    </row>
    <row r="58" spans="1:9" x14ac:dyDescent="0.45">
      <c r="A58" s="64">
        <v>44333</v>
      </c>
      <c r="B58" s="101" t="s">
        <v>294</v>
      </c>
      <c r="C58" s="61">
        <f t="shared" si="0"/>
        <v>349566</v>
      </c>
      <c r="D58" s="61">
        <v>133843</v>
      </c>
      <c r="E58" s="61"/>
      <c r="F58" s="61">
        <v>215723</v>
      </c>
      <c r="G58" s="61"/>
      <c r="H58" s="74"/>
      <c r="I58" s="74"/>
    </row>
    <row r="59" spans="1:9" x14ac:dyDescent="0.45">
      <c r="A59" s="64">
        <v>44330</v>
      </c>
      <c r="B59" s="101" t="s">
        <v>304</v>
      </c>
      <c r="C59" s="61">
        <f t="shared" si="0"/>
        <v>242878</v>
      </c>
      <c r="D59" s="61">
        <v>99493</v>
      </c>
      <c r="E59" s="61"/>
      <c r="F59" s="61">
        <v>143385</v>
      </c>
      <c r="G59" s="61"/>
      <c r="H59" s="74"/>
      <c r="I59" s="74"/>
    </row>
    <row r="60" spans="1:9" x14ac:dyDescent="0.45">
      <c r="A60" s="64">
        <v>44329</v>
      </c>
      <c r="B60" s="101" t="s">
        <v>305</v>
      </c>
      <c r="C60" s="61">
        <f t="shared" si="0"/>
        <v>219139</v>
      </c>
      <c r="D60" s="61">
        <v>93429</v>
      </c>
      <c r="E60" s="61"/>
      <c r="F60" s="61">
        <v>125710</v>
      </c>
      <c r="G60" s="61"/>
      <c r="H60" s="74"/>
      <c r="I60" s="74"/>
    </row>
    <row r="61" spans="1:9" x14ac:dyDescent="0.45">
      <c r="A61" s="64">
        <v>44328</v>
      </c>
      <c r="B61" s="101" t="s">
        <v>306</v>
      </c>
      <c r="C61" s="61">
        <f t="shared" si="0"/>
        <v>181720</v>
      </c>
      <c r="D61" s="61">
        <v>82959</v>
      </c>
      <c r="E61" s="61"/>
      <c r="F61" s="61">
        <v>98761</v>
      </c>
      <c r="G61" s="61"/>
      <c r="H61" s="74"/>
      <c r="I61" s="74"/>
    </row>
    <row r="62" spans="1:9" x14ac:dyDescent="0.45">
      <c r="A62" s="64">
        <v>44327</v>
      </c>
      <c r="B62" s="101" t="s">
        <v>307</v>
      </c>
      <c r="C62" s="61">
        <f t="shared" si="0"/>
        <v>168738</v>
      </c>
      <c r="D62" s="61">
        <v>90287</v>
      </c>
      <c r="E62" s="61"/>
      <c r="F62" s="61">
        <v>78451</v>
      </c>
      <c r="G62" s="61"/>
      <c r="H62" s="74"/>
      <c r="I62" s="74"/>
    </row>
    <row r="63" spans="1:9" x14ac:dyDescent="0.45">
      <c r="A63" s="64">
        <v>44326</v>
      </c>
      <c r="B63" s="101" t="s">
        <v>294</v>
      </c>
      <c r="C63" s="61">
        <f t="shared" si="0"/>
        <v>223504</v>
      </c>
      <c r="D63" s="61">
        <v>155255</v>
      </c>
      <c r="E63" s="61"/>
      <c r="F63" s="61">
        <v>68249</v>
      </c>
      <c r="G63" s="61"/>
      <c r="H63" s="74"/>
      <c r="I63" s="74"/>
    </row>
    <row r="64" spans="1:9" x14ac:dyDescent="0.45">
      <c r="A64" s="64">
        <v>44323</v>
      </c>
      <c r="B64" s="101" t="s">
        <v>304</v>
      </c>
      <c r="C64" s="61">
        <f t="shared" si="0"/>
        <v>140344</v>
      </c>
      <c r="D64" s="61">
        <v>97165</v>
      </c>
      <c r="E64" s="61"/>
      <c r="F64" s="61">
        <v>43179</v>
      </c>
      <c r="G64" s="61"/>
      <c r="H64" s="74"/>
      <c r="I64" s="74"/>
    </row>
    <row r="65" spans="1:9" x14ac:dyDescent="0.45">
      <c r="A65" s="64">
        <v>44322</v>
      </c>
      <c r="B65" s="101" t="s">
        <v>305</v>
      </c>
      <c r="C65" s="61">
        <f t="shared" si="0"/>
        <v>331914</v>
      </c>
      <c r="D65" s="61">
        <v>268978</v>
      </c>
      <c r="E65" s="61"/>
      <c r="F65" s="61">
        <v>62936</v>
      </c>
      <c r="G65" s="61"/>
      <c r="H65" s="74"/>
      <c r="I65" s="74"/>
    </row>
    <row r="66" spans="1:9" x14ac:dyDescent="0.45">
      <c r="A66" s="64">
        <v>44316</v>
      </c>
      <c r="B66" s="101" t="s">
        <v>304</v>
      </c>
      <c r="C66" s="61">
        <f t="shared" si="0"/>
        <v>274907</v>
      </c>
      <c r="D66" s="61">
        <v>227667</v>
      </c>
      <c r="E66" s="61"/>
      <c r="F66" s="61">
        <v>47240</v>
      </c>
      <c r="G66" s="61"/>
      <c r="H66" s="74"/>
      <c r="I66" s="74"/>
    </row>
    <row r="67" spans="1:9" x14ac:dyDescent="0.45">
      <c r="A67" s="64">
        <v>44314</v>
      </c>
      <c r="B67" s="101" t="s">
        <v>306</v>
      </c>
      <c r="C67" s="61">
        <f t="shared" si="0"/>
        <v>238273</v>
      </c>
      <c r="D67" s="61">
        <v>194005</v>
      </c>
      <c r="E67" s="61"/>
      <c r="F67" s="61">
        <v>44268</v>
      </c>
      <c r="G67" s="61"/>
      <c r="H67" s="74"/>
      <c r="I67" s="74"/>
    </row>
    <row r="68" spans="1:9" x14ac:dyDescent="0.45">
      <c r="A68" s="64">
        <v>44313</v>
      </c>
      <c r="B68" s="101" t="s">
        <v>295</v>
      </c>
      <c r="C68" s="61">
        <f t="shared" si="0"/>
        <v>203174</v>
      </c>
      <c r="D68" s="61">
        <v>172069</v>
      </c>
      <c r="E68" s="61"/>
      <c r="F68" s="61">
        <v>31105</v>
      </c>
      <c r="G68" s="61"/>
      <c r="H68" s="74"/>
      <c r="I68" s="74"/>
    </row>
    <row r="69" spans="1:9" x14ac:dyDescent="0.45">
      <c r="A69" s="64">
        <v>44312</v>
      </c>
      <c r="B69" s="101" t="s">
        <v>308</v>
      </c>
      <c r="C69" s="61">
        <f t="shared" ref="C69:C77" si="1">SUM(D69:G69)</f>
        <v>263328</v>
      </c>
      <c r="D69" s="61">
        <v>221677</v>
      </c>
      <c r="E69" s="61"/>
      <c r="F69" s="61">
        <v>41651</v>
      </c>
      <c r="G69" s="61"/>
      <c r="H69" s="74"/>
      <c r="I69" s="74"/>
    </row>
    <row r="70" spans="1:9" x14ac:dyDescent="0.45">
      <c r="A70" s="64">
        <v>44309</v>
      </c>
      <c r="B70" s="101" t="s">
        <v>309</v>
      </c>
      <c r="C70" s="61">
        <f t="shared" si="1"/>
        <v>177672</v>
      </c>
      <c r="D70" s="61">
        <v>147989</v>
      </c>
      <c r="E70" s="61"/>
      <c r="F70" s="61">
        <v>29683</v>
      </c>
      <c r="G70" s="61"/>
      <c r="H70" s="74"/>
      <c r="I70" s="74"/>
    </row>
    <row r="71" spans="1:9" x14ac:dyDescent="0.45">
      <c r="A71" s="64">
        <v>44308</v>
      </c>
      <c r="B71" s="101" t="s">
        <v>310</v>
      </c>
      <c r="C71" s="61">
        <f t="shared" si="1"/>
        <v>150489</v>
      </c>
      <c r="D71" s="61">
        <v>128634</v>
      </c>
      <c r="E71" s="61"/>
      <c r="F71" s="61">
        <v>21855</v>
      </c>
      <c r="G71" s="61"/>
      <c r="H71" s="74"/>
      <c r="I71" s="74"/>
    </row>
    <row r="72" spans="1:9" x14ac:dyDescent="0.45">
      <c r="A72" s="64">
        <v>44307</v>
      </c>
      <c r="B72" s="101" t="s">
        <v>311</v>
      </c>
      <c r="C72" s="61">
        <f t="shared" si="1"/>
        <v>152884</v>
      </c>
      <c r="D72" s="61">
        <v>126188</v>
      </c>
      <c r="E72" s="61"/>
      <c r="F72" s="61">
        <v>26696</v>
      </c>
      <c r="G72" s="61"/>
      <c r="H72" s="74"/>
      <c r="I72" s="74"/>
    </row>
    <row r="73" spans="1:9" x14ac:dyDescent="0.45">
      <c r="A73" s="64">
        <v>44306</v>
      </c>
      <c r="B73" s="101" t="s">
        <v>295</v>
      </c>
      <c r="C73" s="61">
        <f t="shared" si="1"/>
        <v>126419</v>
      </c>
      <c r="D73" s="61">
        <v>98622</v>
      </c>
      <c r="E73" s="61"/>
      <c r="F73" s="61">
        <v>27797</v>
      </c>
      <c r="G73" s="61"/>
      <c r="H73" s="74"/>
      <c r="I73" s="74"/>
    </row>
    <row r="74" spans="1:9" x14ac:dyDescent="0.45">
      <c r="A74" s="68">
        <v>44305</v>
      </c>
      <c r="B74" s="63" t="str">
        <f t="shared" ref="B74:B79" si="2">"("&amp;TEXT(A74,"aaa")&amp;")"</f>
        <v>(月)</v>
      </c>
      <c r="C74" s="61">
        <f t="shared" si="1"/>
        <v>119032</v>
      </c>
      <c r="D74" s="61">
        <v>64725</v>
      </c>
      <c r="E74" s="61"/>
      <c r="F74" s="61">
        <v>54307</v>
      </c>
      <c r="G74" s="61"/>
      <c r="H74" s="74"/>
      <c r="I74" s="74"/>
    </row>
    <row r="75" spans="1:9" x14ac:dyDescent="0.45">
      <c r="A75" s="64">
        <v>44302</v>
      </c>
      <c r="B75" s="63" t="str">
        <f t="shared" si="2"/>
        <v>(金)</v>
      </c>
      <c r="C75" s="61">
        <f t="shared" si="1"/>
        <v>69687</v>
      </c>
      <c r="D75" s="61">
        <v>29696</v>
      </c>
      <c r="E75" s="61"/>
      <c r="F75" s="61">
        <v>39991</v>
      </c>
      <c r="G75" s="61"/>
      <c r="H75" s="74"/>
      <c r="I75" s="74"/>
    </row>
    <row r="76" spans="1:9" x14ac:dyDescent="0.45">
      <c r="A76" s="64">
        <v>44301</v>
      </c>
      <c r="B76" s="63" t="str">
        <f t="shared" si="2"/>
        <v>(木)</v>
      </c>
      <c r="C76" s="61">
        <f t="shared" si="1"/>
        <v>52620</v>
      </c>
      <c r="D76" s="61">
        <v>16637</v>
      </c>
      <c r="E76" s="61"/>
      <c r="F76" s="61">
        <v>35983</v>
      </c>
      <c r="G76" s="61"/>
      <c r="H76" s="74"/>
      <c r="I76" s="74"/>
    </row>
    <row r="77" spans="1:9" x14ac:dyDescent="0.45">
      <c r="A77" s="64">
        <v>44300</v>
      </c>
      <c r="B77" s="63" t="str">
        <f t="shared" si="2"/>
        <v>(水)</v>
      </c>
      <c r="C77" s="61">
        <f t="shared" si="1"/>
        <v>50996</v>
      </c>
      <c r="D77" s="61">
        <v>9569</v>
      </c>
      <c r="E77" s="61"/>
      <c r="F77" s="61">
        <v>41427</v>
      </c>
      <c r="G77" s="61"/>
      <c r="H77" s="74"/>
      <c r="I77" s="74"/>
    </row>
    <row r="78" spans="1:9" x14ac:dyDescent="0.45">
      <c r="A78" s="62">
        <v>44299</v>
      </c>
      <c r="B78" s="63" t="str">
        <f t="shared" si="2"/>
        <v>(火)</v>
      </c>
      <c r="C78" s="61">
        <f t="shared" ref="C78:C79" si="3">SUM(D78:G78)</f>
        <v>53986</v>
      </c>
      <c r="D78" s="61">
        <v>13896</v>
      </c>
      <c r="E78" s="61"/>
      <c r="F78" s="61">
        <v>40090</v>
      </c>
      <c r="G78" s="61"/>
      <c r="H78" s="74"/>
      <c r="I78" s="74"/>
    </row>
    <row r="79" spans="1:9" x14ac:dyDescent="0.45">
      <c r="A79" s="62">
        <v>44298</v>
      </c>
      <c r="B79" s="63" t="str">
        <f t="shared" si="2"/>
        <v>(月)</v>
      </c>
      <c r="C79" s="61">
        <f t="shared" si="3"/>
        <v>96936</v>
      </c>
      <c r="D79" s="61">
        <v>26850</v>
      </c>
      <c r="E79" s="61"/>
      <c r="F79" s="61">
        <v>70086</v>
      </c>
      <c r="G79" s="61"/>
      <c r="H79" s="74"/>
      <c r="I79" s="74"/>
    </row>
    <row r="80" spans="1:9" x14ac:dyDescent="0.45">
      <c r="A80" s="72"/>
      <c r="B80" s="73"/>
      <c r="C80" s="73"/>
      <c r="D80" s="73"/>
      <c r="E80" s="73"/>
      <c r="F80" s="73"/>
      <c r="G80" s="74"/>
      <c r="H80" s="74"/>
    </row>
    <row r="81" spans="1:11" x14ac:dyDescent="0.45">
      <c r="A81" s="75" t="s">
        <v>321</v>
      </c>
      <c r="B81" s="74"/>
      <c r="C81" s="74"/>
      <c r="D81" s="74"/>
      <c r="E81" s="74"/>
      <c r="F81" s="74"/>
      <c r="G81" s="75"/>
      <c r="H81" s="74"/>
    </row>
    <row r="82" spans="1:11" x14ac:dyDescent="0.45">
      <c r="A82" s="65" t="s">
        <v>317</v>
      </c>
      <c r="B82" s="75"/>
      <c r="C82" s="75"/>
      <c r="D82" s="75"/>
      <c r="E82" s="75"/>
      <c r="F82" s="75"/>
      <c r="H82" s="74"/>
    </row>
    <row r="83" spans="1:11" x14ac:dyDescent="0.45">
      <c r="A83" s="65" t="s">
        <v>329</v>
      </c>
      <c r="B83" s="75"/>
      <c r="C83" s="75"/>
      <c r="D83" s="75"/>
      <c r="E83" s="75"/>
      <c r="F83" s="75"/>
      <c r="H83" s="74"/>
    </row>
    <row r="84" spans="1:11" x14ac:dyDescent="0.45">
      <c r="A84" s="65" t="s">
        <v>330</v>
      </c>
      <c r="B84" s="75"/>
      <c r="C84" s="75"/>
      <c r="D84" s="75"/>
      <c r="E84" s="75"/>
      <c r="F84" s="75"/>
      <c r="H84" s="74"/>
    </row>
    <row r="85" spans="1:11" x14ac:dyDescent="0.45">
      <c r="A85" s="65" t="s">
        <v>318</v>
      </c>
      <c r="H85" s="74"/>
    </row>
    <row r="86" spans="1:11" x14ac:dyDescent="0.45">
      <c r="A86" s="65" t="s">
        <v>319</v>
      </c>
      <c r="H86" s="74"/>
    </row>
    <row r="87" spans="1:11" x14ac:dyDescent="0.45">
      <c r="A87" s="65" t="s">
        <v>320</v>
      </c>
      <c r="H87" s="74"/>
      <c r="I87" s="76"/>
      <c r="J87" s="76"/>
      <c r="K87" s="76"/>
    </row>
    <row r="88" spans="1:11" x14ac:dyDescent="0.45">
      <c r="H88" s="7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19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333</v>
      </c>
    </row>
    <row r="2" spans="1:9" x14ac:dyDescent="0.45">
      <c r="G2" s="83" t="s">
        <v>356</v>
      </c>
    </row>
    <row r="3" spans="1:9" x14ac:dyDescent="0.45">
      <c r="A3" s="147" t="s">
        <v>331</v>
      </c>
      <c r="B3" s="136" t="s">
        <v>297</v>
      </c>
      <c r="C3" s="136" t="s">
        <v>334</v>
      </c>
      <c r="D3" s="136" t="s">
        <v>297</v>
      </c>
      <c r="E3" s="134" t="s">
        <v>298</v>
      </c>
      <c r="F3" s="106" t="s">
        <v>299</v>
      </c>
      <c r="G3" s="106" t="s">
        <v>300</v>
      </c>
      <c r="H3" s="75"/>
      <c r="I3" s="75"/>
    </row>
    <row r="4" spans="1:9" x14ac:dyDescent="0.45">
      <c r="A4" s="136"/>
      <c r="B4" s="136"/>
      <c r="C4" s="136"/>
      <c r="D4" s="136"/>
      <c r="E4" s="134"/>
      <c r="F4" s="105" t="s">
        <v>302</v>
      </c>
      <c r="G4" s="105" t="s">
        <v>302</v>
      </c>
      <c r="H4" s="74"/>
      <c r="I4" s="74"/>
    </row>
    <row r="5" spans="1:9" x14ac:dyDescent="0.45">
      <c r="A5" s="107">
        <v>44482</v>
      </c>
      <c r="B5" s="108" t="s">
        <v>306</v>
      </c>
      <c r="C5" s="107">
        <v>44479</v>
      </c>
      <c r="D5" s="108" t="s">
        <v>335</v>
      </c>
      <c r="E5" s="84">
        <v>18283165</v>
      </c>
      <c r="F5" s="84">
        <v>9751845</v>
      </c>
      <c r="G5" s="84">
        <v>8531320</v>
      </c>
      <c r="H5" s="74"/>
      <c r="I5" s="74"/>
    </row>
    <row r="6" spans="1:9" x14ac:dyDescent="0.45">
      <c r="A6" s="107">
        <v>44475</v>
      </c>
      <c r="B6" s="108" t="s">
        <v>306</v>
      </c>
      <c r="C6" s="107">
        <v>44472</v>
      </c>
      <c r="D6" s="108" t="s">
        <v>335</v>
      </c>
      <c r="E6" s="84">
        <v>17523553</v>
      </c>
      <c r="F6" s="84">
        <v>9707240</v>
      </c>
      <c r="G6" s="84">
        <v>7816313</v>
      </c>
      <c r="H6" s="74"/>
      <c r="I6" s="74"/>
    </row>
    <row r="7" spans="1:9" x14ac:dyDescent="0.45">
      <c r="A7" s="107">
        <v>44468</v>
      </c>
      <c r="B7" s="108" t="s">
        <v>306</v>
      </c>
      <c r="C7" s="107">
        <v>44465</v>
      </c>
      <c r="D7" s="108" t="s">
        <v>335</v>
      </c>
      <c r="E7" s="84">
        <v>16729009</v>
      </c>
      <c r="F7" s="84">
        <v>9578689</v>
      </c>
      <c r="G7" s="84">
        <v>7150320</v>
      </c>
      <c r="H7" s="74"/>
      <c r="I7" s="74"/>
    </row>
    <row r="8" spans="1:9" x14ac:dyDescent="0.45">
      <c r="A8" s="107">
        <v>44461</v>
      </c>
      <c r="B8" s="108" t="s">
        <v>306</v>
      </c>
      <c r="C8" s="107">
        <v>44458</v>
      </c>
      <c r="D8" s="108" t="s">
        <v>335</v>
      </c>
      <c r="E8" s="84">
        <v>16106155</v>
      </c>
      <c r="F8" s="84">
        <v>9364198</v>
      </c>
      <c r="G8" s="84">
        <v>6741957</v>
      </c>
      <c r="H8" s="74"/>
      <c r="I8" s="74"/>
    </row>
    <row r="9" spans="1:9" x14ac:dyDescent="0.45">
      <c r="A9" s="107">
        <v>44454</v>
      </c>
      <c r="B9" s="108" t="s">
        <v>306</v>
      </c>
      <c r="C9" s="107">
        <v>44451</v>
      </c>
      <c r="D9" s="108" t="s">
        <v>335</v>
      </c>
      <c r="E9" s="84">
        <v>15400219</v>
      </c>
      <c r="F9" s="84">
        <v>8914497</v>
      </c>
      <c r="G9" s="84">
        <v>6485722</v>
      </c>
      <c r="H9" s="74"/>
      <c r="I9" s="74"/>
    </row>
    <row r="10" spans="1:9" x14ac:dyDescent="0.45">
      <c r="A10" s="107">
        <v>44447</v>
      </c>
      <c r="B10" s="108" t="s">
        <v>306</v>
      </c>
      <c r="C10" s="107">
        <v>44444</v>
      </c>
      <c r="D10" s="108" t="s">
        <v>335</v>
      </c>
      <c r="E10" s="84">
        <v>14362075</v>
      </c>
      <c r="F10" s="84">
        <v>8141454</v>
      </c>
      <c r="G10" s="84">
        <v>6220621</v>
      </c>
      <c r="H10" s="74"/>
      <c r="I10" s="74"/>
    </row>
    <row r="11" spans="1:9" x14ac:dyDescent="0.45">
      <c r="A11" s="107">
        <v>44440</v>
      </c>
      <c r="B11" s="108" t="s">
        <v>306</v>
      </c>
      <c r="C11" s="107">
        <v>44437</v>
      </c>
      <c r="D11" s="108" t="s">
        <v>335</v>
      </c>
      <c r="E11" s="84">
        <v>13225021</v>
      </c>
      <c r="F11" s="84">
        <v>7426698</v>
      </c>
      <c r="G11" s="84">
        <v>5798323</v>
      </c>
      <c r="H11" s="74"/>
      <c r="I11" s="74"/>
    </row>
    <row r="12" spans="1:9" x14ac:dyDescent="0.45">
      <c r="A12" s="107">
        <v>44433</v>
      </c>
      <c r="B12" s="108" t="s">
        <v>306</v>
      </c>
      <c r="C12" s="107">
        <v>44430</v>
      </c>
      <c r="D12" s="108" t="s">
        <v>335</v>
      </c>
      <c r="E12" s="84">
        <v>12029002</v>
      </c>
      <c r="F12" s="84">
        <v>7013578</v>
      </c>
      <c r="G12" s="84">
        <v>5015424</v>
      </c>
      <c r="H12" s="74"/>
      <c r="I12" s="74"/>
    </row>
    <row r="13" spans="1:9" x14ac:dyDescent="0.45">
      <c r="A13" s="107">
        <v>44426</v>
      </c>
      <c r="B13" s="108" t="s">
        <v>306</v>
      </c>
      <c r="C13" s="107">
        <v>44423</v>
      </c>
      <c r="D13" s="108" t="s">
        <v>335</v>
      </c>
      <c r="E13" s="84">
        <v>10579702</v>
      </c>
      <c r="F13" s="84">
        <v>6761659</v>
      </c>
      <c r="G13" s="84">
        <v>3818043</v>
      </c>
      <c r="H13" s="74"/>
      <c r="I13" s="74"/>
    </row>
    <row r="14" spans="1:9" x14ac:dyDescent="0.45">
      <c r="A14" s="107">
        <v>44419</v>
      </c>
      <c r="B14" s="108" t="s">
        <v>306</v>
      </c>
      <c r="C14" s="107">
        <v>44416</v>
      </c>
      <c r="D14" s="108" t="s">
        <v>335</v>
      </c>
      <c r="E14" s="84">
        <v>9282019</v>
      </c>
      <c r="F14" s="84">
        <v>6577221</v>
      </c>
      <c r="G14" s="84">
        <v>2704798</v>
      </c>
      <c r="H14" s="74"/>
      <c r="I14" s="74"/>
    </row>
    <row r="15" spans="1:9" x14ac:dyDescent="0.45">
      <c r="A15" s="107">
        <v>44412</v>
      </c>
      <c r="B15" s="108" t="s">
        <v>306</v>
      </c>
      <c r="C15" s="107">
        <v>44409</v>
      </c>
      <c r="D15" s="108" t="s">
        <v>335</v>
      </c>
      <c r="E15" s="84">
        <v>7723380</v>
      </c>
      <c r="F15" s="84">
        <v>6269246</v>
      </c>
      <c r="G15" s="84">
        <v>1454134</v>
      </c>
      <c r="H15" s="74"/>
      <c r="I15" s="74"/>
    </row>
    <row r="16" spans="1:9" x14ac:dyDescent="0.45">
      <c r="A16" s="85"/>
      <c r="B16" s="73"/>
      <c r="C16" s="73"/>
      <c r="D16" s="73"/>
      <c r="E16" s="73"/>
      <c r="F16" s="73"/>
      <c r="G16" s="74"/>
      <c r="H16" s="74"/>
    </row>
    <row r="17" spans="1:8" x14ac:dyDescent="0.45">
      <c r="A17" s="75" t="s">
        <v>332</v>
      </c>
      <c r="B17" s="74"/>
      <c r="C17" s="74"/>
      <c r="D17" s="74"/>
      <c r="E17" s="74"/>
      <c r="F17" s="74"/>
      <c r="G17" s="75"/>
      <c r="H17" s="74"/>
    </row>
    <row r="18" spans="1:8" x14ac:dyDescent="0.45">
      <c r="A18" s="75"/>
      <c r="B18" s="75"/>
      <c r="C18" s="75"/>
      <c r="D18" s="75"/>
      <c r="E18" s="75"/>
      <c r="F18" s="75"/>
      <c r="G18" s="75"/>
      <c r="H18" s="74"/>
    </row>
    <row r="19" spans="1:8" x14ac:dyDescent="0.45">
      <c r="H19" s="75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58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336</v>
      </c>
    </row>
    <row r="2" spans="1:9" x14ac:dyDescent="0.45">
      <c r="G2" s="99" t="str">
        <f ca="1">"（" &amp; DBCS(MONTH(OFFSET($A$4,1,0))) &amp; "月" &amp; DBCS(DAY(OFFSET($A$4,1,0))) &amp; "日公表時点）"</f>
        <v>（１０月１５日公表時点）</v>
      </c>
    </row>
    <row r="3" spans="1:9" x14ac:dyDescent="0.45">
      <c r="A3" s="147" t="s">
        <v>331</v>
      </c>
      <c r="B3" s="136" t="s">
        <v>297</v>
      </c>
      <c r="C3" s="136" t="s">
        <v>334</v>
      </c>
      <c r="D3" s="136" t="s">
        <v>297</v>
      </c>
      <c r="E3" s="134" t="s">
        <v>337</v>
      </c>
      <c r="F3" s="110" t="s">
        <v>299</v>
      </c>
      <c r="G3" s="110" t="s">
        <v>300</v>
      </c>
      <c r="H3" s="75"/>
      <c r="I3" s="75"/>
    </row>
    <row r="4" spans="1:9" x14ac:dyDescent="0.45">
      <c r="A4" s="136"/>
      <c r="B4" s="136"/>
      <c r="C4" s="136"/>
      <c r="D4" s="136"/>
      <c r="E4" s="134"/>
      <c r="F4" s="112" t="s">
        <v>302</v>
      </c>
      <c r="G4" s="112" t="s">
        <v>302</v>
      </c>
      <c r="H4" s="74"/>
      <c r="I4" s="74"/>
    </row>
    <row r="5" spans="1:9" x14ac:dyDescent="0.45">
      <c r="A5" s="109">
        <v>44484</v>
      </c>
      <c r="B5" s="111" t="s">
        <v>347</v>
      </c>
      <c r="C5" s="109">
        <v>44479</v>
      </c>
      <c r="D5" s="111" t="s">
        <v>348</v>
      </c>
      <c r="E5" s="84">
        <v>15951922</v>
      </c>
      <c r="F5" s="84">
        <v>8559513</v>
      </c>
      <c r="G5" s="84">
        <v>7392409</v>
      </c>
      <c r="H5" s="74"/>
      <c r="I5" s="74"/>
    </row>
    <row r="6" spans="1:9" x14ac:dyDescent="0.45">
      <c r="A6" s="109">
        <v>44483</v>
      </c>
      <c r="B6" s="111" t="s">
        <v>316</v>
      </c>
      <c r="C6" s="109">
        <v>44479</v>
      </c>
      <c r="D6" s="111" t="s">
        <v>348</v>
      </c>
      <c r="E6" s="84">
        <v>15823840</v>
      </c>
      <c r="F6" s="84">
        <v>8505482</v>
      </c>
      <c r="G6" s="84">
        <v>7318358</v>
      </c>
      <c r="H6" s="74"/>
      <c r="I6" s="74"/>
    </row>
    <row r="7" spans="1:9" x14ac:dyDescent="0.45">
      <c r="A7" s="109">
        <v>44482</v>
      </c>
      <c r="B7" s="111" t="s">
        <v>352</v>
      </c>
      <c r="C7" s="109">
        <v>44479</v>
      </c>
      <c r="D7" s="111" t="s">
        <v>348</v>
      </c>
      <c r="E7" s="84">
        <v>15695448</v>
      </c>
      <c r="F7" s="84">
        <v>8463591</v>
      </c>
      <c r="G7" s="84">
        <v>7231857</v>
      </c>
      <c r="H7" s="74"/>
      <c r="I7" s="74"/>
    </row>
    <row r="8" spans="1:9" x14ac:dyDescent="0.45">
      <c r="A8" s="109">
        <v>44481</v>
      </c>
      <c r="B8" s="111" t="s">
        <v>349</v>
      </c>
      <c r="C8" s="109">
        <v>44472</v>
      </c>
      <c r="D8" s="111" t="s">
        <v>348</v>
      </c>
      <c r="E8" s="84">
        <v>15018814</v>
      </c>
      <c r="F8" s="84">
        <v>8397942</v>
      </c>
      <c r="G8" s="84">
        <v>6620872</v>
      </c>
      <c r="H8" s="74"/>
      <c r="I8" s="74"/>
    </row>
    <row r="9" spans="1:9" x14ac:dyDescent="0.45">
      <c r="A9" s="109">
        <v>44480</v>
      </c>
      <c r="B9" s="111" t="s">
        <v>350</v>
      </c>
      <c r="C9" s="109">
        <v>44472</v>
      </c>
      <c r="D9" s="111" t="s">
        <v>348</v>
      </c>
      <c r="E9" s="84">
        <v>14905810</v>
      </c>
      <c r="F9" s="84">
        <v>8353267</v>
      </c>
      <c r="G9" s="84">
        <v>6552543</v>
      </c>
      <c r="H9" s="74"/>
      <c r="I9" s="74"/>
    </row>
    <row r="10" spans="1:9" x14ac:dyDescent="0.45">
      <c r="A10" s="109">
        <v>44477</v>
      </c>
      <c r="B10" s="111" t="s">
        <v>347</v>
      </c>
      <c r="C10" s="109">
        <v>44472</v>
      </c>
      <c r="D10" s="111" t="s">
        <v>348</v>
      </c>
      <c r="E10" s="84">
        <v>14754420</v>
      </c>
      <c r="F10" s="84">
        <v>8289525</v>
      </c>
      <c r="G10" s="84">
        <v>6464895</v>
      </c>
      <c r="H10" s="74"/>
      <c r="I10" s="74"/>
    </row>
    <row r="11" spans="1:9" x14ac:dyDescent="0.45">
      <c r="A11" s="109">
        <v>44476</v>
      </c>
      <c r="B11" s="111" t="s">
        <v>316</v>
      </c>
      <c r="C11" s="109">
        <v>44472</v>
      </c>
      <c r="D11" s="111" t="s">
        <v>348</v>
      </c>
      <c r="E11" s="84">
        <v>14624035</v>
      </c>
      <c r="F11" s="84">
        <v>8232927</v>
      </c>
      <c r="G11" s="84">
        <v>6391108</v>
      </c>
      <c r="H11" s="74"/>
      <c r="I11" s="74"/>
    </row>
    <row r="12" spans="1:9" x14ac:dyDescent="0.45">
      <c r="A12" s="109">
        <v>44475</v>
      </c>
      <c r="B12" s="111" t="s">
        <v>352</v>
      </c>
      <c r="C12" s="109">
        <v>44472</v>
      </c>
      <c r="D12" s="111" t="s">
        <v>348</v>
      </c>
      <c r="E12" s="84">
        <v>14481316</v>
      </c>
      <c r="F12" s="84">
        <v>8178927</v>
      </c>
      <c r="G12" s="84">
        <v>6302389</v>
      </c>
      <c r="H12" s="74"/>
      <c r="I12" s="74"/>
    </row>
    <row r="13" spans="1:9" x14ac:dyDescent="0.45">
      <c r="A13" s="109">
        <v>44474</v>
      </c>
      <c r="B13" s="111" t="s">
        <v>349</v>
      </c>
      <c r="C13" s="109">
        <v>44465</v>
      </c>
      <c r="D13" s="111" t="s">
        <v>348</v>
      </c>
      <c r="E13" s="84">
        <v>13870464</v>
      </c>
      <c r="F13" s="84">
        <v>8061533</v>
      </c>
      <c r="G13" s="84">
        <v>5808931</v>
      </c>
      <c r="H13" s="74"/>
      <c r="I13" s="74"/>
    </row>
    <row r="14" spans="1:9" x14ac:dyDescent="0.45">
      <c r="A14" s="109">
        <v>44473</v>
      </c>
      <c r="B14" s="111" t="s">
        <v>350</v>
      </c>
      <c r="C14" s="109">
        <v>44465</v>
      </c>
      <c r="D14" s="111" t="s">
        <v>348</v>
      </c>
      <c r="E14" s="84">
        <v>13752173</v>
      </c>
      <c r="F14" s="84">
        <v>7997873</v>
      </c>
      <c r="G14" s="84">
        <v>5754300</v>
      </c>
      <c r="H14" s="74"/>
      <c r="I14" s="74"/>
    </row>
    <row r="15" spans="1:9" x14ac:dyDescent="0.45">
      <c r="A15" s="109">
        <v>44470</v>
      </c>
      <c r="B15" s="111" t="s">
        <v>347</v>
      </c>
      <c r="C15" s="109">
        <v>44465</v>
      </c>
      <c r="D15" s="111" t="s">
        <v>348</v>
      </c>
      <c r="E15" s="84">
        <v>13619566</v>
      </c>
      <c r="F15" s="84">
        <v>7923835</v>
      </c>
      <c r="G15" s="84">
        <v>5695731</v>
      </c>
      <c r="H15" s="74"/>
      <c r="I15" s="74"/>
    </row>
    <row r="16" spans="1:9" x14ac:dyDescent="0.45">
      <c r="A16" s="109">
        <v>44469</v>
      </c>
      <c r="B16" s="111" t="s">
        <v>316</v>
      </c>
      <c r="C16" s="109">
        <v>44465</v>
      </c>
      <c r="D16" s="111" t="s">
        <v>348</v>
      </c>
      <c r="E16" s="84">
        <v>13471048</v>
      </c>
      <c r="F16" s="84">
        <v>7852469</v>
      </c>
      <c r="G16" s="84">
        <v>5618579</v>
      </c>
      <c r="H16" s="74"/>
      <c r="I16" s="74"/>
    </row>
    <row r="17" spans="1:9" x14ac:dyDescent="0.45">
      <c r="A17" s="109">
        <v>44468</v>
      </c>
      <c r="B17" s="111" t="s">
        <v>352</v>
      </c>
      <c r="C17" s="109">
        <v>44465</v>
      </c>
      <c r="D17" s="111" t="s">
        <v>348</v>
      </c>
      <c r="E17" s="84">
        <v>13308466</v>
      </c>
      <c r="F17" s="84">
        <v>7774650</v>
      </c>
      <c r="G17" s="84">
        <v>5533816</v>
      </c>
      <c r="H17" s="74"/>
      <c r="I17" s="74"/>
    </row>
    <row r="18" spans="1:9" x14ac:dyDescent="0.45">
      <c r="A18" s="109">
        <v>44467</v>
      </c>
      <c r="B18" s="111" t="s">
        <v>349</v>
      </c>
      <c r="C18" s="109">
        <v>44458</v>
      </c>
      <c r="D18" s="111" t="s">
        <v>348</v>
      </c>
      <c r="E18" s="84">
        <v>12796816</v>
      </c>
      <c r="F18" s="84">
        <v>7550051</v>
      </c>
      <c r="G18" s="84">
        <v>5246765</v>
      </c>
      <c r="H18" s="74"/>
      <c r="I18" s="74"/>
    </row>
    <row r="19" spans="1:9" x14ac:dyDescent="0.45">
      <c r="A19" s="109">
        <v>44466</v>
      </c>
      <c r="B19" s="111" t="s">
        <v>350</v>
      </c>
      <c r="C19" s="109">
        <v>44458</v>
      </c>
      <c r="D19" s="111" t="s">
        <v>348</v>
      </c>
      <c r="E19" s="84">
        <v>12687469</v>
      </c>
      <c r="F19" s="84">
        <v>7509874</v>
      </c>
      <c r="G19" s="84">
        <v>5177595</v>
      </c>
      <c r="H19" s="74"/>
      <c r="I19" s="74"/>
    </row>
    <row r="20" spans="1:9" x14ac:dyDescent="0.45">
      <c r="A20" s="109">
        <v>44463</v>
      </c>
      <c r="B20" s="111" t="s">
        <v>347</v>
      </c>
      <c r="C20" s="109">
        <v>44458</v>
      </c>
      <c r="D20" s="111" t="s">
        <v>348</v>
      </c>
      <c r="E20" s="84">
        <v>12394639</v>
      </c>
      <c r="F20" s="84">
        <v>7338505</v>
      </c>
      <c r="G20" s="84">
        <v>5056134</v>
      </c>
      <c r="H20" s="74"/>
      <c r="I20" s="74"/>
    </row>
    <row r="21" spans="1:9" x14ac:dyDescent="0.45">
      <c r="A21" s="109">
        <v>44461</v>
      </c>
      <c r="B21" s="111" t="s">
        <v>352</v>
      </c>
      <c r="C21" s="109">
        <v>44458</v>
      </c>
      <c r="D21" s="111" t="s">
        <v>348</v>
      </c>
      <c r="E21" s="84">
        <v>12127735</v>
      </c>
      <c r="F21" s="84">
        <v>7183591</v>
      </c>
      <c r="G21" s="84">
        <v>4944144</v>
      </c>
      <c r="H21" s="74"/>
      <c r="I21" s="74"/>
    </row>
    <row r="22" spans="1:9" x14ac:dyDescent="0.45">
      <c r="A22" s="109">
        <v>44460</v>
      </c>
      <c r="B22" s="111" t="s">
        <v>349</v>
      </c>
      <c r="C22" s="109">
        <v>44451</v>
      </c>
      <c r="D22" s="111" t="s">
        <v>348</v>
      </c>
      <c r="E22" s="84">
        <v>11493995</v>
      </c>
      <c r="F22" s="84">
        <v>6765420</v>
      </c>
      <c r="G22" s="84">
        <v>4728575</v>
      </c>
      <c r="H22" s="74"/>
      <c r="I22" s="74"/>
    </row>
    <row r="23" spans="1:9" x14ac:dyDescent="0.45">
      <c r="A23" s="109">
        <v>44456</v>
      </c>
      <c r="B23" s="111" t="s">
        <v>347</v>
      </c>
      <c r="C23" s="109">
        <v>44451</v>
      </c>
      <c r="D23" s="111" t="s">
        <v>348</v>
      </c>
      <c r="E23" s="84">
        <v>11190658</v>
      </c>
      <c r="F23" s="84">
        <v>6593989</v>
      </c>
      <c r="G23" s="84">
        <v>4596669</v>
      </c>
      <c r="H23" s="74"/>
      <c r="I23" s="74"/>
    </row>
    <row r="24" spans="1:9" x14ac:dyDescent="0.45">
      <c r="A24" s="109">
        <v>44455</v>
      </c>
      <c r="B24" s="111" t="s">
        <v>316</v>
      </c>
      <c r="C24" s="109">
        <v>44451</v>
      </c>
      <c r="D24" s="111" t="s">
        <v>348</v>
      </c>
      <c r="E24" s="84">
        <v>10948632</v>
      </c>
      <c r="F24" s="84">
        <v>6453594</v>
      </c>
      <c r="G24" s="84">
        <v>4495038</v>
      </c>
      <c r="H24" s="74"/>
      <c r="I24" s="74"/>
    </row>
    <row r="25" spans="1:9" x14ac:dyDescent="0.45">
      <c r="A25" s="109">
        <v>44454</v>
      </c>
      <c r="B25" s="111" t="s">
        <v>352</v>
      </c>
      <c r="C25" s="109">
        <v>44451</v>
      </c>
      <c r="D25" s="111" t="s">
        <v>348</v>
      </c>
      <c r="E25" s="84">
        <v>10693135</v>
      </c>
      <c r="F25" s="84">
        <v>6315611</v>
      </c>
      <c r="G25" s="84">
        <v>4377524</v>
      </c>
      <c r="H25" s="74"/>
      <c r="I25" s="74"/>
    </row>
    <row r="26" spans="1:9" x14ac:dyDescent="0.45">
      <c r="A26" s="109">
        <v>44453</v>
      </c>
      <c r="B26" s="111" t="s">
        <v>349</v>
      </c>
      <c r="C26" s="109">
        <v>44444</v>
      </c>
      <c r="D26" s="111" t="s">
        <v>348</v>
      </c>
      <c r="E26" s="84">
        <v>9899421</v>
      </c>
      <c r="F26" s="84">
        <v>5741895</v>
      </c>
      <c r="G26" s="84">
        <v>4157526</v>
      </c>
      <c r="H26" s="74"/>
      <c r="I26" s="74"/>
    </row>
    <row r="27" spans="1:9" x14ac:dyDescent="0.45">
      <c r="A27" s="109">
        <v>44452</v>
      </c>
      <c r="B27" s="111" t="s">
        <v>350</v>
      </c>
      <c r="C27" s="109">
        <v>44444</v>
      </c>
      <c r="D27" s="111" t="s">
        <v>348</v>
      </c>
      <c r="E27" s="84">
        <v>9673723</v>
      </c>
      <c r="F27" s="84">
        <v>5630938</v>
      </c>
      <c r="G27" s="84">
        <v>4042785</v>
      </c>
      <c r="H27" s="74"/>
      <c r="I27" s="74"/>
    </row>
    <row r="28" spans="1:9" x14ac:dyDescent="0.45">
      <c r="A28" s="109">
        <v>44449</v>
      </c>
      <c r="B28" s="111" t="s">
        <v>347</v>
      </c>
      <c r="C28" s="109">
        <v>44444</v>
      </c>
      <c r="D28" s="111" t="s">
        <v>348</v>
      </c>
      <c r="E28" s="84">
        <v>9364622</v>
      </c>
      <c r="F28" s="84">
        <v>5477379</v>
      </c>
      <c r="G28" s="84">
        <v>3887243</v>
      </c>
      <c r="H28" s="74"/>
      <c r="I28" s="74"/>
    </row>
    <row r="29" spans="1:9" x14ac:dyDescent="0.45">
      <c r="A29" s="109">
        <v>44448</v>
      </c>
      <c r="B29" s="111" t="s">
        <v>316</v>
      </c>
      <c r="C29" s="109">
        <v>44444</v>
      </c>
      <c r="D29" s="111" t="s">
        <v>348</v>
      </c>
      <c r="E29" s="84">
        <v>9087375</v>
      </c>
      <c r="F29" s="84">
        <v>5323073</v>
      </c>
      <c r="G29" s="84">
        <v>3764302</v>
      </c>
      <c r="H29" s="74"/>
      <c r="I29" s="74"/>
    </row>
    <row r="30" spans="1:9" x14ac:dyDescent="0.45">
      <c r="A30" s="109">
        <v>44447</v>
      </c>
      <c r="B30" s="111" t="s">
        <v>352</v>
      </c>
      <c r="C30" s="109">
        <v>44444</v>
      </c>
      <c r="D30" s="111" t="s">
        <v>348</v>
      </c>
      <c r="E30" s="84">
        <v>8831775</v>
      </c>
      <c r="F30" s="84">
        <v>5194005</v>
      </c>
      <c r="G30" s="84">
        <v>3637770</v>
      </c>
      <c r="H30" s="74"/>
      <c r="I30" s="74"/>
    </row>
    <row r="31" spans="1:9" x14ac:dyDescent="0.45">
      <c r="A31" s="109">
        <v>44446</v>
      </c>
      <c r="B31" s="111" t="s">
        <v>349</v>
      </c>
      <c r="C31" s="109">
        <v>44437</v>
      </c>
      <c r="D31" s="111" t="s">
        <v>348</v>
      </c>
      <c r="E31" s="84">
        <v>8015343</v>
      </c>
      <c r="F31" s="84">
        <v>4705820</v>
      </c>
      <c r="G31" s="84">
        <v>3309523</v>
      </c>
      <c r="H31" s="74"/>
      <c r="I31" s="74"/>
    </row>
    <row r="32" spans="1:9" x14ac:dyDescent="0.45">
      <c r="A32" s="109">
        <v>44445</v>
      </c>
      <c r="B32" s="111" t="s">
        <v>350</v>
      </c>
      <c r="C32" s="109">
        <v>44437</v>
      </c>
      <c r="D32" s="111" t="s">
        <v>348</v>
      </c>
      <c r="E32" s="84">
        <v>7832204</v>
      </c>
      <c r="F32" s="84">
        <v>4609625</v>
      </c>
      <c r="G32" s="84">
        <v>3222579</v>
      </c>
      <c r="H32" s="74"/>
      <c r="I32" s="74"/>
    </row>
    <row r="33" spans="1:9" x14ac:dyDescent="0.45">
      <c r="A33" s="109">
        <v>44442</v>
      </c>
      <c r="B33" s="111" t="s">
        <v>347</v>
      </c>
      <c r="C33" s="109">
        <v>44437</v>
      </c>
      <c r="D33" s="111" t="s">
        <v>348</v>
      </c>
      <c r="E33" s="84">
        <v>7532648</v>
      </c>
      <c r="F33" s="84">
        <v>4446465</v>
      </c>
      <c r="G33" s="84">
        <v>3086183</v>
      </c>
      <c r="H33" s="74"/>
      <c r="I33" s="74"/>
    </row>
    <row r="34" spans="1:9" x14ac:dyDescent="0.45">
      <c r="A34" s="109">
        <v>44441</v>
      </c>
      <c r="B34" s="111" t="s">
        <v>316</v>
      </c>
      <c r="C34" s="109">
        <v>44437</v>
      </c>
      <c r="D34" s="111" t="s">
        <v>348</v>
      </c>
      <c r="E34" s="84">
        <v>7293150</v>
      </c>
      <c r="F34" s="84">
        <v>4323860</v>
      </c>
      <c r="G34" s="84">
        <v>2969290</v>
      </c>
      <c r="H34" s="74"/>
      <c r="I34" s="74"/>
    </row>
    <row r="35" spans="1:9" x14ac:dyDescent="0.45">
      <c r="A35" s="109">
        <v>44440</v>
      </c>
      <c r="B35" s="111" t="s">
        <v>352</v>
      </c>
      <c r="C35" s="109">
        <v>44437</v>
      </c>
      <c r="D35" s="111" t="s">
        <v>348</v>
      </c>
      <c r="E35" s="84">
        <v>7049347</v>
      </c>
      <c r="F35" s="84">
        <v>4206037</v>
      </c>
      <c r="G35" s="84">
        <v>2843310</v>
      </c>
      <c r="H35" s="74"/>
      <c r="I35" s="74"/>
    </row>
    <row r="36" spans="1:9" x14ac:dyDescent="0.45">
      <c r="A36" s="109">
        <v>44439</v>
      </c>
      <c r="B36" s="111" t="s">
        <v>349</v>
      </c>
      <c r="C36" s="109">
        <v>44430</v>
      </c>
      <c r="D36" s="111" t="s">
        <v>348</v>
      </c>
      <c r="E36" s="84">
        <v>6366259</v>
      </c>
      <c r="F36" s="84">
        <v>3939155</v>
      </c>
      <c r="G36" s="84">
        <v>2427104</v>
      </c>
      <c r="H36" s="74"/>
      <c r="I36" s="74"/>
    </row>
    <row r="37" spans="1:9" x14ac:dyDescent="0.45">
      <c r="A37" s="109">
        <v>44438</v>
      </c>
      <c r="B37" s="111" t="s">
        <v>350</v>
      </c>
      <c r="C37" s="109">
        <v>44430</v>
      </c>
      <c r="D37" s="111" t="s">
        <v>348</v>
      </c>
      <c r="E37" s="84">
        <v>6130651</v>
      </c>
      <c r="F37" s="84">
        <v>3818332</v>
      </c>
      <c r="G37" s="84">
        <v>2312319</v>
      </c>
      <c r="H37" s="74"/>
      <c r="I37" s="74"/>
    </row>
    <row r="38" spans="1:9" x14ac:dyDescent="0.45">
      <c r="A38" s="109">
        <v>44435</v>
      </c>
      <c r="B38" s="111" t="s">
        <v>347</v>
      </c>
      <c r="C38" s="109">
        <v>44430</v>
      </c>
      <c r="D38" s="111" t="s">
        <v>348</v>
      </c>
      <c r="E38" s="84">
        <v>5767203</v>
      </c>
      <c r="F38" s="84">
        <v>3613973</v>
      </c>
      <c r="G38" s="84">
        <v>2153230</v>
      </c>
      <c r="H38" s="74"/>
      <c r="I38" s="74"/>
    </row>
    <row r="39" spans="1:9" x14ac:dyDescent="0.45">
      <c r="A39" s="109">
        <v>44434</v>
      </c>
      <c r="B39" s="111" t="s">
        <v>316</v>
      </c>
      <c r="C39" s="109">
        <v>44430</v>
      </c>
      <c r="D39" s="111" t="s">
        <v>348</v>
      </c>
      <c r="E39" s="84">
        <v>5515725</v>
      </c>
      <c r="F39" s="84">
        <v>3481057</v>
      </c>
      <c r="G39" s="84">
        <v>2034668</v>
      </c>
      <c r="H39" s="74"/>
      <c r="I39" s="74"/>
    </row>
    <row r="40" spans="1:9" x14ac:dyDescent="0.45">
      <c r="A40" s="109">
        <v>44433</v>
      </c>
      <c r="B40" s="111" t="s">
        <v>352</v>
      </c>
      <c r="C40" s="109">
        <v>44430</v>
      </c>
      <c r="D40" s="111" t="s">
        <v>348</v>
      </c>
      <c r="E40" s="84">
        <v>5251138</v>
      </c>
      <c r="F40" s="84">
        <v>3336803</v>
      </c>
      <c r="G40" s="84">
        <v>1914335</v>
      </c>
      <c r="H40" s="74"/>
      <c r="I40" s="74"/>
    </row>
    <row r="41" spans="1:9" x14ac:dyDescent="0.45">
      <c r="A41" s="109">
        <v>44432</v>
      </c>
      <c r="B41" s="111" t="s">
        <v>349</v>
      </c>
      <c r="C41" s="109">
        <v>44423</v>
      </c>
      <c r="D41" s="111" t="s">
        <v>348</v>
      </c>
      <c r="E41" s="84">
        <v>4642683</v>
      </c>
      <c r="F41" s="84">
        <v>3121870</v>
      </c>
      <c r="G41" s="84">
        <v>1520813</v>
      </c>
      <c r="H41" s="74"/>
      <c r="I41" s="74"/>
    </row>
    <row r="42" spans="1:9" x14ac:dyDescent="0.45">
      <c r="A42" s="109">
        <v>44431</v>
      </c>
      <c r="B42" s="111" t="s">
        <v>350</v>
      </c>
      <c r="C42" s="109">
        <v>44423</v>
      </c>
      <c r="D42" s="111" t="s">
        <v>348</v>
      </c>
      <c r="E42" s="84">
        <v>4441321</v>
      </c>
      <c r="F42" s="84">
        <v>3000348</v>
      </c>
      <c r="G42" s="84">
        <v>1440973</v>
      </c>
      <c r="H42" s="74"/>
      <c r="I42" s="74"/>
    </row>
    <row r="43" spans="1:9" x14ac:dyDescent="0.45">
      <c r="A43" s="109">
        <v>44428</v>
      </c>
      <c r="B43" s="111" t="s">
        <v>347</v>
      </c>
      <c r="C43" s="109">
        <v>44423</v>
      </c>
      <c r="D43" s="111" t="s">
        <v>348</v>
      </c>
      <c r="E43" s="84">
        <v>4130976</v>
      </c>
      <c r="F43" s="84">
        <v>2827197</v>
      </c>
      <c r="G43" s="84">
        <v>1303779</v>
      </c>
      <c r="H43" s="74"/>
      <c r="I43" s="74"/>
    </row>
    <row r="44" spans="1:9" x14ac:dyDescent="0.45">
      <c r="A44" s="109">
        <v>44427</v>
      </c>
      <c r="B44" s="111" t="s">
        <v>316</v>
      </c>
      <c r="C44" s="109">
        <v>44423</v>
      </c>
      <c r="D44" s="111" t="s">
        <v>348</v>
      </c>
      <c r="E44" s="84">
        <v>3902839</v>
      </c>
      <c r="F44" s="84">
        <v>2705274</v>
      </c>
      <c r="G44" s="84">
        <v>1197565</v>
      </c>
      <c r="H44" s="74"/>
      <c r="I44" s="74"/>
    </row>
    <row r="45" spans="1:9" x14ac:dyDescent="0.45">
      <c r="A45" s="109">
        <v>44426</v>
      </c>
      <c r="B45" s="111" t="str">
        <f t="shared" ref="B45:B50" si="0">"("&amp;TEXT(A45,"AAA")&amp;")"</f>
        <v>(水)</v>
      </c>
      <c r="C45" s="109">
        <v>44423</v>
      </c>
      <c r="D45" s="111" t="str">
        <f t="shared" ref="D45:D50" si="1">"("&amp;TEXT(C45,"AAA")&amp;")"</f>
        <v>(日)</v>
      </c>
      <c r="E45" s="84">
        <v>3663878</v>
      </c>
      <c r="F45" s="84">
        <v>2572887</v>
      </c>
      <c r="G45" s="84">
        <v>1090991</v>
      </c>
      <c r="H45" s="74"/>
      <c r="I45" s="74"/>
    </row>
    <row r="46" spans="1:9" x14ac:dyDescent="0.45">
      <c r="A46" s="109">
        <v>44425</v>
      </c>
      <c r="B46" s="111" t="str">
        <f t="shared" si="0"/>
        <v>(火)</v>
      </c>
      <c r="C46" s="109">
        <v>44416</v>
      </c>
      <c r="D46" s="111" t="str">
        <f t="shared" si="1"/>
        <v>(日)</v>
      </c>
      <c r="E46" s="84">
        <v>3224734</v>
      </c>
      <c r="F46" s="84">
        <v>2409948</v>
      </c>
      <c r="G46" s="84">
        <v>814786</v>
      </c>
      <c r="H46" s="74"/>
      <c r="I46" s="74"/>
    </row>
    <row r="47" spans="1:9" x14ac:dyDescent="0.45">
      <c r="A47" s="109">
        <v>44424</v>
      </c>
      <c r="B47" s="111" t="str">
        <f t="shared" si="0"/>
        <v>(月)</v>
      </c>
      <c r="C47" s="109">
        <v>44416</v>
      </c>
      <c r="D47" s="111" t="str">
        <f t="shared" si="1"/>
        <v>(日)</v>
      </c>
      <c r="E47" s="84">
        <v>3080184</v>
      </c>
      <c r="F47" s="84">
        <v>2325181</v>
      </c>
      <c r="G47" s="84">
        <v>755003</v>
      </c>
      <c r="H47" s="74"/>
      <c r="I47" s="74"/>
    </row>
    <row r="48" spans="1:9" x14ac:dyDescent="0.45">
      <c r="A48" s="109">
        <v>44421</v>
      </c>
      <c r="B48" s="111" t="str">
        <f t="shared" si="0"/>
        <v>(金)</v>
      </c>
      <c r="C48" s="109">
        <v>44416</v>
      </c>
      <c r="D48" s="111" t="str">
        <f t="shared" si="1"/>
        <v>(日)</v>
      </c>
      <c r="E48" s="84">
        <v>2899381</v>
      </c>
      <c r="F48" s="84">
        <v>2215605</v>
      </c>
      <c r="G48" s="84">
        <v>683776</v>
      </c>
      <c r="H48" s="74"/>
      <c r="I48" s="74"/>
    </row>
    <row r="49" spans="1:9" x14ac:dyDescent="0.45">
      <c r="A49" s="109">
        <v>44420</v>
      </c>
      <c r="B49" s="111" t="str">
        <f t="shared" si="0"/>
        <v>(木)</v>
      </c>
      <c r="C49" s="109">
        <v>44416</v>
      </c>
      <c r="D49" s="111" t="str">
        <f t="shared" si="1"/>
        <v>(日)</v>
      </c>
      <c r="E49" s="84">
        <v>2748556</v>
      </c>
      <c r="F49" s="84">
        <v>2115570</v>
      </c>
      <c r="G49" s="84">
        <v>632986</v>
      </c>
      <c r="H49" s="74"/>
      <c r="I49" s="74"/>
    </row>
    <row r="50" spans="1:9" x14ac:dyDescent="0.45">
      <c r="A50" s="109">
        <v>44419</v>
      </c>
      <c r="B50" s="111" t="str">
        <f t="shared" si="0"/>
        <v>(水)</v>
      </c>
      <c r="C50" s="109">
        <v>44416</v>
      </c>
      <c r="D50" s="111" t="str">
        <f t="shared" si="1"/>
        <v>(日)</v>
      </c>
      <c r="E50" s="84">
        <v>2576423</v>
      </c>
      <c r="F50" s="84">
        <v>2005958</v>
      </c>
      <c r="G50" s="84">
        <v>570465</v>
      </c>
      <c r="H50" s="74"/>
      <c r="I50" s="74"/>
    </row>
    <row r="51" spans="1:9" x14ac:dyDescent="0.45">
      <c r="A51" s="109">
        <v>44418</v>
      </c>
      <c r="B51" s="111" t="s">
        <v>338</v>
      </c>
      <c r="C51" s="109">
        <v>44409</v>
      </c>
      <c r="D51" s="111" t="s">
        <v>335</v>
      </c>
      <c r="E51" s="84">
        <v>2107992</v>
      </c>
      <c r="F51" s="84">
        <v>1814876</v>
      </c>
      <c r="G51" s="84">
        <v>293116</v>
      </c>
      <c r="H51" s="74"/>
      <c r="I51" s="74"/>
    </row>
    <row r="52" spans="1:9" x14ac:dyDescent="0.45">
      <c r="A52" s="109">
        <v>44414</v>
      </c>
      <c r="B52" s="111" t="s">
        <v>309</v>
      </c>
      <c r="C52" s="109">
        <v>44409</v>
      </c>
      <c r="D52" s="111" t="s">
        <v>335</v>
      </c>
      <c r="E52" s="84">
        <v>1774733</v>
      </c>
      <c r="F52" s="84">
        <v>1551425</v>
      </c>
      <c r="G52" s="84">
        <v>223308</v>
      </c>
      <c r="H52" s="74"/>
      <c r="I52" s="74"/>
    </row>
    <row r="53" spans="1:9" x14ac:dyDescent="0.45">
      <c r="A53" s="109">
        <v>44413</v>
      </c>
      <c r="B53" s="111" t="s">
        <v>310</v>
      </c>
      <c r="C53" s="109">
        <v>44409</v>
      </c>
      <c r="D53" s="111" t="s">
        <v>335</v>
      </c>
      <c r="E53" s="84">
        <v>1774269</v>
      </c>
      <c r="F53" s="84">
        <v>1550961</v>
      </c>
      <c r="G53" s="84">
        <v>223308</v>
      </c>
      <c r="H53" s="74"/>
      <c r="I53" s="74"/>
    </row>
    <row r="54" spans="1:9" x14ac:dyDescent="0.45">
      <c r="A54" s="109">
        <v>44412</v>
      </c>
      <c r="B54" s="111" t="s">
        <v>306</v>
      </c>
      <c r="C54" s="109">
        <v>44409</v>
      </c>
      <c r="D54" s="111" t="s">
        <v>335</v>
      </c>
      <c r="E54" s="84">
        <v>1637626</v>
      </c>
      <c r="F54" s="84">
        <v>1449639</v>
      </c>
      <c r="G54" s="84">
        <v>187987</v>
      </c>
      <c r="H54" s="74"/>
      <c r="I54" s="74"/>
    </row>
    <row r="55" spans="1:9" x14ac:dyDescent="0.45">
      <c r="A55" s="85"/>
      <c r="B55" s="73"/>
      <c r="C55" s="73"/>
      <c r="D55" s="73"/>
      <c r="E55" s="73"/>
      <c r="F55" s="73"/>
      <c r="G55" s="74"/>
      <c r="H55" s="74"/>
    </row>
    <row r="56" spans="1:9" x14ac:dyDescent="0.45">
      <c r="A56" s="75" t="s">
        <v>339</v>
      </c>
      <c r="B56" s="74"/>
      <c r="C56" s="74"/>
      <c r="D56" s="74"/>
      <c r="E56" s="74"/>
      <c r="F56" s="74"/>
      <c r="G56" s="75"/>
      <c r="H56" s="74"/>
    </row>
    <row r="57" spans="1:9" x14ac:dyDescent="0.45">
      <c r="A57" s="75"/>
      <c r="B57" s="75"/>
      <c r="C57" s="75"/>
      <c r="D57" s="75"/>
      <c r="E57" s="75"/>
      <c r="F57" s="75"/>
      <c r="G57" s="75"/>
      <c r="H57" s="74"/>
    </row>
    <row r="58" spans="1:9" x14ac:dyDescent="0.45">
      <c r="H58" s="75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2021-10-15T14:56:10Z</dcterms:modified>
</cp:coreProperties>
</file>