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Αυτό_το_βιβλίο_εργασίας" defaultThemeVersion="166925"/>
  <mc:AlternateContent xmlns:mc="http://schemas.openxmlformats.org/markup-compatibility/2006">
    <mc:Choice Requires="x15">
      <x15ac:absPath xmlns:x15ac="http://schemas.microsoft.com/office/spreadsheetml/2010/11/ac" url="O:\ΠΑΝΕΠΙΣΤΗΜΙΟ ΔΥΤΙΚΗΣ ΑΤΤΙΚΗΣ\ΔΙΑΓΩΝΙΣΜΟΙ\1) ΔΙΕΘΝΕΙΣ\0000-2024-ΕΠΙΠΛΑ\354588-2024-ΕΞΟΠΛΙΣΜΟΣ ΜΟΣΧΑΤΟ\ΕΣΗΔΗΣ\"/>
    </mc:Choice>
  </mc:AlternateContent>
  <xr:revisionPtr revIDLastSave="0" documentId="13_ncr:1_{E433BF3A-EE30-4A2B-984D-E071809A95AC}" xr6:coauthVersionLast="36" xr6:coauthVersionMax="47" xr10:uidLastSave="{00000000-0000-0000-0000-000000000000}"/>
  <bookViews>
    <workbookView xWindow="0" yWindow="0" windowWidth="28800" windowHeight="11325" xr2:uid="{60CFC9AF-8340-9246-A9EE-ABA6C278AEA1}"/>
  </bookViews>
  <sheets>
    <sheet name="ΤΜΗΜΑ 1" sheetId="10" r:id="rId1"/>
    <sheet name="ΤΜΗΜΑ 2" sheetId="11" r:id="rId2"/>
    <sheet name="ΤΜΗΜΑ 3" sheetId="12" r:id="rId3"/>
    <sheet name="ΤΜΗΜΑ 4" sheetId="13" r:id="rId4"/>
    <sheet name="ΤΜΗΜΑ 5" sheetId="14" r:id="rId5"/>
    <sheet name="ΤΜΗΜΑ 6" sheetId="15" r:id="rId6"/>
    <sheet name="ΤΜΗΜΑ 7" sheetId="16" r:id="rId7"/>
    <sheet name="ΤΜΗΜΑ 8" sheetId="17" r:id="rId8"/>
    <sheet name="ΤΜΗΜΑ 9" sheetId="18" r:id="rId9"/>
    <sheet name="ΤΜΗΜΑ 10" sheetId="19" r:id="rId10"/>
    <sheet name="ΤΜΗΜΑ 11" sheetId="20" r:id="rId11"/>
    <sheet name="ΤΜΗΜΑ 12" sheetId="21" r:id="rId12"/>
    <sheet name="ΤΜΗΜΑ 13" sheetId="22" r:id="rId13"/>
    <sheet name="ΤΜΗΜΑ 14" sheetId="23" r:id="rId14"/>
    <sheet name="ΤΜΗΜΑ 15" sheetId="24" r:id="rId15"/>
    <sheet name="ΤΜΗΜΑ 16" sheetId="25" r:id="rId16"/>
    <sheet name="ΤΜΗΜΑ 17" sheetId="26" r:id="rId17"/>
  </sheets>
  <definedNames>
    <definedName name="_xlnm.Print_Area" localSheetId="0">'ΤΜΗΜΑ 1'!$A$1:$G$30</definedName>
    <definedName name="_xlnm.Print_Area" localSheetId="9">'ΤΜΗΜΑ 10'!$A$1:$G$48</definedName>
    <definedName name="_xlnm.Print_Area" localSheetId="10">'ΤΜΗΜΑ 11'!$A$1:$G$14</definedName>
    <definedName name="_xlnm.Print_Area" localSheetId="11">'ΤΜΗΜΑ 12'!$A$1:$G$10</definedName>
    <definedName name="_xlnm.Print_Area" localSheetId="12">'ΤΜΗΜΑ 13'!$A$1:$G$13</definedName>
    <definedName name="_xlnm.Print_Area" localSheetId="13">'ΤΜΗΜΑ 14'!$A$1:$G$11</definedName>
    <definedName name="_xlnm.Print_Area" localSheetId="14">'ΤΜΗΜΑ 15'!$A$1:$G$13</definedName>
    <definedName name="_xlnm.Print_Area" localSheetId="15">'ΤΜΗΜΑ 16'!$A$1:$G$142</definedName>
    <definedName name="_xlnm.Print_Area" localSheetId="16">'ΤΜΗΜΑ 17'!$A$1:$G$4</definedName>
    <definedName name="_xlnm.Print_Area" localSheetId="1">'ΤΜΗΜΑ 2'!$A$1:$G$29</definedName>
    <definedName name="_xlnm.Print_Area" localSheetId="2">'ΤΜΗΜΑ 3'!$A$1:$G$38</definedName>
    <definedName name="_xlnm.Print_Area" localSheetId="3">'ΤΜΗΜΑ 4'!$A$1:$G$14</definedName>
    <definedName name="_xlnm.Print_Area" localSheetId="4">'ΤΜΗΜΑ 5'!$A$1:$G$54</definedName>
    <definedName name="_xlnm.Print_Area" localSheetId="5">'ΤΜΗΜΑ 6'!$A$1:$G$14</definedName>
    <definedName name="_xlnm.Print_Area" localSheetId="6">'ΤΜΗΜΑ 7'!$A$1:$G$29</definedName>
    <definedName name="_xlnm.Print_Area" localSheetId="7">'ΤΜΗΜΑ 8'!$A$1:$G$29</definedName>
    <definedName name="_xlnm.Print_Area" localSheetId="8">'ΤΜΗΜΑ 9'!$A$1:$G$13</definedName>
    <definedName name="_xlnm.Print_Titles" localSheetId="0">'ΤΜΗΜΑ 1'!$1:$8</definedName>
    <definedName name="_xlnm.Print_Titles" localSheetId="9">'ΤΜΗΜΑ 10'!$1:$4</definedName>
    <definedName name="_xlnm.Print_Titles" localSheetId="10">'ΤΜΗΜΑ 11'!$1:$4</definedName>
    <definedName name="_xlnm.Print_Titles" localSheetId="11">'ΤΜΗΜΑ 12'!$1:$4</definedName>
    <definedName name="_xlnm.Print_Titles" localSheetId="12">'ΤΜΗΜΑ 13'!$1:$4</definedName>
    <definedName name="_xlnm.Print_Titles" localSheetId="13">'ΤΜΗΜΑ 14'!$1:$4</definedName>
    <definedName name="_xlnm.Print_Titles" localSheetId="14">'ΤΜΗΜΑ 15'!$1:$4</definedName>
    <definedName name="_xlnm.Print_Titles" localSheetId="15">'ΤΜΗΜΑ 16'!$1:$4</definedName>
    <definedName name="_xlnm.Print_Titles" localSheetId="16">'ΤΜΗΜΑ 17'!$1:$4</definedName>
    <definedName name="_xlnm.Print_Titles" localSheetId="1">'ΤΜΗΜΑ 2'!$1:$4</definedName>
    <definedName name="_xlnm.Print_Titles" localSheetId="2">'ΤΜΗΜΑ 3'!$1:$4</definedName>
    <definedName name="_xlnm.Print_Titles" localSheetId="3">'ΤΜΗΜΑ 4'!$1:$4</definedName>
    <definedName name="_xlnm.Print_Titles" localSheetId="4">'ΤΜΗΜΑ 5'!$1:$4</definedName>
    <definedName name="_xlnm.Print_Titles" localSheetId="5">'ΤΜΗΜΑ 6'!$1:$4</definedName>
    <definedName name="_xlnm.Print_Titles" localSheetId="6">'ΤΜΗΜΑ 7'!$1:$4</definedName>
    <definedName name="_xlnm.Print_Titles" localSheetId="7">'ΤΜΗΜΑ 8'!$1:$4</definedName>
    <definedName name="_xlnm.Print_Titles" localSheetId="8">'ΤΜΗΜΑ 9'!$1:$4</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79" i="25" l="1"/>
  <c r="F179" i="25"/>
  <c r="F146" i="25"/>
  <c r="F45" i="26" l="1"/>
  <c r="G45" i="26" s="1"/>
  <c r="F44" i="26"/>
  <c r="G44" i="26" s="1"/>
  <c r="G46" i="26" s="1"/>
  <c r="F41" i="26"/>
  <c r="G41" i="26" s="1"/>
  <c r="F40" i="26"/>
  <c r="G40" i="26" s="1"/>
  <c r="G39" i="26"/>
  <c r="F39" i="26"/>
  <c r="F35" i="26"/>
  <c r="G35" i="26" s="1"/>
  <c r="F34" i="26"/>
  <c r="G34" i="26" s="1"/>
  <c r="F33" i="26"/>
  <c r="G33" i="26" s="1"/>
  <c r="F32" i="26"/>
  <c r="G32" i="26" s="1"/>
  <c r="F29" i="26"/>
  <c r="G29" i="26" s="1"/>
  <c r="F28" i="26"/>
  <c r="G28" i="26" s="1"/>
  <c r="F27" i="26"/>
  <c r="G27" i="26" s="1"/>
  <c r="F26" i="26"/>
  <c r="G26" i="26" s="1"/>
  <c r="F23" i="26"/>
  <c r="G23" i="26" s="1"/>
  <c r="F22" i="26"/>
  <c r="G22" i="26" s="1"/>
  <c r="F21" i="26"/>
  <c r="G21" i="26" s="1"/>
  <c r="G20" i="26"/>
  <c r="F20" i="26"/>
  <c r="F19" i="26"/>
  <c r="G19" i="26" s="1"/>
  <c r="F18" i="26"/>
  <c r="G18" i="26" s="1"/>
  <c r="F15" i="26"/>
  <c r="G15" i="26" s="1"/>
  <c r="G14" i="26"/>
  <c r="F14" i="26"/>
  <c r="G13" i="26"/>
  <c r="F13" i="26"/>
  <c r="F12" i="26"/>
  <c r="G12" i="26" s="1"/>
  <c r="F11" i="26"/>
  <c r="G11" i="26" s="1"/>
  <c r="G10" i="26"/>
  <c r="F10" i="26"/>
  <c r="F9" i="26"/>
  <c r="G9" i="26" s="1"/>
  <c r="G24" i="26" l="1"/>
  <c r="G42" i="26"/>
  <c r="G36" i="26"/>
  <c r="G47" i="26" l="1"/>
  <c r="F192" i="25" l="1"/>
  <c r="G192" i="25" s="1"/>
  <c r="F190" i="25"/>
  <c r="G190" i="25" s="1"/>
  <c r="F189" i="25"/>
  <c r="G189" i="25" s="1"/>
  <c r="F187" i="25"/>
  <c r="G187" i="25" s="1"/>
  <c r="F186" i="25"/>
  <c r="G186" i="25" s="1"/>
  <c r="F185" i="25"/>
  <c r="G185" i="25" s="1"/>
  <c r="F184" i="25"/>
  <c r="G184" i="25" s="1"/>
  <c r="F183" i="25"/>
  <c r="G183" i="25" s="1"/>
  <c r="F182" i="25"/>
  <c r="G182" i="25" s="1"/>
  <c r="F181" i="25"/>
  <c r="G181" i="25" s="1"/>
  <c r="F178" i="25"/>
  <c r="G178" i="25" s="1"/>
  <c r="F177" i="25"/>
  <c r="G177" i="25" s="1"/>
  <c r="F176" i="25"/>
  <c r="G176" i="25" s="1"/>
  <c r="F175" i="25"/>
  <c r="G175" i="25" s="1"/>
  <c r="F174" i="25"/>
  <c r="G174" i="25" s="1"/>
  <c r="F173" i="25"/>
  <c r="G173" i="25" s="1"/>
  <c r="F172" i="25"/>
  <c r="G172" i="25" s="1"/>
  <c r="G171" i="25"/>
  <c r="F171" i="25"/>
  <c r="G170" i="25"/>
  <c r="F170" i="25"/>
  <c r="F169" i="25"/>
  <c r="G169" i="25" s="1"/>
  <c r="F168" i="25"/>
  <c r="G168" i="25" s="1"/>
  <c r="F167" i="25"/>
  <c r="G167" i="25" s="1"/>
  <c r="F166" i="25"/>
  <c r="G166" i="25" s="1"/>
  <c r="F165" i="25"/>
  <c r="G165" i="25" s="1"/>
  <c r="G164" i="25"/>
  <c r="F164" i="25"/>
  <c r="F163" i="25"/>
  <c r="G163" i="25" s="1"/>
  <c r="F162" i="25"/>
  <c r="G162" i="25" s="1"/>
  <c r="F161" i="25"/>
  <c r="G161" i="25" s="1"/>
  <c r="F160" i="25"/>
  <c r="G160" i="25" s="1"/>
  <c r="G159" i="25"/>
  <c r="F159" i="25"/>
  <c r="F158" i="25"/>
  <c r="G158" i="25" s="1"/>
  <c r="F157" i="25"/>
  <c r="G157" i="25" s="1"/>
  <c r="F156" i="25"/>
  <c r="G156" i="25" s="1"/>
  <c r="F155" i="25"/>
  <c r="G155" i="25" s="1"/>
  <c r="F154" i="25"/>
  <c r="G154" i="25" s="1"/>
  <c r="G153" i="25"/>
  <c r="F153" i="25"/>
  <c r="G152" i="25"/>
  <c r="F152" i="25"/>
  <c r="F151" i="25"/>
  <c r="G151" i="25" s="1"/>
  <c r="F150" i="25"/>
  <c r="G150" i="25" s="1"/>
  <c r="F149" i="25"/>
  <c r="G149" i="25" s="1"/>
  <c r="F148" i="25"/>
  <c r="G148" i="25" s="1"/>
  <c r="F147" i="25"/>
  <c r="G147" i="25" s="1"/>
  <c r="G146" i="25"/>
  <c r="F145" i="25"/>
  <c r="G145" i="25" s="1"/>
  <c r="F144" i="25"/>
  <c r="G144" i="25" s="1"/>
  <c r="F143" i="25"/>
  <c r="G143" i="25" s="1"/>
  <c r="F142" i="25"/>
  <c r="G142" i="25" s="1"/>
  <c r="F141" i="25"/>
  <c r="G141" i="25" s="1"/>
  <c r="F140" i="25"/>
  <c r="G140" i="25" s="1"/>
  <c r="F139" i="25"/>
  <c r="G139" i="25" s="1"/>
  <c r="F138" i="25"/>
  <c r="G138" i="25" s="1"/>
  <c r="F137" i="25"/>
  <c r="G137" i="25" s="1"/>
  <c r="F136" i="25"/>
  <c r="G136" i="25" s="1"/>
  <c r="F135" i="25"/>
  <c r="G135" i="25" s="1"/>
  <c r="F134" i="25"/>
  <c r="G134" i="25" s="1"/>
  <c r="F132" i="25"/>
  <c r="G132" i="25" s="1"/>
  <c r="F131" i="25"/>
  <c r="G131" i="25" s="1"/>
  <c r="F130" i="25"/>
  <c r="G130" i="25" s="1"/>
  <c r="F129" i="25"/>
  <c r="G129" i="25" s="1"/>
  <c r="F128" i="25"/>
  <c r="G128" i="25" s="1"/>
  <c r="F126" i="25"/>
  <c r="G126" i="25" s="1"/>
  <c r="F124" i="25"/>
  <c r="G124" i="25" s="1"/>
  <c r="F123" i="25"/>
  <c r="G123" i="25" s="1"/>
  <c r="F122" i="25"/>
  <c r="F121" i="25"/>
  <c r="G121" i="25" s="1"/>
  <c r="F119" i="25"/>
  <c r="G119" i="25" s="1"/>
  <c r="F118" i="25"/>
  <c r="G118" i="25" s="1"/>
  <c r="F117" i="25"/>
  <c r="G117" i="25" s="1"/>
  <c r="F116" i="25"/>
  <c r="G116" i="25" s="1"/>
  <c r="F115" i="25"/>
  <c r="G115" i="25" s="1"/>
  <c r="G114" i="25"/>
  <c r="F114" i="25"/>
  <c r="F112" i="25"/>
  <c r="G112" i="25" s="1"/>
  <c r="F111" i="25"/>
  <c r="F110" i="25"/>
  <c r="G110" i="25" s="1"/>
  <c r="F109" i="25"/>
  <c r="G109" i="25" s="1"/>
  <c r="F108" i="25"/>
  <c r="G108" i="25" s="1"/>
  <c r="F107" i="25"/>
  <c r="G107" i="25" s="1"/>
  <c r="F106" i="25"/>
  <c r="G106" i="25" s="1"/>
  <c r="F105" i="25"/>
  <c r="G105" i="25" s="1"/>
  <c r="F104" i="25"/>
  <c r="G104" i="25" s="1"/>
  <c r="F103" i="25"/>
  <c r="G103" i="25" s="1"/>
  <c r="F102" i="25"/>
  <c r="G102" i="25" s="1"/>
  <c r="F100" i="25"/>
  <c r="G100" i="25" s="1"/>
  <c r="F99" i="25"/>
  <c r="G99" i="25" s="1"/>
  <c r="F98" i="25"/>
  <c r="G98" i="25" s="1"/>
  <c r="F97" i="25"/>
  <c r="G97" i="25" s="1"/>
  <c r="F96" i="25"/>
  <c r="G96" i="25" s="1"/>
  <c r="F95" i="25"/>
  <c r="G95" i="25" s="1"/>
  <c r="F94" i="25"/>
  <c r="F93" i="25"/>
  <c r="G93" i="25" s="1"/>
  <c r="F92" i="25"/>
  <c r="G92" i="25" s="1"/>
  <c r="F91" i="25"/>
  <c r="G91" i="25" s="1"/>
  <c r="F90" i="25"/>
  <c r="G90" i="25" s="1"/>
  <c r="F89" i="25"/>
  <c r="G89" i="25" s="1"/>
  <c r="F88" i="25"/>
  <c r="F86" i="25"/>
  <c r="G86" i="25" s="1"/>
  <c r="F85" i="25"/>
  <c r="G85" i="25" s="1"/>
  <c r="F84" i="25"/>
  <c r="G84" i="25" s="1"/>
  <c r="F83" i="25"/>
  <c r="G83" i="25" s="1"/>
  <c r="F81" i="25"/>
  <c r="G81" i="25" s="1"/>
  <c r="F80" i="25"/>
  <c r="G80" i="25" s="1"/>
  <c r="F79" i="25"/>
  <c r="G79" i="25" s="1"/>
  <c r="F78" i="25"/>
  <c r="G78" i="25" s="1"/>
  <c r="F77" i="25"/>
  <c r="G77" i="25" s="1"/>
  <c r="F75" i="25"/>
  <c r="G75" i="25" s="1"/>
  <c r="F74" i="25"/>
  <c r="G74" i="25" s="1"/>
  <c r="F73" i="25"/>
  <c r="G73" i="25" s="1"/>
  <c r="F72" i="25"/>
  <c r="G72" i="25" s="1"/>
  <c r="F71" i="25"/>
  <c r="G71" i="25" s="1"/>
  <c r="F70" i="25"/>
  <c r="G70" i="25" s="1"/>
  <c r="F69" i="25"/>
  <c r="G69" i="25" s="1"/>
  <c r="F68" i="25"/>
  <c r="G68" i="25" s="1"/>
  <c r="F67" i="25"/>
  <c r="G67" i="25" s="1"/>
  <c r="F66" i="25"/>
  <c r="G66" i="25" s="1"/>
  <c r="F65" i="25"/>
  <c r="G65" i="25" s="1"/>
  <c r="F64" i="25"/>
  <c r="G64" i="25" s="1"/>
  <c r="F63" i="25"/>
  <c r="G63" i="25" s="1"/>
  <c r="F62" i="25"/>
  <c r="G62" i="25" s="1"/>
  <c r="F61" i="25"/>
  <c r="G61" i="25" s="1"/>
  <c r="F60" i="25"/>
  <c r="G60" i="25" s="1"/>
  <c r="F59" i="25"/>
  <c r="G59" i="25" s="1"/>
  <c r="F58" i="25"/>
  <c r="G58" i="25" s="1"/>
  <c r="F57" i="25"/>
  <c r="G57" i="25" s="1"/>
  <c r="F56" i="25"/>
  <c r="G56" i="25" s="1"/>
  <c r="F55" i="25"/>
  <c r="G55" i="25" s="1"/>
  <c r="F54" i="25"/>
  <c r="G54" i="25" s="1"/>
  <c r="F53" i="25"/>
  <c r="G53" i="25" s="1"/>
  <c r="F52" i="25"/>
  <c r="G52" i="25" s="1"/>
  <c r="F51" i="25"/>
  <c r="G51" i="25" s="1"/>
  <c r="F50" i="25"/>
  <c r="G50" i="25" s="1"/>
  <c r="F47" i="25"/>
  <c r="G47" i="25" s="1"/>
  <c r="F45" i="25"/>
  <c r="G45" i="25" s="1"/>
  <c r="F44" i="25"/>
  <c r="G44" i="25" s="1"/>
  <c r="F43" i="25"/>
  <c r="G43" i="25" s="1"/>
  <c r="F42" i="25"/>
  <c r="G42" i="25" s="1"/>
  <c r="F40" i="25"/>
  <c r="G40" i="25" s="1"/>
  <c r="F38" i="25"/>
  <c r="G38" i="25" s="1"/>
  <c r="F37" i="25"/>
  <c r="G37" i="25" s="1"/>
  <c r="F36" i="25"/>
  <c r="G36" i="25" s="1"/>
  <c r="F35" i="25"/>
  <c r="G35" i="25" s="1"/>
  <c r="F34" i="25"/>
  <c r="G34" i="25" s="1"/>
  <c r="F33" i="25"/>
  <c r="G33" i="25" s="1"/>
  <c r="F32" i="25"/>
  <c r="G32" i="25" s="1"/>
  <c r="F31" i="25"/>
  <c r="G31" i="25" s="1"/>
  <c r="F30" i="25"/>
  <c r="G30" i="25" s="1"/>
  <c r="F29" i="25"/>
  <c r="G29" i="25" s="1"/>
  <c r="F28" i="25"/>
  <c r="G28" i="25" s="1"/>
  <c r="F27" i="25"/>
  <c r="G27" i="25" s="1"/>
  <c r="F26" i="25"/>
  <c r="G26" i="25" s="1"/>
  <c r="F25" i="25"/>
  <c r="G25" i="25" s="1"/>
  <c r="F24" i="25"/>
  <c r="G24" i="25" s="1"/>
  <c r="F23" i="25"/>
  <c r="G23" i="25" s="1"/>
  <c r="F22" i="25"/>
  <c r="G22" i="25" s="1"/>
  <c r="F21" i="25"/>
  <c r="G21" i="25" s="1"/>
  <c r="F20" i="25"/>
  <c r="G20" i="25" s="1"/>
  <c r="F19" i="25"/>
  <c r="G19" i="25" s="1"/>
  <c r="F18" i="25"/>
  <c r="G18" i="25" s="1"/>
  <c r="F17" i="25"/>
  <c r="G17" i="25" s="1"/>
  <c r="F16" i="25"/>
  <c r="G16" i="25" s="1"/>
  <c r="F15" i="25"/>
  <c r="G15" i="25" s="1"/>
  <c r="F14" i="25"/>
  <c r="G14" i="25" s="1"/>
  <c r="F13" i="25"/>
  <c r="G13" i="25" s="1"/>
  <c r="F12" i="25"/>
  <c r="G12" i="25" s="1"/>
  <c r="F11" i="25"/>
  <c r="G11" i="25" s="1"/>
  <c r="F10" i="21"/>
  <c r="G10" i="21" s="1"/>
  <c r="G11" i="21" s="1"/>
  <c r="F27" i="16"/>
  <c r="G27" i="16" s="1"/>
  <c r="F26" i="16"/>
  <c r="G26" i="16" s="1"/>
  <c r="F25" i="16"/>
  <c r="G25" i="16" s="1"/>
  <c r="F24" i="16"/>
  <c r="G24" i="16" s="1"/>
  <c r="F23" i="16"/>
  <c r="G23" i="16" s="1"/>
  <c r="F22" i="16"/>
  <c r="G22" i="16" s="1"/>
  <c r="F21" i="16"/>
  <c r="G21" i="16" s="1"/>
  <c r="F20" i="16"/>
  <c r="G20" i="16" s="1"/>
  <c r="F19" i="16"/>
  <c r="G19" i="16" s="1"/>
  <c r="F18" i="16"/>
  <c r="G18" i="16" s="1"/>
  <c r="F16" i="16"/>
  <c r="G16" i="16" s="1"/>
  <c r="F15" i="16"/>
  <c r="G15" i="16" s="1"/>
  <c r="F14" i="16"/>
  <c r="G14" i="16" s="1"/>
  <c r="F12" i="16"/>
  <c r="G12" i="16" s="1"/>
  <c r="F11" i="16"/>
  <c r="G11" i="16" s="1"/>
  <c r="F10" i="16"/>
  <c r="G10" i="16" s="1"/>
  <c r="G28" i="10"/>
  <c r="F28" i="10"/>
  <c r="F27" i="10"/>
  <c r="G27" i="10" s="1"/>
  <c r="F26" i="10"/>
  <c r="G26" i="10" s="1"/>
  <c r="F25" i="10"/>
  <c r="G25" i="10" s="1"/>
  <c r="F24" i="10"/>
  <c r="G24" i="10" s="1"/>
  <c r="F23" i="10"/>
  <c r="G23" i="10" s="1"/>
  <c r="G22" i="10"/>
  <c r="F22" i="10"/>
  <c r="F21" i="10"/>
  <c r="G21" i="10" s="1"/>
  <c r="F20" i="10"/>
  <c r="G20" i="10" s="1"/>
  <c r="F19" i="10"/>
  <c r="G19" i="10" s="1"/>
  <c r="F17" i="10"/>
  <c r="G17" i="10" s="1"/>
  <c r="F16" i="10"/>
  <c r="G16" i="10" s="1"/>
  <c r="G15" i="10"/>
  <c r="F15" i="10"/>
  <c r="F14" i="10"/>
  <c r="G14" i="10" s="1"/>
  <c r="F13" i="10"/>
  <c r="G13" i="10" s="1"/>
  <c r="F11" i="10"/>
  <c r="G11" i="10" s="1"/>
  <c r="F10" i="10"/>
  <c r="G10" i="10" s="1"/>
  <c r="G28" i="16" l="1"/>
  <c r="G29" i="16" s="1"/>
  <c r="G193" i="25"/>
  <c r="G194" i="25" s="1"/>
  <c r="G29" i="10"/>
  <c r="G12" i="21"/>
  <c r="G14" i="20"/>
  <c r="F11" i="24"/>
  <c r="G11" i="24" s="1"/>
  <c r="F10" i="24"/>
  <c r="G10" i="24" s="1"/>
  <c r="F10" i="23"/>
  <c r="G10" i="23" s="1"/>
  <c r="G11" i="23" s="1"/>
  <c r="G12" i="23" s="1"/>
  <c r="F11" i="22"/>
  <c r="G11" i="22" s="1"/>
  <c r="G12" i="22" s="1"/>
  <c r="G13" i="22" s="1"/>
  <c r="F12" i="20"/>
  <c r="G12" i="20" s="1"/>
  <c r="F11" i="20"/>
  <c r="G11" i="20" s="1"/>
  <c r="G13" i="20" s="1"/>
  <c r="F46" i="19"/>
  <c r="G46" i="19" s="1"/>
  <c r="F45" i="19"/>
  <c r="G45" i="19" s="1"/>
  <c r="F44" i="19"/>
  <c r="G44" i="19" s="1"/>
  <c r="F43" i="19"/>
  <c r="G43" i="19" s="1"/>
  <c r="F42" i="19"/>
  <c r="G42" i="19" s="1"/>
  <c r="F41" i="19"/>
  <c r="G41" i="19" s="1"/>
  <c r="F40" i="19"/>
  <c r="G40" i="19" s="1"/>
  <c r="F39" i="19"/>
  <c r="G39" i="19" s="1"/>
  <c r="F38" i="19"/>
  <c r="G38" i="19" s="1"/>
  <c r="F37" i="19"/>
  <c r="G37" i="19" s="1"/>
  <c r="F36" i="19"/>
  <c r="G36" i="19" s="1"/>
  <c r="F35" i="19"/>
  <c r="G35" i="19" s="1"/>
  <c r="F33" i="19"/>
  <c r="G33" i="19" s="1"/>
  <c r="F32" i="19"/>
  <c r="G32" i="19" s="1"/>
  <c r="F31" i="19"/>
  <c r="G31" i="19" s="1"/>
  <c r="F30" i="19"/>
  <c r="G30" i="19" s="1"/>
  <c r="F29" i="19"/>
  <c r="G29" i="19" s="1"/>
  <c r="F28" i="19"/>
  <c r="G28" i="19" s="1"/>
  <c r="F27" i="19"/>
  <c r="G27" i="19" s="1"/>
  <c r="F26" i="19"/>
  <c r="G26" i="19" s="1"/>
  <c r="F25" i="19"/>
  <c r="G25" i="19" s="1"/>
  <c r="F23" i="19"/>
  <c r="G23" i="19" s="1"/>
  <c r="F22" i="19"/>
  <c r="G22" i="19" s="1"/>
  <c r="F21" i="19"/>
  <c r="G21" i="19" s="1"/>
  <c r="F20" i="19"/>
  <c r="G20" i="19" s="1"/>
  <c r="F19" i="19"/>
  <c r="G19" i="19" s="1"/>
  <c r="F18" i="19"/>
  <c r="G18" i="19" s="1"/>
  <c r="F17" i="19"/>
  <c r="G17" i="19" s="1"/>
  <c r="F16" i="19"/>
  <c r="G16" i="19" s="1"/>
  <c r="F15" i="19"/>
  <c r="G15" i="19" s="1"/>
  <c r="F14" i="19"/>
  <c r="G14" i="19" s="1"/>
  <c r="F13" i="19"/>
  <c r="G13" i="19" s="1"/>
  <c r="F12" i="19"/>
  <c r="G12" i="19" s="1"/>
  <c r="F11" i="19"/>
  <c r="G11" i="19" s="1"/>
  <c r="F11" i="18"/>
  <c r="G11" i="18" s="1"/>
  <c r="F10" i="18"/>
  <c r="G10" i="18" s="1"/>
  <c r="F27" i="17"/>
  <c r="G27" i="17" s="1"/>
  <c r="F26" i="17"/>
  <c r="G26" i="17" s="1"/>
  <c r="F25" i="17"/>
  <c r="G25" i="17" s="1"/>
  <c r="F23" i="17"/>
  <c r="G23" i="17" s="1"/>
  <c r="F22" i="17"/>
  <c r="G22" i="17" s="1"/>
  <c r="F21" i="17"/>
  <c r="G21" i="17" s="1"/>
  <c r="F20" i="17"/>
  <c r="G20" i="17" s="1"/>
  <c r="G19" i="17"/>
  <c r="F19" i="17"/>
  <c r="F18" i="17"/>
  <c r="G18" i="17" s="1"/>
  <c r="F17" i="17"/>
  <c r="G17" i="17" s="1"/>
  <c r="F16" i="17"/>
  <c r="G16" i="17" s="1"/>
  <c r="F15" i="17"/>
  <c r="G15" i="17" s="1"/>
  <c r="F14" i="17"/>
  <c r="G14" i="17" s="1"/>
  <c r="F13" i="17"/>
  <c r="G13" i="17" s="1"/>
  <c r="F12" i="17"/>
  <c r="G12" i="17" s="1"/>
  <c r="F12" i="15"/>
  <c r="G12" i="15" s="1"/>
  <c r="F11" i="15"/>
  <c r="G11" i="15" s="1"/>
  <c r="F52" i="14"/>
  <c r="G52" i="14" s="1"/>
  <c r="F51" i="14"/>
  <c r="G51" i="14" s="1"/>
  <c r="F50" i="14"/>
  <c r="G50" i="14" s="1"/>
  <c r="G49" i="14"/>
  <c r="F49" i="14"/>
  <c r="F48" i="14"/>
  <c r="G48" i="14" s="1"/>
  <c r="F47" i="14"/>
  <c r="G47" i="14" s="1"/>
  <c r="G46" i="14"/>
  <c r="F46" i="14"/>
  <c r="F45" i="14"/>
  <c r="G45" i="14" s="1"/>
  <c r="F44" i="14"/>
  <c r="G44" i="14" s="1"/>
  <c r="G43" i="14"/>
  <c r="F43" i="14"/>
  <c r="F42" i="14"/>
  <c r="G42" i="14" s="1"/>
  <c r="F41" i="14"/>
  <c r="G41" i="14" s="1"/>
  <c r="G40" i="14"/>
  <c r="F40" i="14"/>
  <c r="F39" i="14"/>
  <c r="G39" i="14" s="1"/>
  <c r="F38" i="14"/>
  <c r="G38" i="14" s="1"/>
  <c r="G37" i="14"/>
  <c r="F37" i="14"/>
  <c r="F35" i="14"/>
  <c r="G35" i="14" s="1"/>
  <c r="F34" i="14"/>
  <c r="G34" i="14" s="1"/>
  <c r="G33" i="14"/>
  <c r="F33" i="14"/>
  <c r="F32" i="14"/>
  <c r="G32" i="14" s="1"/>
  <c r="F31" i="14"/>
  <c r="G31" i="14" s="1"/>
  <c r="G30" i="14"/>
  <c r="F30" i="14"/>
  <c r="F29" i="14"/>
  <c r="G29" i="14" s="1"/>
  <c r="F28" i="14"/>
  <c r="G28" i="14" s="1"/>
  <c r="G27" i="14"/>
  <c r="F27" i="14"/>
  <c r="F26" i="14"/>
  <c r="G26" i="14" s="1"/>
  <c r="F25" i="14"/>
  <c r="G25" i="14" s="1"/>
  <c r="F23" i="14"/>
  <c r="G23" i="14" s="1"/>
  <c r="F22" i="14"/>
  <c r="G22" i="14" s="1"/>
  <c r="F21" i="14"/>
  <c r="G21" i="14" s="1"/>
  <c r="F20" i="14"/>
  <c r="G20" i="14" s="1"/>
  <c r="F19" i="14"/>
  <c r="G19" i="14" s="1"/>
  <c r="F18" i="14"/>
  <c r="G18" i="14" s="1"/>
  <c r="F17" i="14"/>
  <c r="G17" i="14" s="1"/>
  <c r="F16" i="14"/>
  <c r="G16" i="14" s="1"/>
  <c r="F15" i="14"/>
  <c r="G15" i="14" s="1"/>
  <c r="F14" i="14"/>
  <c r="G14" i="14" s="1"/>
  <c r="F13" i="14"/>
  <c r="G13" i="14" s="1"/>
  <c r="G12" i="14"/>
  <c r="F12" i="14"/>
  <c r="F11" i="14"/>
  <c r="G11" i="14" s="1"/>
  <c r="F12" i="13"/>
  <c r="G12" i="13" s="1"/>
  <c r="F11" i="13"/>
  <c r="G11" i="13" s="1"/>
  <c r="F10" i="13"/>
  <c r="G10" i="13" s="1"/>
  <c r="G13" i="13" s="1"/>
  <c r="G14" i="13" s="1"/>
  <c r="F36" i="12"/>
  <c r="G36" i="12" s="1"/>
  <c r="F35" i="12"/>
  <c r="G35" i="12" s="1"/>
  <c r="F34" i="12"/>
  <c r="G34" i="12" s="1"/>
  <c r="F33" i="12"/>
  <c r="G33" i="12" s="1"/>
  <c r="F32" i="12"/>
  <c r="G32" i="12" s="1"/>
  <c r="F31" i="12"/>
  <c r="G31" i="12" s="1"/>
  <c r="F30" i="12"/>
  <c r="G30" i="12" s="1"/>
  <c r="F29" i="12"/>
  <c r="G29" i="12" s="1"/>
  <c r="F28" i="12"/>
  <c r="G28" i="12" s="1"/>
  <c r="F27" i="12"/>
  <c r="G27" i="12" s="1"/>
  <c r="F26" i="12"/>
  <c r="G26" i="12" s="1"/>
  <c r="F24" i="12"/>
  <c r="G24" i="12" s="1"/>
  <c r="F23" i="12"/>
  <c r="G23" i="12" s="1"/>
  <c r="F22" i="12"/>
  <c r="G22" i="12" s="1"/>
  <c r="F21" i="12"/>
  <c r="G21" i="12" s="1"/>
  <c r="G20" i="12"/>
  <c r="F20" i="12"/>
  <c r="F19" i="12"/>
  <c r="G19" i="12" s="1"/>
  <c r="G18" i="12"/>
  <c r="F18" i="12"/>
  <c r="F17" i="12"/>
  <c r="G17" i="12" s="1"/>
  <c r="F16" i="12"/>
  <c r="G16" i="12" s="1"/>
  <c r="F15" i="12"/>
  <c r="G15" i="12" s="1"/>
  <c r="F14" i="12"/>
  <c r="G14" i="12" s="1"/>
  <c r="F13" i="12"/>
  <c r="G13" i="12" s="1"/>
  <c r="F12" i="12"/>
  <c r="G12" i="12" s="1"/>
  <c r="F27" i="11"/>
  <c r="G27" i="11" s="1"/>
  <c r="F26" i="11"/>
  <c r="G26" i="11" s="1"/>
  <c r="F25" i="11"/>
  <c r="G25" i="11" s="1"/>
  <c r="F24" i="11"/>
  <c r="G24" i="11" s="1"/>
  <c r="F23" i="11"/>
  <c r="G23" i="11" s="1"/>
  <c r="F22" i="11"/>
  <c r="G22" i="11" s="1"/>
  <c r="F21" i="11"/>
  <c r="G21" i="11" s="1"/>
  <c r="F20" i="11"/>
  <c r="G20" i="11" s="1"/>
  <c r="F19" i="11"/>
  <c r="G19" i="11" s="1"/>
  <c r="F18" i="11"/>
  <c r="G18" i="11" s="1"/>
  <c r="F17" i="11"/>
  <c r="G17" i="11" s="1"/>
  <c r="F16" i="11"/>
  <c r="G16" i="11" s="1"/>
  <c r="F15" i="11"/>
  <c r="G15" i="11" s="1"/>
  <c r="F14" i="11"/>
  <c r="G14" i="11" s="1"/>
  <c r="F13" i="11"/>
  <c r="G13" i="11" s="1"/>
  <c r="F12" i="11"/>
  <c r="G12" i="11" s="1"/>
  <c r="F11" i="11"/>
  <c r="G11" i="11" s="1"/>
  <c r="F10" i="11"/>
  <c r="G10" i="11" s="1"/>
  <c r="G12" i="24" l="1"/>
  <c r="G13" i="24" s="1"/>
  <c r="G47" i="19"/>
  <c r="G48" i="19" s="1"/>
  <c r="G12" i="18"/>
  <c r="G28" i="17"/>
  <c r="G29" i="17" s="1"/>
  <c r="G13" i="15"/>
  <c r="G14" i="15" s="1"/>
  <c r="G53" i="14"/>
  <c r="G37" i="12"/>
  <c r="G38" i="12" s="1"/>
  <c r="G28" i="11"/>
  <c r="G30" i="10"/>
  <c r="G13" i="18" l="1"/>
  <c r="G54" i="14"/>
  <c r="G29" i="11"/>
</calcChain>
</file>

<file path=xl/sharedStrings.xml><?xml version="1.0" encoding="utf-8"?>
<sst xmlns="http://schemas.openxmlformats.org/spreadsheetml/2006/main" count="1096" uniqueCount="550">
  <si>
    <t>ΠΑΝΕΠΙΣΤΗΜΙΟ ΔΥΤΙΚΗΣ ΑΤΤΙΚΗΣ</t>
  </si>
  <si>
    <t>ΕΡΓΟ: ΠΡΟΜΗΘΕΙΑ ΕΞΟΠΛΙΣΜΟΥ ΝΕΟΥ ΚΤΙΡΙΟΥ ΠΕΙΡΑΙΩΣ</t>
  </si>
  <si>
    <t>ΤΜΗΜΑ 1: "Α1. ΤΥΠΟΠΟΙΗΜΕΝΟΣ ΕΞΟΠΛΙΣΜΟΣ ΓΕΝΙΚΗΣ ΧΡΗΣΗΣ"</t>
  </si>
  <si>
    <t>Α. ΕΞΟΠΛΙΣΜΟΣ ΧΩΡΩΝ ΤΜΗΜΑΤΟΣ ΕΣΩΤΕΡΙΚΗΣ ΑΡΧΙΤΕΚΤΟΝΙΚΗΣ</t>
  </si>
  <si>
    <t>ΚΩΔΙΚΟΣ ΕΞΟΠΛΙΣΜΟΥ</t>
  </si>
  <si>
    <t>ΠΕΡΙΓΡΑΦΗ ΕΞΟΠΛΙΣΜΟΥ</t>
  </si>
  <si>
    <t>ΜΟΝΑΔΑ ΜΕΤΡΗΣΗΣ</t>
  </si>
  <si>
    <t>ΠΟΣΟΤΗΤΑ</t>
  </si>
  <si>
    <r>
      <t xml:space="preserve">ΤΙΜΗ 
ΜΟΝΑΔΟΣ </t>
    </r>
    <r>
      <rPr>
        <b/>
        <sz val="10"/>
        <rFont val="Calibri"/>
        <family val="2"/>
        <charset val="161"/>
      </rPr>
      <t>(ΚΑΘΑΡΗ ΑΞΙΑ)</t>
    </r>
  </si>
  <si>
    <r>
      <t xml:space="preserve">ΣΥΝΟΛΙΚΗ
ΔΑΠΑΝΗ 
</t>
    </r>
    <r>
      <rPr>
        <b/>
        <sz val="9"/>
        <rFont val="Century Gothic"/>
        <family val="1"/>
      </rPr>
      <t>(ΚΑΘΑΡΗ ΑΞΙΑ)</t>
    </r>
  </si>
  <si>
    <r>
      <t xml:space="preserve">ΣΥΝΟΛΙΚΗ
ΔΑΠΑΝΗ
</t>
    </r>
    <r>
      <rPr>
        <b/>
        <sz val="9"/>
        <color rgb="FF000000"/>
        <rFont val="Century Gothic"/>
        <family val="1"/>
      </rPr>
      <t>(ΜΕ Φ.Π.Α. 24%)</t>
    </r>
  </si>
  <si>
    <t>A.1</t>
  </si>
  <si>
    <t>ΤΥΠΟΠΟΙΗΜΕΝΟΣ ΕΞΟΠΛΙΣΜΟΣ ΕΠΙΠΛΩΣΗΣ ΓΕΝΙΚΗΣ ΧΡΗΣΗΣ</t>
  </si>
  <si>
    <t>Α.1.1</t>
  </si>
  <si>
    <t>ΤΕΜ.</t>
  </si>
  <si>
    <t>Α.1.2</t>
  </si>
  <si>
    <t>Α.1.3</t>
  </si>
  <si>
    <t>Α.1.4</t>
  </si>
  <si>
    <t>Α.1.5</t>
  </si>
  <si>
    <t>Α.1.6</t>
  </si>
  <si>
    <t>Α.1.7</t>
  </si>
  <si>
    <t>Α.1.8</t>
  </si>
  <si>
    <t>ΜΕΡΙΚΟ ΣΥΝΟΛΟ</t>
  </si>
  <si>
    <t>ΤΜΗΜΑ 2: "Α2. ΤΥΠΟΠΟΙΗΜΕΝΟΣ ΕΞΟΠΛΙΣΜΟΣ ΓΕΝΙΚΗΣ ΧΡΗΣΗΣ"</t>
  </si>
  <si>
    <t>Α.2</t>
  </si>
  <si>
    <t>ΤΥΠΟΠΟΙΗΜΕΝΟΣ ΕΞΟΠΛΙΣΜΟΣ ΕΠΙΠΛΩΣΗΣ ΕΙΔΙΚΗΣ ΧΡΗΣΗΣ</t>
  </si>
  <si>
    <t>Α.2.1</t>
  </si>
  <si>
    <r>
      <t xml:space="preserve">ΚΑΘΙΣΜΑ ΑΠΟ ΠΟΛΥΣΤΡΩΜΑΤΙΚΟ ΦΥΛΛΟ ΔΡΥΟΣ ΚΑΙ ΑΤΣΑΛΙΝΗ ΒΑΣΗ ΜΕ ΒΑΦΗ ΠΟΥΔΡΑΣ (τύπου της Standard chair)
</t>
    </r>
    <r>
      <rPr>
        <sz val="11"/>
        <rFont val="Century Gothic"/>
        <family val="2"/>
        <charset val="161"/>
      </rPr>
      <t>Κάθισμα, με γενικές διαστάσεις 42Χ50X81εκ (ΠΧΒΧΥ) με ύψος καθίσματος 48 εκ, από φυσικά υλικά, με μεταλικό σκελετό-βάση από ατσάλι, με ανθεκτική βαφή πούδρας. Κάθσμα και πλάτη από πολυστρωματικό ξύλο δρυός.  Προϊόν με τουλάχιστον 3ετή εγγύηση.</t>
    </r>
  </si>
  <si>
    <t>Α.2.2</t>
  </si>
  <si>
    <r>
      <t xml:space="preserve">ΚΑΘΙΣΜΑ ΜΕ ΜΕΤΑΛΛΙΚΟ ΣΚΕΛΕΤΟ (αντιγραφο DAR Loungechair)
</t>
    </r>
    <r>
      <rPr>
        <sz val="11"/>
        <rFont val="Century Gothic"/>
        <family val="2"/>
        <charset val="161"/>
      </rPr>
      <t>Κάθισμα, με διαστάσεις 63Χ60Χ80εκ., (ΠΧΒΧΥ) με ύψος καθίσματος 45εκ., καθισμα και πλάτη ενιιαία από διάφανο γκρί πολυκαρβονικό πολυμερές,  με  μεταλική βάση από μασίφ ατσάλι,  με  φινίρισμα  χρωμίου και πλαστικά προστατευτικά δαπέδων.  Προϊόν με τουλάχιστον 3ετή εγγύηση.</t>
    </r>
  </si>
  <si>
    <t>Α.2.3</t>
  </si>
  <si>
    <r>
      <t xml:space="preserve">ΚΑΘΙΣΜΑ ΜΕ ΜΕΤΑΛΛΙΚΟ ΣΚΕΛΕΤΟ (τύπου The Ant chair)
</t>
    </r>
    <r>
      <rPr>
        <sz val="11"/>
        <rFont val="Century Gothic"/>
        <family val="2"/>
        <charset val="161"/>
      </rPr>
      <t>Κάθισμα στοιβαζόμενο, με διαστάσεις 51Χ52Χ75εκ. (ΠΧΒΧΥ) (ύψος καθίσματος 44εκ.), με ενιαίο κάθισμα και πλάτη από 100% πολυστρωματικό ξύλο δρυός ή αμερικάνικης καρυδιάς, με βάση από ανοξείδωτο ατσάλι SAE 304  και πλαστικά προστατευτικά δαπέδων.  Προϊόν με τουλάχιστον 3ετή εγγύηση.</t>
    </r>
  </si>
  <si>
    <t>Α.2.4</t>
  </si>
  <si>
    <r>
      <t xml:space="preserve">ΚΑΘΙΣΜΑ ΜΕ ΜΕΤΑΛΛΙΚΟ ΣΚΕΛΕΤΟ (τύπου DSR Chair)
</t>
    </r>
    <r>
      <rPr>
        <sz val="11"/>
        <rFont val="Century Gothic"/>
        <family val="2"/>
        <charset val="161"/>
      </rPr>
      <t>Κάθισμα, με διαστάσεις 47Χ55Χ81εκ. (ΠΧΒΧΥ), με ύψος καθίσματος 45 εκ., με ενιαίο κάθισμα και πλάτη από πολυκαρβονικό πολυμερές,  με βάση από μασίφ ατσάλι και πλαστικά προστατευτικά δαπέδων.  Προϊόν με τουλάχιστον 3ετή εγγύηση.</t>
    </r>
  </si>
  <si>
    <t>Α.2.5</t>
  </si>
  <si>
    <r>
      <t xml:space="preserve">ΚΑΘΙΣΜΑ ΜΕ ΜΕΤΑΛΛΙΚΟ ΠΛΕΓΜΑ ΚΑΙ ΞΥΛΙΝΗ ΒΑΣΗ (τύπου DKR Wire chair με βάση συνδυασμό ξύλου-μέταλλου)
</t>
    </r>
    <r>
      <rPr>
        <sz val="11"/>
        <rFont val="Century Gothic"/>
        <family val="2"/>
        <charset val="161"/>
      </rPr>
      <t>Κάθισμα, με διαστάσεις 50Χ47Χ82εκ.(ΠΧΒΧΥ) με ύψος καθίσματος 45εκ., με έδρα και πλάτη ενιαία από ατσάλινες ράβδους σε πλέγμα με  φινίρισμα  χρωμέ και με μαξιλάρι καθίσματος χρώματος μαύρου,  με βάση από μασίφ ατσάλι και ξύλο φουρνιστής οξιάς, με  πλαστικά προστατευτικά δαπέδων.   Προϊόν με τουλάχιστον 3ετή εγγύηση.</t>
    </r>
  </si>
  <si>
    <t>Α.2.6</t>
  </si>
  <si>
    <r>
      <t xml:space="preserve">ΚΑΘΙΣΜΑ (τύπου Side Chair DSW)
</t>
    </r>
    <r>
      <rPr>
        <sz val="11"/>
        <rFont val="Century Gothic"/>
        <family val="2"/>
        <charset val="161"/>
      </rPr>
      <t>Κάθισμα, με διαστάσεις 47Χ55Χ81εκ.(ΠΧΒΧΥ), με ύψος καθίσματος 45εκ., με μονόχρωμη έδρα και πλάτη από διάφανο γκρί πολυκαρβονικό πολυμερές.  Βάση με μεταλικές στηρίξεις από ατσάλι και πόδια από μασίφ ξύλο οξιάς διαμορφωμένο και φι νιρισμένο, σε φυσικό και σκούρο  χρώμα, με  πλαστικά προστατευτικά δαπέδων.    Προϊόν με τουλάχιστον 3ετή εγγύηση.</t>
    </r>
  </si>
  <si>
    <t>Α.2.7</t>
  </si>
  <si>
    <r>
      <t xml:space="preserve">ΚΑΘΙΣΜΑ-ΠΟΛΥΘΡΟΝΑ ΑΠΟ ΠΟΛΥΠΡΟΠΥΛΕΝΙΟ ΚΑΙ ΑΤΣΑΛΙ (τύπου DAR 'Eiffel' Arm Chair)
</t>
    </r>
    <r>
      <rPr>
        <sz val="11"/>
        <rFont val="Century Gothic"/>
        <family val="2"/>
        <charset val="161"/>
      </rPr>
      <t>Κάθισμα-πολυθρόνα, με διαστάσεις 63Χ60Χ80εκ. (ΠΧΒΧΥ), με ύψος καθίσματος 46εκ., ενιαίο κάθισμα και πλάτη από ελαφρύ πολυπροπυλένιο και βάση από επιχρωμιωμένο ατσάλι υψηλής αντοχής  και πλαστικά προστατευτικά δαπέδων.  Προϊόν με τουλάχιστον 3ετή εγγύηση.</t>
    </r>
  </si>
  <si>
    <t>Α.2.8</t>
  </si>
  <si>
    <r>
      <t xml:space="preserve">ΚΑΘΙΣΜΑ-ΠΟΛΥΘΡΟΝΑ ΑΠΟ ΠΟΛΥΠΡΟΠΥΛΕΝΙΟ ΚΑΙ ΞΥΛΙΝΗ ΒΑΣΗ (τύπου Plastic Armchair DAW)
</t>
    </r>
    <r>
      <rPr>
        <sz val="11"/>
        <rFont val="Century Gothic"/>
        <family val="2"/>
        <charset val="161"/>
      </rPr>
      <t>Κάθισμα, με διαστάσεις: 63Χ60Χ80εκ. (ΠΧΒΧΥ) με ύψος καθίσματος 45εκ., ενιαίο κάθισμα και πλάτη από ελαφρύ πολυπροπυλένιο και  βάση με σχέδιο από ατσάλι με πόδια από μασίφ ξύλο οξιάς διαμορφωμένοκαι φινιρισμένο σε φυσικό και σκούρο  χρώμα και  πλαστικά προστατευτικά δαπέδων.  Προϊόν με τουλάχιστον 3ετή εγγύηση.</t>
    </r>
  </si>
  <si>
    <t>Α.2.9</t>
  </si>
  <si>
    <r>
      <t xml:space="preserve">ΚΑΘΙΣΜΑ ΑΠΟ ΠΟΛΥΣΤΡΩΜΑΤΙΚΟ ΞΎΛΟ ΔΡΥΟΣ ή ΑΜΕΡΙΚΑΝΙΚΗΣ ΚΑΡΥΔΙΑΣ ΚΑΙ ΒΑΣΗ ΑΠΟ ΑΝΟΞΕΙΔΩΤΟ ΑΤΣΑΛΙ (τύπου Series 7 chair) 
</t>
    </r>
    <r>
      <rPr>
        <sz val="11"/>
        <rFont val="Century Gothic"/>
        <family val="2"/>
        <charset val="161"/>
      </rPr>
      <t>Κάθισμα, με διαστάσεις 50Χ52Χ77εκ.(ΠΧΒΧΥ) (ύψος καθίσματος 44εκ.), από πολυστρωματικο ξύλο δρυός ή αμερικανικης καρυδιας και βάση από ανοξείδωτο ατσάλι υψηλής αντοχής και πλαστικά προστατευτικά δαπέδων.  Προϊόν με τουλάχιστον 3ετή εγγύηση.</t>
    </r>
  </si>
  <si>
    <t>Α.2.10</t>
  </si>
  <si>
    <r>
      <t xml:space="preserve">ΚΑΘΙΣΜΑ ΑΠΟ ΠΟΛΥΣΤΡΩΜΑΤΙΚΟ ΞΥΛΟ ΔΡΥΟΣ ή ΑΜΕΡΙΚΑΝΙΚΗ ΚΑΡΥΔΙΑ (τύπου LCW chair)
</t>
    </r>
    <r>
      <rPr>
        <sz val="11"/>
        <rFont val="Century Gothic"/>
        <family val="2"/>
        <charset val="161"/>
      </rPr>
      <t>Κάθισμα, με διαστάσεις 50Χ56Χ72εκ.(ΠΧΒΧΥ) με ύψος καθίσματος 45εκ., από πολυστρωματικο μορφοποιημένο ξύλο δρυός ή αμερικανικης καρυδιας, το κάθισμα, η πλάτη και η βάση. Προϊόν με τουλάχιστον 3ετή εγγύηση.</t>
    </r>
  </si>
  <si>
    <t>Α.2.11</t>
  </si>
  <si>
    <r>
      <t xml:space="preserve">ΚΑΘΙΣΜΑ ΑΠΟ ΠΟΛΥΣΤΡΩΜΑΤΙΚΟ ΞΥΛΟ ΔΡΥΟΣ ή ΑΜΕΡΙΚΑΝΙΚΗ ΚΑΡΥΔΙΑ (τύπου CH24 Y-WISHBONE Chair)
</t>
    </r>
    <r>
      <rPr>
        <sz val="11"/>
        <rFont val="Century Gothic"/>
        <family val="2"/>
        <charset val="161"/>
      </rPr>
      <t>Κάθισμα, με διαστάσεις (ύψος, πλάτος, μήκος): 50Χ50Χ75εκ.(ΠΧΒΧΥ) με ύψος καθίσματος 45εκ.,  από μασίφ ξύλο φουρνιστής οξιάς και υψηλής ποιότητας πλεκτό φυτικό κορδόνι. Προϊόν με τουλάχιστον 3ετή εγγύηση.</t>
    </r>
  </si>
  <si>
    <t>Α.2.12</t>
  </si>
  <si>
    <r>
      <t xml:space="preserve">ΚΑΘΙΣΜΑ ΜΑΣΙΦ ΑΤΣΑΛΙ ΕΠΙΧΡΩΜΙΩΜΕΝΟ (τύπου Wire Chair)
</t>
    </r>
    <r>
      <rPr>
        <sz val="11"/>
        <rFont val="Century Gothic"/>
        <family val="2"/>
        <charset val="161"/>
      </rPr>
      <t>Κάθισμα, με διαστάσεις: 52Χ55Χ80εκ.(ΠΧΒΧΥ) με ύψος καθίσματος 45εκ., από μασιφ επιχρωμιωμένο ατσάλι σε πλέγμα με ενιαίο κάθισμα και πλάτη και βάση επίσης από μασίφ επιχρωμιωμένο ατσάλι, με μαξιλάρι καθίσματος από ανθεκτικό Ecopelle (τεχνόδερμα). Προϊόν με τουλάχιστον 3ετή εγγύηση.</t>
    </r>
  </si>
  <si>
    <t>Α.2.13</t>
  </si>
  <si>
    <r>
      <t xml:space="preserve">ΚΑΘΙΣΜΑ ΑΠΟ ΑΝΘΕΚΤΙΚΟ ΠΟΛΥΜΕΡΕΣ, ΣΤΟΙΒΑΖΟΜΕΝΗ (τύπου cantilever chair)
</t>
    </r>
    <r>
      <rPr>
        <sz val="11"/>
        <rFont val="Century Gothic"/>
        <family val="2"/>
        <charset val="161"/>
      </rPr>
      <t>Κάθισμα, με διαστάσεις : 49Χ58Χ85εκ. (ΠΧΒΧΥ) με ύψος καθίσματος 42εκ., από ανθεκτικό ματ πολυμερές ABS με ενιαία πλάτη- κάθισμα-βάση. Προϊόν με τουλάχιστον 3ετή εγγύηση.</t>
    </r>
  </si>
  <si>
    <t>Α.2.14</t>
  </si>
  <si>
    <r>
      <t xml:space="preserve">ΚΑΘΙΣΜΑ ΠΕΡΙΣΤΡΑΦΟΜΕΝΟ ΑΠΌ ΧΥΤΟ ΑΛΟΥΜΙΝΙΟ ΚΑΙ ΠΟΛΥΜΕΡΕΣ (τύπου Tuip chair)
</t>
    </r>
    <r>
      <rPr>
        <sz val="11"/>
        <rFont val="Century Gothic"/>
        <family val="2"/>
        <charset val="161"/>
      </rPr>
      <t>Κάθισμα, με διαστάσεις: 53Χ49Χ81εκ. (ΠΧΒΧΥ) με ύψος καθίσματος 48εκ., με βάση από χυτό αλουμίνιο με ανθεκτική βαφή πούδρας, περιστροφικό μηχανισμό και κάθισμα από ενισχυμένο πολυμερές σε γυαλιστερό φινίρισμα και μαξιλάρι καθίσματος με αφρό υψηλής πυκνότητας και υφασμάτινο αφαιρούμενο κάλυμα. Προϊόν με τουλάχιστον 3ετή εγγύηση.</t>
    </r>
  </si>
  <si>
    <t>Α.2.15</t>
  </si>
  <si>
    <r>
      <t xml:space="preserve">ΚΑΘΙΣΜΑ-ΠΟΛΥΘΡΌΝΑ ΑΠΟ ΜΑΣΙΦ ΑΤΣΑΛΙ ΕΠΙΧΡΩΜΙΩΜΕΝΟ (τύπου Diamond Chair)
</t>
    </r>
    <r>
      <rPr>
        <sz val="11"/>
        <rFont val="Century Gothic"/>
        <family val="2"/>
        <charset val="161"/>
      </rPr>
      <t>Κάθισμα-Πολυθρόνα, με διαστάσεις: 85Χ68Χ75εκ. (ΠΧΒΧΥ)με ύψος καθίσματος 41εκ., από μασιφ επιχρωμιωμένο ατσάλι σε πλέγμα με ενιαίο κάθισμα και πλάτη και βάση επίσης από μασίφ επιχρωμιωμένο ατσάλι, με μαξιλάρι καθίσματος από ανθεκτικό Ecopelle (τεχνόδερμα).  Προϊόν με τουλάχιστον 3ετή εγγύηση.</t>
    </r>
  </si>
  <si>
    <t>Α.2.16</t>
  </si>
  <si>
    <r>
      <t xml:space="preserve">ΜΕΤΑΛΛΙΚΟ ΚΑΘΙΣΜΑ ΜΕ ΣΚΕΛΕΤΟ ΧΡΩΜΙΟΥ ΚΑΙ ΜΑΞΙΛΑΡΙ (τύπου SILLA WIRE CHAIR DKR-5)
</t>
    </r>
    <r>
      <rPr>
        <sz val="11"/>
        <rFont val="Century Gothic"/>
        <family val="2"/>
        <charset val="161"/>
      </rPr>
      <t>Κάθισμα, με διαστάσεις: 49Χ54Χ85εκ.(ΠΧΒΧΥ)με ύψος καθίσματος 45εκ., μεταλλικό με σκελετό από μασίφ ατσάλι υψηλής αντοχής σε ράβδους σε μορφή πλέγματος με ενιαίο κάθισμα και πλάτη και βάση επίσης από μασίφ επιχρωμιωμένο ατσάλι, με μαξιλάρι καθίσματος από ανθεκτικό Ecopelle (100% συνθετικό τεχνόδερμα υψηλής αντοχής).  Προϊόν με τουλάχιστον 3ετή εγγύηση.</t>
    </r>
  </si>
  <si>
    <t>Α.2.17</t>
  </si>
  <si>
    <r>
      <t xml:space="preserve">ΚΑΘΙΣΜΑ ΑΠΟ ΜΑΣΙΦ ΞΎΛΟ ΟΞΙΑΣ ΜΕ ΚΑΘΙΣΜΑ ΑΠΟ ΔΕΡΜΑΤΙΝΙ (τύπου CH20 ELBOW Chair)
</t>
    </r>
    <r>
      <rPr>
        <sz val="11"/>
        <rFont val="Century Gothic"/>
        <family val="2"/>
        <charset val="161"/>
      </rPr>
      <t>Κάθισμα, με διαστάσεις:55Χ45Χ75εκ. (ΠΧΒΧΥ) με ύψος καθίσματος 47εκ., από μασίφ ξύλο οξιάς,  με μαξιλάρι καθίσματος από ανθεκτικό Ecopelle (100% συνθετικό τεχνόδερμα υψηλής αντοχής). Προϊόν με τουλάχιστον 3ετή εγγύηση.</t>
    </r>
  </si>
  <si>
    <t>Α.2.18</t>
  </si>
  <si>
    <r>
      <t xml:space="preserve">ΤΡΑΠΕΖΙ ΡΟΤΟΝΤΑ ΜΕ ΧΥΤΗ ΒΑΣΗ ΑΠΟ ΑΤΣΑΛΙ ΚΑΙ ΦΑΙΜΠΕΡΓΚΛΑΣ ΜΕ ΒΑΦΗ ΜΕ ΕΠΙΦΑΝΕΙΑ ΑΠΟ ΛΑΚΑΡΙΣΜΕΝΟ ΦΑΙΜΠΕΡΓΚΛΑΣ (τύπου Saarinen Dining Table)
</t>
    </r>
    <r>
      <rPr>
        <sz val="11"/>
        <rFont val="Century Gothic"/>
        <family val="1"/>
      </rPr>
      <t>Τραπέζι ροτόντα, με διαστάσεις (ύψος, διάμετρος):74x80εκ.. Χυτή βάση απο ατσάλι και φαίμπεργκλασ με ανθεκτική βαφή και επιφάνεια από λακαρισμένο φάιμπεργκλας υψηλής αντοχής. Προϊόν με τουλάχιστον 3ετή εγγύηση.</t>
    </r>
  </si>
  <si>
    <t>ΤΜΗΜΑ 3: "Α3. ΙΔΙΟΤΥΠΕΣ (CUSTOM) ΚΑΤΑΣΚΕΥΕΣ ΕΠΙΠΛΩΣΗΣ"</t>
  </si>
  <si>
    <t xml:space="preserve">   * ΑΡΘΡΑ ΠΟΥ ΑΝΤΙΣΤΟΙΧΟΥΝ ΣΕ ΣΧΕΔΙΟ ΠΑΡΑΡΤΗΜΑΤΟΣ</t>
  </si>
  <si>
    <t>Α.3</t>
  </si>
  <si>
    <t>ΙΔΙΟΤΥΠΕΣ (CUSTOM) ΚΑΤΑΣΚΕΥΕΣ ΕΠΙΠΛΩΣΗΣ</t>
  </si>
  <si>
    <t>Α.3.1</t>
  </si>
  <si>
    <r>
      <t xml:space="preserve">ΕΡΜΑΡΙΑ ΓΡΑΦΕΙΩΝ ΧΑΜΗΛΑ ΜΕ ΚΑΠΑΚΙ (ΠΑΓΚΟ) ΜΕΛΑΜΙΝΗΣ ΒΑΣΕΙ ΣΧΕΔΙΟΥ ΠΑΡΑΡΤΗΜΑΤΟΣ 
</t>
    </r>
    <r>
      <rPr>
        <sz val="11"/>
        <rFont val="Century Gothic"/>
        <family val="1"/>
      </rPr>
      <t xml:space="preserve">Ερμάρια με συνθέσεις δίφυλλων και μονόφυλλων ερμαρίων, με ρυθμιζόμενα πόδια και μπάζα έως 10 εκ., βάθους 40-45 εκ. και ύψους 83- 86 εκ. </t>
    </r>
    <r>
      <rPr>
        <b/>
        <sz val="11"/>
        <rFont val="Century Gothic"/>
        <family val="1"/>
      </rPr>
      <t>ή πλησίον</t>
    </r>
    <r>
      <rPr>
        <sz val="11"/>
        <rFont val="Century Gothic"/>
        <family val="1"/>
      </rPr>
      <t>. Με εσωτερικά κουτιά από λευκή μελαμίνη πάχους τουλάχιστον 16 χιλ. και δύο (2) ράφια πάχους τουλάχιστον 18 χιλ. με δυνατότητα τοποθέτησης σε διαφορετικά ύψη. Κάλυψη με καπάκι (πάγκο) και ανοιγόμενα πορτάκια πλάτους 35-45 εκ ή πλησίον, με τελική επιφάνεια λευκής μελαμίνης σαγρέ τουλάχιστον 18 χιλ. Τα πορτάκια θα φέρουν ρυθμιζόμενους μεντεσέδες με φρένο και μεταλλικά πόμολα επιλογής της υπηρεσίας κατόπιν δειγματισμού. Όλες οι επιφάνειες θα είναι φινιρισμένες με περιμετρική ταινία στο χρώμα της επιφάνειας και θα είναι επιμελώς φροντισμένες. Τα ερμάρια θα φέρουν κεντρική κλειδαριά (master key) μόνο ή μαζί με κλειδαριά συνδυασμού. Με πλαϊνά ίδιας τελικής επιφάνειας με τα ερμάρια σε περίπτωση ελεύθερης τοποθέτησης ή καταφραγή  ίδιας τελικής επιφάνειας με τα ερμάρια σε περίπτωση ενσωμάτωσης / τοποθέτησης της σύνθεσης σε κόγχη τοίχου, κατόπιν επί τόπου μέτρησης.</t>
    </r>
  </si>
  <si>
    <r>
      <rPr>
        <b/>
        <sz val="11"/>
        <rFont val="Century Gothic"/>
        <family val="1"/>
      </rPr>
      <t xml:space="preserve">Α.3.1.1 ― </t>
    </r>
    <r>
      <rPr>
        <sz val="11"/>
        <rFont val="Century Gothic"/>
        <family val="1"/>
      </rPr>
      <t>Διάσταση μήκους 420 μέγιστο ή πλησίον</t>
    </r>
  </si>
  <si>
    <t>ΤΡ. Μ.</t>
  </si>
  <si>
    <r>
      <rPr>
        <b/>
        <sz val="11"/>
        <rFont val="Century Gothic"/>
        <family val="1"/>
      </rPr>
      <t xml:space="preserve">Α.3.1.2 ― </t>
    </r>
    <r>
      <rPr>
        <sz val="11"/>
        <rFont val="Century Gothic"/>
        <family val="1"/>
      </rPr>
      <t>Διάσταση μήκους 340 μέγιστο ή πλησίον</t>
    </r>
  </si>
  <si>
    <r>
      <rPr>
        <b/>
        <sz val="11"/>
        <rFont val="Century Gothic"/>
        <family val="1"/>
      </rPr>
      <t xml:space="preserve">Α.3.1.3 ― </t>
    </r>
    <r>
      <rPr>
        <sz val="11"/>
        <rFont val="Century Gothic"/>
        <family val="1"/>
      </rPr>
      <t>Διάσταση μήκους 370 μέγιστο ή πλησίον</t>
    </r>
  </si>
  <si>
    <r>
      <rPr>
        <b/>
        <sz val="11"/>
        <rFont val="Century Gothic"/>
        <family val="1"/>
      </rPr>
      <t xml:space="preserve">Α.3.1.4 ― </t>
    </r>
    <r>
      <rPr>
        <sz val="11"/>
        <rFont val="Century Gothic"/>
        <family val="1"/>
      </rPr>
      <t>Διάσταση μήκους 270 μέγιστο ή πλησίον</t>
    </r>
  </si>
  <si>
    <r>
      <rPr>
        <b/>
        <sz val="11"/>
        <rFont val="Century Gothic"/>
        <family val="1"/>
      </rPr>
      <t xml:space="preserve">Α.3.1.5 ― </t>
    </r>
    <r>
      <rPr>
        <sz val="11"/>
        <rFont val="Century Gothic"/>
        <family val="1"/>
      </rPr>
      <t>Διάσταση μήκους 210 μέγιστο ή πλησίον</t>
    </r>
  </si>
  <si>
    <r>
      <rPr>
        <b/>
        <sz val="11"/>
        <rFont val="Century Gothic"/>
        <family val="1"/>
      </rPr>
      <t>Α.3.1.6 ―</t>
    </r>
    <r>
      <rPr>
        <sz val="11"/>
        <rFont val="Century Gothic"/>
        <family val="1"/>
      </rPr>
      <t xml:space="preserve"> Διάσταση μήκους 300 μέγιστο ή πλησίον</t>
    </r>
  </si>
  <si>
    <r>
      <rPr>
        <b/>
        <sz val="11"/>
        <rFont val="Century Gothic"/>
        <family val="1"/>
      </rPr>
      <t>Α.3.1.7 ―</t>
    </r>
    <r>
      <rPr>
        <sz val="11"/>
        <rFont val="Century Gothic"/>
        <family val="1"/>
      </rPr>
      <t xml:space="preserve"> Διάσταση μήκους 280 μέγιστο ή πλησίον</t>
    </r>
  </si>
  <si>
    <r>
      <rPr>
        <b/>
        <sz val="11"/>
        <rFont val="Century Gothic"/>
        <family val="1"/>
      </rPr>
      <t>Α.3.1.8 ―</t>
    </r>
    <r>
      <rPr>
        <sz val="11"/>
        <rFont val="Century Gothic"/>
        <family val="1"/>
      </rPr>
      <t xml:space="preserve"> Διάσταση μήκους 260 μέγιστο ή πλησίον</t>
    </r>
  </si>
  <si>
    <r>
      <rPr>
        <b/>
        <sz val="11"/>
        <rFont val="Century Gothic"/>
        <family val="1"/>
      </rPr>
      <t>Α.3.1.9 ―</t>
    </r>
    <r>
      <rPr>
        <sz val="11"/>
        <rFont val="Century Gothic"/>
        <family val="1"/>
      </rPr>
      <t xml:space="preserve"> Διάσταση μήκους 180 μέγιστο ή πλησίον</t>
    </r>
  </si>
  <si>
    <r>
      <rPr>
        <b/>
        <sz val="11"/>
        <rFont val="Century Gothic"/>
        <family val="1"/>
      </rPr>
      <t>Α.3.1.10 ―</t>
    </r>
    <r>
      <rPr>
        <sz val="11"/>
        <rFont val="Century Gothic"/>
        <family val="1"/>
      </rPr>
      <t xml:space="preserve"> Διάσταση μήκους 170 μέγιστο ή πλησίον</t>
    </r>
  </si>
  <si>
    <r>
      <rPr>
        <b/>
        <sz val="11"/>
        <rFont val="Century Gothic"/>
        <family val="1"/>
      </rPr>
      <t>Α.3.1.11 ―</t>
    </r>
    <r>
      <rPr>
        <sz val="11"/>
        <rFont val="Century Gothic"/>
        <family val="1"/>
      </rPr>
      <t xml:space="preserve"> Διάσταση μήκους 160 μέγιστο ή πλησίον</t>
    </r>
  </si>
  <si>
    <r>
      <rPr>
        <b/>
        <sz val="11"/>
        <rFont val="Century Gothic"/>
        <family val="1"/>
      </rPr>
      <t>Α.3.1.12 ―</t>
    </r>
    <r>
      <rPr>
        <sz val="11"/>
        <rFont val="Century Gothic"/>
        <family val="1"/>
      </rPr>
      <t xml:space="preserve"> Διάσταση μήκους 140 μέγιστο ή πλησίον</t>
    </r>
  </si>
  <si>
    <r>
      <rPr>
        <b/>
        <sz val="11"/>
        <rFont val="Century Gothic"/>
        <family val="1"/>
      </rPr>
      <t>Α.3.1.13 ―</t>
    </r>
    <r>
      <rPr>
        <sz val="11"/>
        <rFont val="Century Gothic"/>
        <family val="1"/>
      </rPr>
      <t xml:space="preserve"> Διάσταση μήκους 90 μέγιστο ή πλησίον</t>
    </r>
  </si>
  <si>
    <t>Α.3.2</t>
  </si>
  <si>
    <r>
      <t xml:space="preserve">ΕΡΜΑΡΙΑ ΑΙΘΟΥΣΩΝ ΧΑΜΗΛΑ ΜΕ ΚΑΠΑΚΙ (ΠΑΓΚΟ) ΚΟΝΤΡΑ ΠΛΑΚΕ 
</t>
    </r>
    <r>
      <rPr>
        <sz val="11"/>
        <rFont val="Century Gothic"/>
        <family val="2"/>
        <charset val="161"/>
      </rPr>
      <t xml:space="preserve">Ερμαρια με συνθέσεις δίφυλλων και μονόφυλων, με ρυθμιζόμενα πόδια και μπάζα από κόντρα πλακέ σημύδας ύψους έως 10εκ. βάθους 42-45εκ. και ύψος 83-86εκ. ή πλησίον. Με εσωτερικά κουτιά από έγχρωμη μελαμίνη ενδεικτικού τύπου ELTOP Interbasic D143 ματ </t>
    </r>
    <r>
      <rPr>
        <b/>
        <sz val="11"/>
        <rFont val="Century Gothic"/>
        <family val="1"/>
      </rPr>
      <t>ή πλησίον</t>
    </r>
    <r>
      <rPr>
        <sz val="11"/>
        <rFont val="Century Gothic"/>
        <family val="2"/>
        <charset val="161"/>
      </rPr>
      <t xml:space="preserve">, πάχους τουλάχιστον 16χιλ. και δύο (2) ράφια τουλάχιστον 18χιλ. με δυνατότητα τοποθέτησης σε διαφορετικά ύψη. Κάλυψη με καπάκι από κόντρα πλακέ σημύδας πάχους τουλάχιστον 25χιλ. με άχρωμο βερνίκι προστασίας και φινιρισμένα τελειώματα. Ανοιγόμενα πορτάκια πλάτους 35-45εκ. ή πλησίον, με τελική επιφάνεια έγρωμης μελαμίνης κατόπιν επιλογής. Τα πορτάκια θα φέρουν ρυθμιζόμενους μεντεσέδες με φρένο και μεταλλικά πόμολα επιλογής της υπηρεσίας κατόπιν δειγματισμού.  Όλες οι επιφάνειες θα είναι φινιρισμένες με περιμετρική ταινία στο χρώμα της επιφάνειας και θα είναι επιμελώς φροντισμένες. Τα ερμάρια θα φέρουν κεντρική κλειδαριά (master key) μόνο ή μαζί με κλειδαριά συνδυασμού. Με πλαϊνά ίδιας τελικής επιφάνειας με τα ερμάρια σε περίπτωση ελεύθερης τοποθέτησης ή καταφραγή  ίδιας τελικής επιφάνειας με τα ερμάρια σε περίπτωση ενσωμάτωσης / τοποθέτησης της σύνθεσης σε κόγχη τοίχου, κατόπιν επί τόπου μέτρησης. Τιμή με τοποθέτηση. </t>
    </r>
    <r>
      <rPr>
        <b/>
        <sz val="11"/>
        <rFont val="Century Gothic"/>
        <family val="1"/>
      </rPr>
      <t>Σύμωφνα με σχέδιο παραρτήματος Α.3.2.</t>
    </r>
  </si>
  <si>
    <r>
      <rPr>
        <b/>
        <sz val="11"/>
        <rFont val="Century Gothic"/>
        <family val="1"/>
      </rPr>
      <t xml:space="preserve">Α.3.2.1 ― Εργ. Πλαστικής Β΄ορ. </t>
    </r>
    <r>
      <rPr>
        <sz val="11"/>
        <rFont val="Century Gothic"/>
        <family val="1"/>
      </rPr>
      <t xml:space="preserve">Διάσταση: 4,78 x 45 x 80εκ. (ΜΧΠΧΥ)  </t>
    </r>
  </si>
  <si>
    <r>
      <rPr>
        <b/>
        <sz val="11"/>
        <rFont val="Century Gothic"/>
        <family val="1"/>
      </rPr>
      <t xml:space="preserve">Α.3.2.3 ― Αίθ. Αρχιτ/κης Σύνθεσης 1, α΄όρ. </t>
    </r>
    <r>
      <rPr>
        <sz val="11"/>
        <rFont val="Century Gothic"/>
        <family val="1"/>
      </rPr>
      <t xml:space="preserve">Διάσταση:4,20 x 45 x 80εκ. (ΜΧΠΧΥ)    </t>
    </r>
  </si>
  <si>
    <r>
      <rPr>
        <b/>
        <sz val="11"/>
        <rFont val="Century Gothic"/>
        <family val="1"/>
      </rPr>
      <t>Α.3.2.4 ―</t>
    </r>
    <r>
      <rPr>
        <sz val="11"/>
        <rFont val="Century Gothic"/>
        <family val="1"/>
      </rPr>
      <t xml:space="preserve"> </t>
    </r>
    <r>
      <rPr>
        <b/>
        <sz val="11"/>
        <rFont val="Century Gothic"/>
        <family val="2"/>
        <charset val="161"/>
      </rPr>
      <t xml:space="preserve">Αίθ. Αρχιτ/κης Σύνθεσης 2, α΄όρ. </t>
    </r>
    <r>
      <rPr>
        <sz val="11"/>
        <rFont val="Century Gothic"/>
        <family val="1"/>
      </rPr>
      <t xml:space="preserve">Διάσταση: 4.11 x 45 x 80εκ. (ΜΧΠΧΥ) </t>
    </r>
  </si>
  <si>
    <r>
      <rPr>
        <b/>
        <sz val="11"/>
        <rFont val="Century Gothic"/>
        <family val="1"/>
      </rPr>
      <t>Α.3.2.5 ―</t>
    </r>
    <r>
      <rPr>
        <b/>
        <sz val="11"/>
        <rFont val="Century Gothic"/>
        <family val="2"/>
        <charset val="161"/>
      </rPr>
      <t xml:space="preserve"> Αίθ. Αρχιτ/κης Σύνθεσης 3, α΄όρ. </t>
    </r>
    <r>
      <rPr>
        <sz val="11"/>
        <rFont val="Century Gothic"/>
        <family val="2"/>
        <charset val="161"/>
      </rPr>
      <t xml:space="preserve">Διάσταση: </t>
    </r>
    <r>
      <rPr>
        <sz val="11"/>
        <rFont val="Century Gothic"/>
        <family val="1"/>
      </rPr>
      <t xml:space="preserve">3,57 x 45 x 80εκ. (ΜΧΠΧΥ) </t>
    </r>
  </si>
  <si>
    <r>
      <rPr>
        <b/>
        <sz val="11"/>
        <rFont val="Century Gothic"/>
        <family val="1"/>
      </rPr>
      <t>Α.3.2.6 ―</t>
    </r>
    <r>
      <rPr>
        <b/>
        <sz val="11"/>
        <rFont val="Century Gothic"/>
        <family val="2"/>
        <charset val="161"/>
      </rPr>
      <t xml:space="preserve"> Αιθ. Γενικών Σχεδ/κων Μαθημ., α΄όρ. </t>
    </r>
    <r>
      <rPr>
        <sz val="11"/>
        <rFont val="Century Gothic"/>
        <family val="2"/>
        <charset val="161"/>
      </rPr>
      <t xml:space="preserve">Διάσταση: </t>
    </r>
    <r>
      <rPr>
        <sz val="11"/>
        <rFont val="Century Gothic"/>
        <family val="1"/>
      </rPr>
      <t xml:space="preserve">3,67 x 45 x 80εκ. (ΜΧΠΧΥ) </t>
    </r>
  </si>
  <si>
    <t>Α.3.3</t>
  </si>
  <si>
    <r>
      <rPr>
        <b/>
        <u/>
        <sz val="11"/>
        <rFont val="Century Gothic"/>
        <family val="1"/>
      </rPr>
      <t xml:space="preserve">ΕΝΤΟΙΧΙΣΜΕΝΟ ΕΡΜΑΡΙΟ ΣΕ ΕΣΟΧΗ ΚΟΓΧΗΣ ΚΑΙ ΕΛΕΥΘΕΡΗΣ ΤΟΠΟΘΕΤΗΣΗΣ ― ΒΑΣΕΙ ΣΧΕΔΙΟΥ ΠΑΡΑΡΤΗΜΑΤΟΣ
</t>
    </r>
    <r>
      <rPr>
        <sz val="11"/>
        <rFont val="Century Gothic"/>
        <family val="1"/>
      </rPr>
      <t xml:space="preserve">Ντουλάπα ανοιγόμενη δύο φύλλων, από μοριοσανίδα πάχους τουλάχιστον 25χιλ. και επένδυση έγχρωμης μελαμίνης ενδεικτικού τύπου ELTOP Interbasic D143 ματ </t>
    </r>
    <r>
      <rPr>
        <b/>
        <sz val="11"/>
        <rFont val="Century Gothic"/>
        <family val="1"/>
      </rPr>
      <t>ή πλησίον</t>
    </r>
    <r>
      <rPr>
        <sz val="11"/>
        <rFont val="Century Gothic"/>
        <family val="1"/>
      </rPr>
      <t xml:space="preserve">. Με εσωτερικά κουτιά με επένδυση μελαμίνης ιδίου χρώματος και πάχους τουλάχιστον 16 χιλ. με πέντε ράφια πάχους τουλάχιστον 18 mm εσωτερικά με δυνατότητα αλλαγής ύψους, με τέσσερις μεντεσέδες σε κάθε ανοιγόμενη πόρτα, με κλειδαριές ασφαλείας, με master key,  με ρυθμιζόμενα πόδια και μπάζα από κόντρα-πλακέ σημύδας έως 10 εκ., με διαστάσεις 110Χ60Χ230 έως 290εκ(ΠxΒxΥ). Με καταφραγή ίδιας τελικής επιφάνειας με τα ερμάρια για την τοποθέτηση της σύνθεσης σε κόγχες των τοίχων, κατόπιν επί τόπου μέτρησης σε όποιες αίθουσες χρειάζεται. Τιμή με τοποθέτηση. </t>
    </r>
    <r>
      <rPr>
        <b/>
        <sz val="11"/>
        <rFont val="Century Gothic"/>
        <family val="1"/>
      </rPr>
      <t>Σύμφωνα με σχέδιο παραρτήματος Α.3.3.</t>
    </r>
  </si>
  <si>
    <t>Α.3.4</t>
  </si>
  <si>
    <r>
      <t xml:space="preserve">ΕΡΜΑΡΙΑ ΒΑΡΕΩΣ ΤΥΠΟΥ ΑΠΟ ΜΟΡΙΟΣΑΝΙΔΑ ΜΕ ΕΠΕΝΔΥΣΗ ΜΕΛΑΜΙΝΗΣ
</t>
    </r>
    <r>
      <rPr>
        <sz val="11"/>
        <rFont val="Century Gothic"/>
        <family val="1"/>
      </rPr>
      <t>Ερμάρια με βάθος 0,60m και ύψος 2,50m, από φύλλα μοριοσανίδων με επένδυση μελαμίνης σε όλες τις έδρες τους, πάχους 30 mm και μήκους 1,30 ή 1,60 m, με 5 ράφια καθ’ ύψος, από το ίδιο υλικό, επίσης πάχους 30 mm και περιστρεφόμενες, δίφυλλες θύρες από το ίδιο υλικό, πάχους 24mm, με 5 στροφείς βαρέως τύπου ανά φύλλο και εξωτερικές χειρολαβές. Κάθε ερμάριο θα έχει 8 πόδια με δυνατότητα ρύθμισης ύψους.</t>
    </r>
  </si>
  <si>
    <t>Α.3.5</t>
  </si>
  <si>
    <r>
      <t xml:space="preserve">ΑΠΟΚΑΤΑΣΤΑΣΗ ΚΑΙ ΜΕΤΑΣΚΕΥΗ ΥΦΙΣΤΑΜΕΝΩΝ ΣΧΕΔΙΑΣΤΗΡΙΩΝ ΜΕ ΚΑΠΑΚΙ ΑΠΟ ΚΟΝΤΡΑ ΠΛΑΚΕ ΦΙΝΙΡΙΣΜΕΝΟ
</t>
    </r>
    <r>
      <rPr>
        <sz val="11"/>
        <rFont val="Century Gothic"/>
        <family val="2"/>
        <charset val="161"/>
      </rPr>
      <t>Αποξήλωση παλαιών και τοποθέτηση νέων καπακιών πάγκων εργασίας, διάστασης 140Χ75 εκ., με τελική επιφάνεια από κοντρα πλακε σημυδας πάχους τουλάχιστον 25mm, με φινιρισμένες άνω ακμές (φάλτσο) και βερνίκι.</t>
    </r>
  </si>
  <si>
    <t>Α.3.6</t>
  </si>
  <si>
    <r>
      <t xml:space="preserve">ΑΠΟΚΑΤΑΣΤΑΣΗ ΚΑΙ ΜΕΤΑΣΚΕΥΗ ΥΦΙΣΤΑΜΕΝΩΝ ΣΧΕΔΙΑΣΤΗΡΙΩΝ ΜΕ ΚΑΠΑΚΙ ΑΠΟ ΚΟΝΤΡΑ ΠΛΑΚΕ ΦΙΝΙΡΙΣΜΕΝΟ
</t>
    </r>
    <r>
      <rPr>
        <sz val="11"/>
        <rFont val="Century Gothic"/>
        <family val="2"/>
        <charset val="161"/>
      </rPr>
      <t>Αποξήλωση παλαιών και τοποθέτηση νέων καπακιών πάγκων εργασίας, διάστασης 260Χ85 εκ., με τελική επιφάνεια από κοντρα πλακε σημυδας πάχους τουλάχιστον 25mm, με φινιρισμένες άνω ακμές και βερνίκι.</t>
    </r>
  </si>
  <si>
    <t xml:space="preserve">   </t>
  </si>
  <si>
    <t>Α.3.7</t>
  </si>
  <si>
    <r>
      <t xml:space="preserve">ΜΟΝΑΔΑ ΕΠΕΚΤΑΣΗΣ ΓΡΑΦΕΙΟY ΒΑΣΕΙ ΣΧΕΔΙΟΥ ΠΑΡΑΡΤΗΜΑΤΟΣ
</t>
    </r>
    <r>
      <rPr>
        <sz val="11"/>
        <rFont val="Century Gothic"/>
        <family val="2"/>
        <charset val="161"/>
      </rPr>
      <t xml:space="preserve">Μονάδα γραφείου για επέκταση υφιστάμενου τραπεζιού συμβουλίου, με κατασκευή από μοριοσανίδα πάχους 25χιλ. με επένδυση μελαμίνης χρώματος γκρί ενδεικτικού τύπου ELTOP Interbasic D143 ματ </t>
    </r>
    <r>
      <rPr>
        <b/>
        <sz val="11"/>
        <rFont val="Century Gothic"/>
        <family val="1"/>
      </rPr>
      <t>ή πλησίον</t>
    </r>
    <r>
      <rPr>
        <sz val="11"/>
        <rFont val="Century Gothic"/>
        <family val="2"/>
        <charset val="161"/>
      </rPr>
      <t xml:space="preserve">, με ταινία pvc στα τελειώματα ίδιου χρώματος, με εξαρτήματα στη βάση για την ρύθμιση ύψους. </t>
    </r>
    <r>
      <rPr>
        <b/>
        <sz val="11"/>
        <rFont val="Century Gothic"/>
        <family val="1"/>
      </rPr>
      <t>Σύμφωνα με σχέδιο παραρτήματος Α.3.7.</t>
    </r>
  </si>
  <si>
    <t>Α.3.8</t>
  </si>
  <si>
    <r>
      <rPr>
        <b/>
        <u/>
        <sz val="11"/>
        <rFont val="Century Gothic"/>
        <family val="1"/>
      </rPr>
      <t>ΚΑΘΙΣΤΙΚΟΣ ΠΑΓΚΟΣ ΑΝΑΜΟΝΗΣ</t>
    </r>
    <r>
      <rPr>
        <u/>
        <sz val="11"/>
        <rFont val="Century Gothic"/>
        <family val="1"/>
      </rPr>
      <t xml:space="preserve">
</t>
    </r>
    <r>
      <rPr>
        <sz val="11"/>
        <rFont val="Century Gothic"/>
        <family val="1"/>
      </rPr>
      <t xml:space="preserve">Πάγκος κάθισμα, κόντρα πλακέ  σημύδα πάχους κατ ελάχιστο 15χιλ _ λουστραρισμένο  με διαστάσεις 225 Χ 50 Χ45 / τεμάχιo σε σχήμα "Π". </t>
    </r>
    <r>
      <rPr>
        <b/>
        <sz val="11"/>
        <rFont val="Century Gothic"/>
        <family val="1"/>
      </rPr>
      <t>Σύμφωνα με σχέδιο παραρτήματος Α.3.8.</t>
    </r>
  </si>
  <si>
    <t>ΤΜΗΜΑ 4: "Α.4 ΕΠΕΝΔΥΣΕΙΣ ΕΠΙΦΑΝΕΙΩΝ ΑΙΘΟΥΣΩΝ ΚΑΙ ΓΡΑΦΕΙΩΝ"</t>
  </si>
  <si>
    <t>Α.4</t>
  </si>
  <si>
    <t>ΕΠΕΝΔΥΣΕΙΣ ΕΠΙΦΑΝΕΙΩΝ ΑΙΘΟΥΣΩΝ ΚΑΙ ΓΡΑΦΕΙΩΝ</t>
  </si>
  <si>
    <t>Α.4.1</t>
  </si>
  <si>
    <r>
      <t xml:space="preserve">ΕΠΙΦΑΝΕΙΑ ΑΝΑΚΟΙΝΩΣΕΩΝ ΤΟΙΧΟΥ ΛΙΝΟΤΑΠΗΤΑ ΧΩΡΙΣ ΠΡΟΦΙΛ
</t>
    </r>
    <r>
      <rPr>
        <sz val="11"/>
        <rFont val="Century Gothic"/>
        <family val="1"/>
      </rPr>
      <t>Πλακες ανακοινωσεων τοίχου από λινοτάπητα πάχους τουλάχιστον 6mm, χωρις πλαίσιο, με δυνατότητα δημιουργίας οπτικά συνεχόμενης επιφάνειας ύψους 2,40 μ., με δυνατότητα επιλογής χρωμάτων. Προϊόν με ποιοτική πιστοποίηση και τοποθέτηση.</t>
    </r>
  </si>
  <si>
    <t>M2</t>
  </si>
  <si>
    <t>Α.4.2</t>
  </si>
  <si>
    <r>
      <t xml:space="preserve">ΕΠΙΦΑΝΕΙΑ ΑΝΑΚΟΙΝΩΣΕΩΝ ΤΟΙΧΟΥ ΧΩΡΙΣ ΠΡΟΦΙΛ ΤΥΠΟΥ FELT
</t>
    </r>
    <r>
      <rPr>
        <sz val="11"/>
        <rFont val="Century Gothic"/>
        <family val="1"/>
      </rPr>
      <t>Ταπετσαρία τοίχου από ηχοαπορροφητική τσόχα από 100% PET, με αυτοκόλλητη πλάτη για εύκολη τοποθέτηση, πάχους τουλάχιστον 6mm + 0,1mm αυτοκόλλητη ταινία , με δυνατότητα δημιουργίας οπτικά συνεχόμενης επιφάνειας φάρδους 1μ. ή πλησίον, Pinnable, με δυνατότητα επιλογής χρωμάτων. Προϊόν με ποιοτική πιστοποίηση και τοποθέτηση.</t>
    </r>
  </si>
  <si>
    <t>Α.4.3</t>
  </si>
  <si>
    <r>
      <t xml:space="preserve">ΑΣΠΡΟΠΙΝΑΚΑΣ ΤΟΙΧΟΥ ΧΩΡΙΣ ΠΡΟΦΙΛ
</t>
    </r>
    <r>
      <rPr>
        <sz val="11"/>
        <rFont val="Century Gothic"/>
        <family val="1"/>
      </rPr>
      <t>Ασπροπίνακας τοίχου από λευκό εμαγιέ ατσάλι 10mm, χωρις πλαίσιο, με δυνατότητα δημιουργίας οπτικά συνεχόμενης επιφάνειας ύψους τουλάχιστον 2μ, με δυνατότητα μαγνητικής ανάρτησης. Προϊόν με ποιοτική πιστοποίηση και τοποθέτηση. Ενδεικτικά μοντέλα Chameleon Board Wall της Planning Sisplamo ή παρόμοιο, με ενδεικτική διάσταση 198Χ294 εκ.</t>
    </r>
  </si>
  <si>
    <t>ΤΜΗΜΑ 5: "Α.5 ΚΟΥΡΤΙΝΕΣ / ΠΕΡΣΙΔΕΣ / ΡΟΛΕΡ ΑΙΘΟΥΣΩΝ"</t>
  </si>
  <si>
    <t>Α.5</t>
  </si>
  <si>
    <t>ΚΟΥΡΤΙΝΕΣ / ΠΕΡΣΙΔΕΣ / ΡΟΛΕΡ ΑΙΘΟΥΣΩΝ</t>
  </si>
  <si>
    <t>Α.5.1</t>
  </si>
  <si>
    <r>
      <t xml:space="preserve">ΑΠΛΟ ΣΥΣΤΗΜΑ ΣΚΙΑΣΗΣ ΕΣΩΤΕΡΙΚΟΥ ΧΩΡΟΥ ΜΕ  ΡΟΛΕΡ ΜΕΣΗΣ ΔΙΑΠΕΡΑΤΟΤΗΤΑΣ (ΚΑΤΟΠΙΝ ΕΠΙ ΤΟΠΟΥ ΜΕΤΡΗΣΗΣ)
</t>
    </r>
    <r>
      <rPr>
        <sz val="11"/>
        <rFont val="Century Gothic"/>
        <family val="1"/>
      </rPr>
      <t>Χειροκίνητο σύστημα ρόλερ σκίασης παραθύρων, εσωτερικού χώρου, με ρολό μέσης διαπερατότητας, ∅45, με στήριξη τοίχου και περιτύλιξη κοντά στο τζάμι, με πλαστικό χειριστήριο, με μπάρα στήριξης και ανεξάρτητη κίνηση για κάθε μηχανισμό, σε χρώμα λευκό ή γκρί, ως εξής:</t>
    </r>
  </si>
  <si>
    <t>ΓΡΑΦΕΙΟ ΔΕΠ 1 ΡΟΛΕΡ  ΧΕΙΡ.ΔΕΞ ΜΕ Π3,05*Υ2,10</t>
  </si>
  <si>
    <t>Μ2</t>
  </si>
  <si>
    <t>ΓΡΑΦΕΙΟ ΔΕΠ 1 ΡΟΛΕΡ  ΧΕΙΡ.ΔΕΞ ΜΕ Π3,00*Υ2,10</t>
  </si>
  <si>
    <t>ΓΡΑΦΕΙΟ ΔΕΠ 2 ΡΟΛΕΡ  ΧΕΙΡ.ΔΕΞΙΑ ΜΕ Π2,00*Υ2,10</t>
  </si>
  <si>
    <t>ΓΡΑΦΕΙΟ ΔΕΠ 2 ΡΟΛΕΡ  ΧΕΙΡ.ΑΡΙΣΤ ΜΕ Π2,00*Υ2,10</t>
  </si>
  <si>
    <t>ΓΡΑΦΕΙΟ ΔΕΠ 2 ΡΟΛΕΡ  ΧΕΙΡ.ΑΡΙΣΤ. ΜΕ Π2,25*Υ2,10</t>
  </si>
  <si>
    <t>ΓΡΑΦΕΙΟ ΔΕΠ 3 ΡΟΛΕΡ  ΧΕΙΡ.ΔΕΞΙΑ ΜΕ Π2,35*Υ2,10</t>
  </si>
  <si>
    <t>ΓΡΑΦΕΙΟ ΔΕΠ 3 ΡΟΛΕΡ  ΧΕΙΡ.ΔΕΞΙΑ ΜΕ Π2,30*Υ2,10</t>
  </si>
  <si>
    <t>ΓΡΑΦΕΙΟ ΔΕΠ 4 ΡΟΛΕΡ  ΧΕΙΡ.ΔΕΞΙΑ ΜΕ Π1,80*Υ 2,10</t>
  </si>
  <si>
    <t>ΓΡΑΦΕΙΟ ΔΕΠ 5 ΡΟΛΕΡ  ΧΕΙΡ.ΔΕΞΙΑ ΜΕ Π3,25*Υ2,10</t>
  </si>
  <si>
    <t>ΓΡΑΦΕΙΟ ΔΕΠ 6 ΡΟΛΕΡ  ΧΕΙΡ.ΔΕΞ ΜΕ Π3,05*Υ2,10</t>
  </si>
  <si>
    <t>ΓΡΑΦΕΙΟ ΠΡΟΕΔΡΟΥ ΡΟΛΕΡ ΧΕΙΡ.ΔΕΞΙΑ ΜΕ Π1,45*Υ2,10</t>
  </si>
  <si>
    <t>ΓΡΑΦΕΙΟ ΠΡΟΕΔΡΟΥ ΡΟΛΕΡ ΧΕΙΡ.ΔΕΞΙΑ ΜΕ Π1,50*Υ2,10</t>
  </si>
  <si>
    <t>ΥΠΗΡΕΣΙΑ ΤΟΠΟΘΕΤΗΣΗΣ ΡΟΛΕΡ</t>
  </si>
  <si>
    <t>ΤΕΜ</t>
  </si>
  <si>
    <t>Α.5.2</t>
  </si>
  <si>
    <r>
      <t xml:space="preserve">ΚΑΘΕΤΕΣ ΠΕΡΣΙΔΕΣ ΜΕ ΥΦΑΣΜΑ ΜΕΣΗΣ ΔΙΑΠΕΡΑΤΟΤΗΤΑΣ (ΚΑΤΟΠΙΝ ΕΠΙ ΤΟΠΟΥ ΜΕΤΡΗΣΗΣ) 
</t>
    </r>
    <r>
      <rPr>
        <sz val="11"/>
        <rFont val="Century Gothic"/>
        <family val="1"/>
      </rPr>
      <t>Κάθετες περσίδες εσωτερικού χώρου με απλό ημιδιαπερατό ύφασμα σε χρώμα λευκό ή εκρού ή γκρι, με σιδηρόδρομο μονό λευκό και μηχανισμό κίνησης, ως εξής:</t>
    </r>
  </si>
  <si>
    <t>ΑΙΘΟΥΣΑ ΥΠΟΛΟΓΙΣΤΩΝ,127ΜΜ ΜΕ Φ3,10*Υ2,20 (ΠΕΙΡΑΙΩΣ)</t>
  </si>
  <si>
    <t>ΑΙΘΟΥΣΑ ΥΠΟΛΟΓΙΣΤΩΝ-1 ΤΕΜ ΣΙΔΗΡΟΔΡΟΜΟΣ 3,60Μ</t>
  </si>
  <si>
    <t>ΤΡ.Μ.</t>
  </si>
  <si>
    <t>ΑΙΘΟΥΣΑ ΥΠΟΛΟΓΙΣΤΩΝ, 127ΜΜ ΜΕ Φ3,60*Υ2,20 (ΑΘΗΝΑΣ)</t>
  </si>
  <si>
    <t>ΝΕΑ ΓΡΑΜΜΑΤΕΙΑ,127ΜΜ ΜΕ Φ2,50*Υ2,20 (ΠΕΙΡΑΙΩΣ)</t>
  </si>
  <si>
    <t>ΝΕΑ ΓΡΑΜΜΑΤΕΙΑ,127ΜΜ ΜΕ Φ3,35*Υ2,20 (ΠΕΙΡΑΙΩΣ)</t>
  </si>
  <si>
    <t>ΝΕΑ ΓΡΑΜΜΑΤΕΙΑ,127ΜΜ ΜΕ Φ3,20*Υ2,20 (ΠΕΙΡΑΙΩΣ)</t>
  </si>
  <si>
    <t>ΑΙΘΟΥΣΑ ΒΙΟΜΗΧΑΝΙΚΟΥ (Α' ΟΡΟΦΟΥ) - ΑΓΙΟΙ ΣΑΡΑΝΤΑ, 127ΜΜ ΜΕ Φ3,30*Υ2,20</t>
  </si>
  <si>
    <t>ΑΙΘΟΥΣΑ ΥΠΟΛΟΓΙΣΤΩΝ (Β' ΟΡΟΦΟΥ) - ΑΓΙΟΙ ΣΑΡΑΝΤΑ, 127ΜΜ ΜΕ Φ3,30*Υ2,20</t>
  </si>
  <si>
    <t>ΑΠΟΛΗΞΗ ΔΙΑΔΡΟΜΟΥ - ΑΓ. ΣΑΡΑΝΤΑ 197ΜΜ ΜΕ Φ5,40*Υ2,20</t>
  </si>
  <si>
    <t>ΥΠΗΡΕΣΙΑ ΤΟΠΟΘΕΤΗΣΗ ΠΕΡΣΙΔΕΣ</t>
  </si>
  <si>
    <t>ΥΠΗΡΕΣΙΑ ΤΟΠΟΘΕΤΗΣΗ ΣΙΔΗΡΟΔΡΟΜΩΝ ΤΙΡΑΖ</t>
  </si>
  <si>
    <t>Α.5.3</t>
  </si>
  <si>
    <r>
      <t xml:space="preserve">ΚΟΥΡΤΙΝΕΣ ΣΥΣΚΟΤΙΣΗΣ BLACK OUT (ΚΑΤΟΠΙΝ ΕΠΙ ΤΟΠΟΥ ΜΕΤΡΗΣΗΣ)
</t>
    </r>
    <r>
      <rPr>
        <sz val="11"/>
        <rFont val="Century Gothic"/>
        <family val="1"/>
      </rPr>
      <t>Κουρτίνες συσκότισης black out από βραδύκαυστο (βραδυφλεγές) ύφασμα με τεχνικά χαρακτηριστικά 100% Πολυέστερ 242γρ/τμ , 99,5% Συσκοτίσεως, φάρδος ρολού 3Μ, με πιστοποίηση Class-1 και  ΟΕΚΟΤΕΧ 100, πλύσιμο στους 40οC. Με σιδηρόδρομο αλουμινίου 4ΜΜ με όλα τα εξαρτήματα.</t>
    </r>
  </si>
  <si>
    <t>ΑΙΘΟΥΣΑ ΥΠΟΛΟΓΙΣΤΩΝ (ΑΘΗΝΑΣ), 2 ΦΥΛΛΑ ΜΕ Φ3,60*Υ2,20</t>
  </si>
  <si>
    <t>ΑΙΘΟΥΣΑ ΓΕΝΙΚΗΣ ΔΙΔΑΣΚΑΛΙΑΣ -2 ΤΕΜ ΣΙΔΗΡΟΔΡΟΜΟΙ ΜΕ Φ3,90Μ</t>
  </si>
  <si>
    <t>ΑΙΘΟΥΣΑ ΓΕΝΙΚΗΣ ΔΙΔΑΣΚΑΛΙΑΣ,-4 ΦΥΛΛΑ ΜΕ Φ3,90*Υ2,20</t>
  </si>
  <si>
    <t>ΑΙΘΟΥΣΑ ΑΕΧ 1 ,2 ΤΕΜ ΣΙΔΗΡΟΔΡΟΜΟΙ 3,90Μ ΤΟ ΚΑΘΕΝΑ</t>
  </si>
  <si>
    <t>ΑΙΘΟΥΣΑ ΑΕΧ 1 -4 ΦΥΛΛΑ ΜΕ Φ3,90*Υ2,20</t>
  </si>
  <si>
    <t>ΑΙΘΟΥΣΑ ΑΕΧ 2 ,2 ΤΕΜ ΣΙΔΗΡΟΔΡΟΜΟΙ 3,62Μ ΤΟ ΚΑΘΕΝΑ</t>
  </si>
  <si>
    <t>ΑΙΘΟΥΣΑ ΑΕΧ 2 -4 ΦΥΛΛΑ ΜΕ Φ3,62*Υ2,20</t>
  </si>
  <si>
    <t>ΑΙΘΟΥΣΑ ΑΕΧ 3- 2 ΤΕΜ ΣΙΔΗΡΟΔΡΟΜΟΙ 3,60Μ ΤΟ ΚΑΘΕΝΑ</t>
  </si>
  <si>
    <t>ΑΙΘΟΥΣΑ ΑΕΧ 3  -4 ΦΥΛΛΑ ΜΕ Φ3,60*Υ2,20</t>
  </si>
  <si>
    <t>ΑΙΘΟΥΣΑ ΚΑΛΛΙΤΕΧΝΙΚΩΝ, 2 ΤΕΜ ΣΙΔΗΡΟΔΡΟΜΟΙ 3,60Μ ΤΟ ΚΑΘΕΝΑ</t>
  </si>
  <si>
    <t>ΑΙΘΟΥΣΑ ΚΑΛΛΙΤΕΧΝΙΚΩΝ,-4 ΦΥΛΛΑ ΜΕ Φ3,60*Υ2,20</t>
  </si>
  <si>
    <t>ΑΙΘΟΥΣΑ ΠΛΑΣΤΙΚΗΣ (Β' ΟΡΟΦΟΥ) ,2 ΤΕΜ ΣΙΔΗΡΟΔΡΟΜΟΙ 3,60Μ ΤΟ ΚΑΘΕΝΑ</t>
  </si>
  <si>
    <t>ΑΙΘΟΥΣΑ ΠΛΑΣΤΙΚΗΣ (Β' ΟΡΟΦΟΥ) -4 ΦΥΛΛΑ ΜΕ Φ3,60*Υ2,20</t>
  </si>
  <si>
    <t>ΥΠΗΡΕΣΙΑ ΡΑΦΗΣ ΜΕ ΤΡΕΣΣΑ 8 ΕΚ ΠΟΛΛΩΝ ΘΕΣΕΩΝ ΡΑΦΗ ΑΠΛΗ</t>
  </si>
  <si>
    <t>ΥΠΗΡΕΣΙΑ ΤΟΠΟΘΕΤΗΣΗ ΚΟΥΡΤΙΝΩΝ</t>
  </si>
  <si>
    <t>ΥΠΗΡΕΣΙΑ ΣΙΔΕΡΟ ΣΟΥΡΩΜΑ ΚΟΥΡΤΙΝΩΝ</t>
  </si>
  <si>
    <t>ΤΜΗΜΑ 6: "Α.6 ΜΕΤΑΛΛΙΚΕΣ ΚΑΤΑΣΚΕΥΕΣ"</t>
  </si>
  <si>
    <t>A.6</t>
  </si>
  <si>
    <t>ΜΕΤΑΛΛΙΚΕΣ ΚΑΤΑΣΚΕΥΕΣ</t>
  </si>
  <si>
    <t>Α.6.1</t>
  </si>
  <si>
    <r>
      <rPr>
        <b/>
        <u/>
        <sz val="11"/>
        <rFont val="Century Gothic"/>
        <family val="1"/>
      </rPr>
      <t>ΤΡΟΧΗΛΑΤΟ ΔΙΑΧΩΡΙΣΤΙΚΟ</t>
    </r>
    <r>
      <rPr>
        <b/>
        <sz val="11"/>
        <rFont val="Century Gothic"/>
        <family val="1"/>
      </rPr>
      <t xml:space="preserve">
</t>
    </r>
    <r>
      <rPr>
        <sz val="11"/>
        <rFont val="Century Gothic"/>
        <family val="1"/>
      </rPr>
      <t xml:space="preserve">Τροχήλατο κινητό διαχωριστικό κατασκευασμένο από επεξεργασμένη (στρατζαριστή) μαύρη λαμαρίνα 2mm, αποτελούμενο από δυο πλαίσια σε σχήμα "Π" διατομής 60Χ40mm με εσοχή 22mm σε όλο τους το μήκος, για την υποδοχή του ξύλου και με "περαστές" βίδες σύσφιξης κατ΄ελάχιστον έξι, με μεταλλική επεκτεινόμενη βάση έδρασης, με τέσσερις ρόδες με φρένο για σταθεροποίηση. Η επιφάνεια του διαχωριστικού θα είναι OSB (ΠΧΥ)1250X1800mm και πάχους 22mm, με φινίρισμα από άχρωμο βερνίκι. Βαφή μεταλλικού σκελετου με άχρωμο βερνίκι για προστασία από την διάβρωση. </t>
    </r>
    <r>
      <rPr>
        <b/>
        <sz val="11"/>
        <rFont val="Century Gothic"/>
        <family val="1"/>
      </rPr>
      <t>Σύμφωνα με σχέδιο παραρτήματος Α.6.1.</t>
    </r>
  </si>
  <si>
    <t>Α.6.2</t>
  </si>
  <si>
    <r>
      <t xml:space="preserve">ΔΙΑΧΩΡΙΣΤΙΚΟ ΓΡΑΜΜΑΤΕΙΑΣ
</t>
    </r>
    <r>
      <rPr>
        <sz val="11"/>
        <rFont val="Century Gothic"/>
        <family val="2"/>
        <charset val="161"/>
      </rPr>
      <t xml:space="preserve">Μεταλλικη κατασκευή χωρίσματος από λάμα μασίφ 5mm εξωτερικα και πηχακι 30 x 10mm εσωτερικά, βαμμένα μαύρο (κατόπιν επιλογής και δείγματος).  Κρύσταλλα τριπλεξ 3+3mmm με ακουστική ηχομονωτική μεμβράνη -35 db. ΕΞΩΠΟΡΤΑ ΜΕ ΚΛΕΙΔΑΡΙΑ ΑΣΦΑΛΕΙΑΣ ΚΑΙ ΑΝΟΙΓΜΑ ΜΕ ΗΛΕΚΤΡΙΚΟ ΜΠΟΥΤΟΝ ΕΞ ΑΠΟΣΤΑΣΕΩΣ. ΕΣΩΤΕΡΙΚΗ ΠΟΡΤΑ ΜΕ ΑΠΛΗ ΚΛΕΙΔΑΡΙΑ. </t>
    </r>
    <r>
      <rPr>
        <b/>
        <sz val="11"/>
        <rFont val="Century Gothic"/>
        <family val="1"/>
      </rPr>
      <t>Σύμφωνα με σχέδιο παραρτήματος Α.6.2.</t>
    </r>
    <r>
      <rPr>
        <sz val="11"/>
        <rFont val="Century Gothic"/>
        <family val="2"/>
        <charset val="161"/>
      </rPr>
      <t xml:space="preserve"> Με επί τόπου τοποθέτηση.</t>
    </r>
  </si>
  <si>
    <t>ΤΜΗΜΑ 7: "Β.1 ΤΥΠΟΠΟΙΗΜΕΝΟΣ ΕΞΟΠΛΙΣΜΟΣ ΕΠΙΠΛΩΣΗΣ ΓΕΝΙΚΗΣ ΧΡΗΣΗΣ"</t>
  </si>
  <si>
    <t>Β. ΕΞΟΠΛΙΣΜΟΣ ΧΩΡΩΝ ΤΜΗΜΑΤΟΣ ΦΩΤΟΓΡΑΦΙΑΣ</t>
  </si>
  <si>
    <t>Β.1</t>
  </si>
  <si>
    <t>Β.1.1</t>
  </si>
  <si>
    <t>Β.1.2</t>
  </si>
  <si>
    <t>Β.1.3</t>
  </si>
  <si>
    <t>Β.1.4</t>
  </si>
  <si>
    <t>Β.1.5</t>
  </si>
  <si>
    <t>Β.1.6</t>
  </si>
  <si>
    <t>Β.1.7</t>
  </si>
  <si>
    <t>Β.1.8</t>
  </si>
  <si>
    <t>ΤΜΗΜΑ 8: "Β.2 ΙΔΙΟΤΥΠΕΣ (CUSTOM) ΚΑΤΑΣΚΕΥΕΣ ΕΠΙΠΛΩΣΗΣ"</t>
  </si>
  <si>
    <t>B.2</t>
  </si>
  <si>
    <t>Β.2.1</t>
  </si>
  <si>
    <r>
      <t xml:space="preserve">ΕΡΜΑΡΙΑ ΓΡΑΦΕΙΩΝ ΧΑΜΗΛΑ ΜΕ ΚΑΠΑΚΙ (ΠΑΓΚΟ) ΜΕΛΑΜΙΝΗΣ ΒΑΣΕΙ ΣΧΕΔΙΟΥ ΔΙΑΡΡΥΘΜΙΣΗΣ (ΟΠΩΣ Α.3.1)
</t>
    </r>
    <r>
      <rPr>
        <sz val="11"/>
        <rFont val="Century Gothic"/>
        <family val="1"/>
      </rPr>
      <t xml:space="preserve">Ερμάρια με συνθέσεις δίφυλλων και μονόφυλλων ερμαρίων, με ρυθμιζόμενα πόδια και μπάζα έως 10 εκ., βάθους 40-45 εκ. και ύψους 83- 86 εκ. </t>
    </r>
    <r>
      <rPr>
        <b/>
        <sz val="11"/>
        <rFont val="Century Gothic"/>
        <family val="1"/>
      </rPr>
      <t>ή πλησίον</t>
    </r>
    <r>
      <rPr>
        <sz val="11"/>
        <rFont val="Century Gothic"/>
        <family val="1"/>
      </rPr>
      <t>. Με εσωτερικά κουτιά από λευκή μελαμίνη πάχους τουλάχιστον 16 χιλ. και δύο (2) ράφια πάχους τουλάχιστον 18 χιλ. με δυνατότητα τοποθέτησης σε διαφορετικά ύψη. Κάλυψη με καπάκι (πάγκο) και ανοιγόμενα πορτάκια πλάτους 35-45 εκ ή πλησίον, με τελική επιφάνεια λευκής μελαμίνης σαγρέ τουλάχιστον 18 χιλ. Τα πορτάκια θα φέρουν ρυθμιζόμενους μεντεσέδες με φρένο και μεταλλικά πόμολα επιλογής της υπηρεσίας κατόπιν δειγματισμού. Όλες οι επιφάνειες θα είναι φινιρισμένες με περιμετρική ταινία στο χρώμα της επιφάνειας και θα είναι επιμελώς φροντισμένες. Τα ερμάρια θα φέρουν κεντρική κλειδαριά (master key) μόνο ή μαζί με κλειδαριά συνδυασμού. Με πλαϊνά ίδιας τελικής επιφάνειας με τα ερμάρια σε περίπτωση ελεύθερης τοποθέτησης ή καταφραγή  ίδιας τελικής επιφάνειας με τα ερμάρια σε περίπτωση ενσωμάτωσης / τοποθέτησης της σύνθεσης σε κόγχη τοίχου, κατόπιν επί τόπου μέτρησης.</t>
    </r>
  </si>
  <si>
    <r>
      <rPr>
        <b/>
        <sz val="11"/>
        <rFont val="Century Gothic"/>
        <family val="1"/>
      </rPr>
      <t xml:space="preserve">Β.2.1.1 ― </t>
    </r>
    <r>
      <rPr>
        <sz val="11"/>
        <rFont val="Century Gothic"/>
        <family val="1"/>
      </rPr>
      <t>Διάσταση μήκους 420 μέγιστο ή πλησίον (Αιθ. Β1 &amp; Β2)</t>
    </r>
  </si>
  <si>
    <r>
      <rPr>
        <b/>
        <sz val="11"/>
        <rFont val="Century Gothic"/>
        <family val="1"/>
      </rPr>
      <t xml:space="preserve">Β.2.1.2 ― </t>
    </r>
    <r>
      <rPr>
        <sz val="11"/>
        <rFont val="Century Gothic"/>
        <family val="1"/>
      </rPr>
      <t>Διάσταση μήκους 360 μέγιστο ή πλησίον (Αιθ. Β3)</t>
    </r>
  </si>
  <si>
    <r>
      <rPr>
        <b/>
        <sz val="11"/>
        <rFont val="Century Gothic"/>
        <family val="1"/>
      </rPr>
      <t xml:space="preserve">Β.2.1.3 ― </t>
    </r>
    <r>
      <rPr>
        <sz val="11"/>
        <rFont val="Century Gothic"/>
        <family val="1"/>
      </rPr>
      <t>Διάσταση μήκους 365 μέγιστο ή πλησίον (Αιθ. Β4)</t>
    </r>
  </si>
  <si>
    <r>
      <rPr>
        <b/>
        <sz val="11"/>
        <rFont val="Century Gothic"/>
        <family val="1"/>
      </rPr>
      <t xml:space="preserve">Β.2.1.4 ― </t>
    </r>
    <r>
      <rPr>
        <sz val="11"/>
        <rFont val="Century Gothic"/>
        <family val="1"/>
      </rPr>
      <t>Διάσταση μήκους 250 μέγιστο ή πλησίον (Γρ. ΔΕΠ 1α, Εργ. Stop Motion Υ.02.04)</t>
    </r>
  </si>
  <si>
    <r>
      <rPr>
        <b/>
        <sz val="11"/>
        <rFont val="Century Gothic"/>
        <family val="1"/>
      </rPr>
      <t xml:space="preserve">Β.2.1.5 ― </t>
    </r>
    <r>
      <rPr>
        <sz val="11"/>
        <rFont val="Century Gothic"/>
        <family val="1"/>
      </rPr>
      <t>Διάσταση μήκους 210 μέγιστο ή πλησίον (Γρ. ΔΕΠ 1β)</t>
    </r>
  </si>
  <si>
    <r>
      <rPr>
        <b/>
        <sz val="11"/>
        <rFont val="Century Gothic"/>
        <family val="1"/>
      </rPr>
      <t>Β.2.1.6 ―</t>
    </r>
    <r>
      <rPr>
        <sz val="11"/>
        <rFont val="Century Gothic"/>
        <family val="1"/>
      </rPr>
      <t xml:space="preserve"> Διάσταση μήκους 295 μέγιστο ή πλησίον (Γρ. ΔΕΠ 2)</t>
    </r>
  </si>
  <si>
    <r>
      <rPr>
        <b/>
        <sz val="11"/>
        <rFont val="Century Gothic"/>
        <family val="1"/>
      </rPr>
      <t>Β.2.1.7 ―</t>
    </r>
    <r>
      <rPr>
        <sz val="11"/>
        <rFont val="Century Gothic"/>
        <family val="1"/>
      </rPr>
      <t xml:space="preserve"> Διάσταση μήκους 280 μέγιστο ή πλησίον (Αιθ. Β6)</t>
    </r>
  </si>
  <si>
    <r>
      <rPr>
        <b/>
        <sz val="11"/>
        <rFont val="Century Gothic"/>
        <family val="1"/>
      </rPr>
      <t>Β.2.1.8 ―</t>
    </r>
    <r>
      <rPr>
        <sz val="11"/>
        <rFont val="Century Gothic"/>
        <family val="1"/>
      </rPr>
      <t xml:space="preserve"> Διάσταση μήκους 170 μέγιστο ή πλησίον (Γρ. ΔΕΠ 3)</t>
    </r>
  </si>
  <si>
    <r>
      <rPr>
        <b/>
        <sz val="11"/>
        <rFont val="Century Gothic"/>
        <family val="1"/>
      </rPr>
      <t>Β.2.1.9 ―</t>
    </r>
    <r>
      <rPr>
        <sz val="11"/>
        <rFont val="Century Gothic"/>
        <family val="1"/>
      </rPr>
      <t xml:space="preserve"> Διάσταση μήκους 270 μέγιστο ή πλησίον (Γρ. ΔΕΠ 3)</t>
    </r>
  </si>
  <si>
    <r>
      <rPr>
        <b/>
        <sz val="11"/>
        <rFont val="Century Gothic"/>
        <family val="1"/>
      </rPr>
      <t>Β.2.1.10 ―</t>
    </r>
    <r>
      <rPr>
        <sz val="11"/>
        <rFont val="Century Gothic"/>
        <family val="1"/>
      </rPr>
      <t xml:space="preserve"> Διάσταση μήκους 270 μέγιστο ή πλησίον (Αρχείο Γραμματείας)</t>
    </r>
  </si>
  <si>
    <r>
      <rPr>
        <b/>
        <sz val="11"/>
        <rFont val="Century Gothic"/>
        <family val="1"/>
      </rPr>
      <t>Β.2.1.11 ―</t>
    </r>
    <r>
      <rPr>
        <sz val="11"/>
        <rFont val="Century Gothic"/>
        <family val="1"/>
      </rPr>
      <t xml:space="preserve"> Διάσταση μήκους 270 μέγιστο ή πλησίον (Γρ. ΔΕΠ 4)</t>
    </r>
  </si>
  <si>
    <r>
      <rPr>
        <b/>
        <sz val="11"/>
        <rFont val="Century Gothic"/>
        <family val="1"/>
      </rPr>
      <t>Β.2.1.12 ―</t>
    </r>
    <r>
      <rPr>
        <sz val="11"/>
        <rFont val="Century Gothic"/>
        <family val="1"/>
      </rPr>
      <t xml:space="preserve"> Διάσταση μήκους 90 μέγιστο ή πλησίον (3Χ Γραμματεία)</t>
    </r>
  </si>
  <si>
    <t>Β.2.2</t>
  </si>
  <si>
    <r>
      <t xml:space="preserve">ΕΡΜΑΡΙΑ ΓΡΑΦΕΙΩΝ ΑΝΑΡΤΗΜΕΝΑ ΒΑΣΕΙ ΣΧΕΔΙΟΥ ΔΙΑΡΡΥΘΜΙΣΗΣ 
</t>
    </r>
    <r>
      <rPr>
        <sz val="11"/>
        <rFont val="Century Gothic"/>
        <family val="1"/>
      </rPr>
      <t xml:space="preserve">Ερμάρια με συνθέσεις δίφυλλων και μονόφυλλων ερμαρίων, αναρτημένα, βάθους 40-45 εκ. και ύψους 83- 86 εκ. </t>
    </r>
    <r>
      <rPr>
        <b/>
        <sz val="11"/>
        <rFont val="Century Gothic"/>
        <family val="1"/>
      </rPr>
      <t>ή πλησίον</t>
    </r>
    <r>
      <rPr>
        <sz val="11"/>
        <rFont val="Century Gothic"/>
        <family val="1"/>
      </rPr>
      <t>. Με εσωτερικά κουτιά από λευκή μελαμίνη πάχους τουλάχιστον 16 χιλ. και δύο (2) ράφια πάχους τουλάχιστον 18 χιλ. με δυνατότητα τοποθέτησης σε διαφορετικά ύψη. Τα πορτάκια θα φέρουν ρυθμιζόμενους μεντεσέδες με φρένο και μεταλλικά πόμολα επιλογής της υπηρεσίας κατόπιν δειγματισμού. Όλες οι επιφάνειες θα είναι φινιρισμένες με περιμετρική ταινία στο χρώμα της επιφάνειας και θα είναι επιμελώς φροντισμένες. Τα ερμάρια θα φέρουν κεντρική κλειδαριά (master key) μόνο ή μαζί με κλειδαριά συνδυασμού. Με πλαϊνά ίδιας τελικής επιφάνειας με τα ερμάρια σε περίπτωση ελεύθερης τοποθέτησης ή καταφραγή  ίδιας τελικής επιφάνειας με τα ερμάρια σε περίπτωση ενσωμάτωσης / τοποθέτησης της σύνθεσης σε κόγχη τοίχου, κατόπιν επί τόπου μέτρησης.</t>
    </r>
  </si>
  <si>
    <r>
      <rPr>
        <b/>
        <sz val="11"/>
        <rFont val="Century Gothic"/>
        <family val="1"/>
      </rPr>
      <t xml:space="preserve">Β.2.2.1 ― </t>
    </r>
    <r>
      <rPr>
        <sz val="11"/>
        <rFont val="Century Gothic"/>
        <family val="1"/>
      </rPr>
      <t>Διάσταση μήκους 520 μέγιστο ή πλησίον (ΕΡΓΑΣΤΗΡΙΟ ΦΕΗ)</t>
    </r>
  </si>
  <si>
    <r>
      <rPr>
        <b/>
        <sz val="11"/>
        <rFont val="Century Gothic"/>
        <family val="1"/>
      </rPr>
      <t xml:space="preserve">Β.2.2.2 ― </t>
    </r>
    <r>
      <rPr>
        <sz val="11"/>
        <rFont val="Century Gothic"/>
        <family val="1"/>
      </rPr>
      <t>Διάσταση μήκους 180 μέγιστο ή πλησίον (ΕΡΓΑΣΤΗΡΙΟ ΦΕΗ)</t>
    </r>
  </si>
  <si>
    <t>Β.2.3</t>
  </si>
  <si>
    <r>
      <rPr>
        <b/>
        <u/>
        <sz val="11"/>
        <rFont val="Century Gothic"/>
        <family val="1"/>
      </rPr>
      <t>ΚΑΘΙΣΤΙΚΟΣ ΠΑΓΚΟΣ ΑΝΑΜΟΝΗΣ (ΟΠΩΣ Α.3.8)</t>
    </r>
    <r>
      <rPr>
        <u/>
        <sz val="11"/>
        <rFont val="Century Gothic"/>
        <family val="1"/>
      </rPr>
      <t xml:space="preserve">
</t>
    </r>
    <r>
      <rPr>
        <sz val="11"/>
        <rFont val="Century Gothic"/>
        <family val="1"/>
      </rPr>
      <t xml:space="preserve">Πάγκος κάθισμα, κόντρα πλακέ  σημύδα πάχους κατ ελάχιστο 15χιλ _ λουστραρισμένο  με διαστάσεις 225 Χ 50 Χ45 / τεμάχιo σε σχήμα "Π". </t>
    </r>
    <r>
      <rPr>
        <b/>
        <sz val="11"/>
        <rFont val="Century Gothic"/>
        <family val="1"/>
      </rPr>
      <t>Σύμφωνα με σχέδιο παραρτήματος Α.3.8.</t>
    </r>
  </si>
  <si>
    <t>ΤΜΗΜΑ 9: "Β.3 ΕΠΕΝΔΥΣΕΙΣ ΕΠΙΦΑΝΕΙΩΝ ΑΙΘΟΥΣΩΝ ΚΑΙ ΓΡΑΦΕΙΩΝ"</t>
  </si>
  <si>
    <t>Β.3</t>
  </si>
  <si>
    <t>Β.3.1</t>
  </si>
  <si>
    <r>
      <t xml:space="preserve">ΕΠΙΦΑΝΕΙΑ ΑΝΑΚΟΙΝΩΣΕΩΝ ΤΟΙΧΟΥ ΛΙΝΟΤΑΠΗΤΑ ΧΩΡΙΣ ΠΡΟΦΙΛ (ΟΠΩΣ Α.4.1)
</t>
    </r>
    <r>
      <rPr>
        <sz val="11"/>
        <rFont val="Century Gothic"/>
        <family val="1"/>
      </rPr>
      <t>Πλακες ανακοινωσεων τοίχου από λινοτάπητα πάχους τουλάχιστον 6mm, χωρις πλαίσιο, με δυνατότητα δημιουργίας οπτικά συνεχόμενης επιφάνειας ύψους 2,40 μ., με δυνατότητα επιλογής χρωμάτων. Προϊόν με ποιοτική πιστοποίηση και τοποθέτηση.</t>
    </r>
  </si>
  <si>
    <t>Β.3.2</t>
  </si>
  <si>
    <r>
      <t xml:space="preserve">ΕΠΙΦΑΝΕΙΑ ΑΝΑΚΟΙΝΩΣΕΩΝ ΤΟΙΧΟΥ ΧΩΡΙΣ ΠΡΟΦΙΛ ΤΥΠΟΥ FELT (ΟΠΩΣ Α.4.2)
</t>
    </r>
    <r>
      <rPr>
        <sz val="11"/>
        <rFont val="Century Gothic"/>
        <family val="1"/>
      </rPr>
      <t>Ταπετσαρία τοίχου από ηχοαπορροφητική τσόχα από 100% PET, με αυτοκόλλητη πλάτη για εύκολη τοποθέτηση, πάχους τουλάχιστον 6mm + 0,1mm αυτοκόλλητη ταινία , με δυνατότητα δημιουργίας οπτικά συνεχόμενης επιφάνειας φάρδους 1μ. ή πλησίον, Pinnable, με δυνατότητα επιλογής χρωμάτων. Προϊόν με ποιοτική πιστοποίηση και τοποθέτηση.</t>
    </r>
  </si>
  <si>
    <t>ΤΜΗΜΑ 10: "Β.4 ΚΟΥΡΤΙΝΕΣ / ΠΕΡΣΙΔΕΣ / ΡΟΛΕΡ ΑΙΘΟΥΣΩΝ"</t>
  </si>
  <si>
    <t>Β.4</t>
  </si>
  <si>
    <t>Β.4.1</t>
  </si>
  <si>
    <r>
      <t xml:space="preserve">ΑΠΛΟ ΣΥΣΤΗΜΑ ΣΚΙΑΣΗΣ ΕΣΩΤΕΡΙΚΟΥ ΧΩΡΟΥ ΜΕ  ΡΟΛΕΡ ΜΕΣΗΣ ΔΙΑΠΕΡΑΤΟΤΗΤΑΣ (ΟΠΩΣ Α.5.1 - ΚΑΤΟΠΙΝ ΕΠΙ ΤΟΠΟΥ ΜΕΤΡΗΣΗΣ)
</t>
    </r>
    <r>
      <rPr>
        <sz val="11"/>
        <rFont val="Century Gothic"/>
        <family val="1"/>
      </rPr>
      <t>Χειροκίνητο σύστημα ρόλερ σκίασης παραθύρων, εσωτερικού χώρου, με ρολό μέσης διαπερατότητας, ∅45, με στήριξη τοίχου και περιτύλιξη κοντά στο τζάμι, με πλαστικό χειριστήριο, με μπάρα στήριξης και ανεξάρτητη κίνηση για κάθε μηχανισμό, σε χρώμα λευκό ή γκρί, ως εξής:</t>
    </r>
  </si>
  <si>
    <t>ΓΡΑΦΕΙΟ ΔΕΠ 4 ΡΟΛΕΡ  ΧΕΙΡ.ΔΕΞΙΑ ΜΕ Π2,00*Υ2,10</t>
  </si>
  <si>
    <t>ΓΡΑΦΕΙΟ ΔΕΠ 4 ΡΟΛΕΡ  ΧΕΙΡ.ΑΡΙΣΤ ΜΕ Π2,00*Υ2,10</t>
  </si>
  <si>
    <t>ΓΡΑΦΕΙΟ ΔΕΠ 4 ΡΟΛΕΡ  ΧΕΙΡ.ΑΡΙΣΤ. ΜΕ Π2,25*Υ2,10</t>
  </si>
  <si>
    <t>ΕΡΓΑΣΤΗΡΙΟ ΦΕΗ ΡΟΛΕΡ  ΧΕΙΡ.ΔΕΞΙΑ ΜΕ Π2,35*Υ2,10</t>
  </si>
  <si>
    <t>ΕΡΓΑΣΤΗΡΙΟ ΦΕΗ ΡΟΛΕΡ  ΧΕΙΡ.ΔΕΞΙΑ ΜΕ Π2,30*Υ2,10</t>
  </si>
  <si>
    <t>ΓΡΑΦΕΙΟ ΔΕΠ 3 ΡΟΛΕΡ  ΧΕΙΡ.ΔΕΞΙΑ ΜΕ Π3,25*Υ2,10</t>
  </si>
  <si>
    <t>ΓΡΑΦΕΙΟ ΔΕΠ 2 ΡΟΛΕΡ  ΧΕΙΡ.ΔΕΞ ΜΕ Π3,05*Υ2,10</t>
  </si>
  <si>
    <t>ΕΡΓΑΣΤΗΡΙΟ ΦΕΗ ΡΟΛΕΡ ΧΕΙΡ.ΔΕΞΙΑ ΜΕ Π1,45*Υ2,10</t>
  </si>
  <si>
    <t>ΕΡΓΑΣΤΗΡΙΟ ΦΕΗ ΡΟΛΕΡ ΧΕΙΡ.ΔΕΞΙΑ ΜΕ Π1,50*Υ2,10</t>
  </si>
  <si>
    <t>Β.4.2</t>
  </si>
  <si>
    <r>
      <t xml:space="preserve">ΚΑΘΕΤΕΣ ΠΕΡΣΙΔΕΣ ΜΕ ΥΦΑΣΜΑ ΜΕΣΗΣ ΔΙΑΠΕΡΑΤΟΤΗΤΑΣ (ΟΠΩΣ Α.5.2 - ΚΑΤΟΠΙΝ ΕΠΙ ΤΟΠΟΥ ΜΕΤΡΗΣΗΣ)
</t>
    </r>
    <r>
      <rPr>
        <sz val="11"/>
        <rFont val="Century Gothic"/>
        <family val="1"/>
      </rPr>
      <t>Κάθετες περσίδες εσωτερικού χώρου με απλό ημιδιαπερατό ύφασμα σε χρώμα λευκό ή εκρού ή γκρι, με σιδηρόδρομο μονό λευκό και μηχανισμό κίνησης, ως εξής:</t>
    </r>
  </si>
  <si>
    <t>ΑΙΘΟΥΣΑ Β6,127ΜΜ ΜΕ Φ3,10*Υ2,20 (ΠΕΙΡΑΙΩΣ)</t>
  </si>
  <si>
    <t>ΑΙΘΟΥΣΑ Β6-1 ΤΕΜ ΣΙΔΗΡΟΔΡΟΜΟΣ 3,60Μ</t>
  </si>
  <si>
    <t>ΑΙΘΟΥΣΑ Β6, 127ΜΜ ΜΕ Φ3,60*Υ2,20 (ΑΘΗΝΑΣ)</t>
  </si>
  <si>
    <t>Β.4.3</t>
  </si>
  <si>
    <r>
      <t xml:space="preserve">ΚΟΥΡΤΙΝΕΣ ΣΥΣΚΟΤΙΣΗΣ BLACK OUT (ΟΠΩΣ Α.5.3 - ΚΑΤΟΠΙΝ ΕΠΙ ΤΟΠΟΥ ΜΕΤΡΗΣΗΣ)
</t>
    </r>
    <r>
      <rPr>
        <sz val="11"/>
        <rFont val="Century Gothic"/>
        <family val="1"/>
      </rPr>
      <t>Κουρτίνες συσκότισης black out από βραδύκαυστο (βραδυφλεγές) ύφασμα με τεχνικά χαρακτηριστικά 100% Πολυέστερ 242γρ/τμ , 99,5% Συσκοτίσεως, φάρδος ρολού 3Μ, με πιστοποίηση Class-1 και  ΟΕΚΟΤΕΧ 100, πλύσιμο στους 40οC. Με σιδηρόδρομο αλουμινίου 4ΜΜ με όλα τα εξαρτήματα.</t>
    </r>
  </si>
  <si>
    <t>ΑΙΘΟΥΣΑ Β1 ,2 ΤΕΜ ΣΙΔΗΡΟΔΡΟΜΟΙ 3,90Μ ΤΟ ΚΑΘΕΝΑ</t>
  </si>
  <si>
    <t>ΑΙΘΟΥΣΑ Β1 -4 ΦΥΛΛΑ ΜΕ Φ3,90*Υ2,20</t>
  </si>
  <si>
    <t>ΑΙΘΟΥΣΑ Β2 ,2 ΤΕΜ ΣΙΔΗΡΟΔΡΟΜΟΙ 3,62Μ ΤΟ ΚΑΘΕΝΑ</t>
  </si>
  <si>
    <t>ΑΙΘΟΥΣΑ Β2 -4 ΦΥΛΛΑ ΜΕ Φ3,62*Υ2,20</t>
  </si>
  <si>
    <t>ΑΙΘΟΥΣΑ Β3- 2 ΤΕΜ ΣΙΔΗΡΟΔΡΟΜΟΙ 3,60Μ ΤΟ ΚΑΘΕΝΑ</t>
  </si>
  <si>
    <t>ΑΙΘΟΥΣΑ Β3  -4 ΦΥΛΛΑ ΜΕ Φ3,60*Υ2,20</t>
  </si>
  <si>
    <t>ΑΙΘΟΥΣΑ Β6 (ΑΘΗΝΑΣ), 2 ΦΥΛΛΑ ΜΕ Φ3,60*Υ2,20</t>
  </si>
  <si>
    <t>ΤΜΗΜΑ 11: "Β.5 ΜΕΤΑΛΛΙΚΕΣ ΚΑΤΑΣΚΕΥΕΣ"</t>
  </si>
  <si>
    <t>B.5</t>
  </si>
  <si>
    <t>Β.5.1</t>
  </si>
  <si>
    <r>
      <rPr>
        <b/>
        <u/>
        <sz val="11"/>
        <rFont val="Century Gothic"/>
        <family val="1"/>
      </rPr>
      <t>ΤΡΟΧΗΛΑΤΟ ΔΙΑΧΩΡΙΣΤΙΚΟ (ΟΠΩΣ Α.6.1)</t>
    </r>
    <r>
      <rPr>
        <b/>
        <sz val="11"/>
        <rFont val="Century Gothic"/>
        <family val="1"/>
      </rPr>
      <t xml:space="preserve">
</t>
    </r>
    <r>
      <rPr>
        <sz val="11"/>
        <rFont val="Century Gothic"/>
        <family val="1"/>
      </rPr>
      <t xml:space="preserve">Τροχήλατο κινητό διαχωριστικό κατασκευασμένο από επεξεργασμένη (στρατζαριστή) μαύρη λαμαρίνα 2mm, αποτελούμενο από δυο πλαίσια σε σχήμα "Π" διατομής 60Χ40mm με εσοχή 22mm σε όλο τους το μήκος, για την υποδοχή του ξύλου και με "περαστές" βίδες σύσφιξης κατ΄ελάχιστον έξι, με μεταλλική επεκτεινόμενη βάση έδρασης, με τέσσερις ρόδες με φρένο για σταθεροποίηση. Η επιφάνεια του διαχωριστικού θα είναι OSB (ΠΧΥ)1250X1800mm και πάχους 22mm, με φινίρισμα από άχρωμο βερνίκι. Βαφή μεταλλικού σκελετου με άχρωμο βερνίκι για προστασία από την διάβρωση. </t>
    </r>
    <r>
      <rPr>
        <b/>
        <sz val="11"/>
        <rFont val="Century Gothic"/>
        <family val="1"/>
      </rPr>
      <t>Σύμφωνα με σχέδιο παραρτήματος Α.6.1.</t>
    </r>
  </si>
  <si>
    <t>Β.5.2</t>
  </si>
  <si>
    <r>
      <t xml:space="preserve">ΔΙΑΧΩΡΙΣΤΙΚΟ ΓΡΑΜΜΑΤΕΙΑΣ (ΟΠΩΣ Α.6.2)
</t>
    </r>
    <r>
      <rPr>
        <sz val="11"/>
        <rFont val="Century Gothic"/>
        <family val="2"/>
        <charset val="161"/>
      </rPr>
      <t xml:space="preserve">Μεταλλικη κατασκευή χωρίσματος από λάμα μασίφ 5mm εξωτερικα και πηχακι 30 x 10mm εσωτερικά, βαμμένα μαύρο (κατόπιν επιλογής και δείγματος).  Κρύσταλλα τριπλεξ 3+3mmm με ακουστική ηχομονωτική μεμβράνη -35 db. ΕΞΩΠΟΡΤΑ ΜΕ ΚΛΕΙΔΑΡΙΑ ΑΣΦΑΛΕΙΑΣ ΚΑΙ ΑΝΟΙΓΜΑ ΜΕ ΗΛΕΚΤΡΙΚΟ ΜΠΟΥΤΟΝ ΕΞ ΑΠΟΣΤΑΣΕΩΣ. ΕΣΩΤΕΡΙΚΗ ΠΟΡΤΑ ΜΕ ΑΠΛΗ ΚΛΕΙΔΑΡΙΑ. </t>
    </r>
    <r>
      <rPr>
        <b/>
        <sz val="11"/>
        <rFont val="Century Gothic"/>
        <family val="1"/>
      </rPr>
      <t>Σύμφωνα με σχέδιο παραρτήματος Α.6.2.</t>
    </r>
    <r>
      <rPr>
        <sz val="11"/>
        <rFont val="Century Gothic"/>
        <family val="2"/>
        <charset val="161"/>
      </rPr>
      <t xml:space="preserve"> Με επί τόπου τοποθέτηση.</t>
    </r>
  </si>
  <si>
    <t>ΤΜΗΜΑ 12: "Γ.1 ΤΥΠΟΠΟΙΗΜΕΝΟΣ ΕΞΟΠΛΙΣΜΟΣ ΕΠΙΠΛΩΣΗΣ ΓΕΝΙΚΗΣ ΧΡΗΣΗΣ"</t>
  </si>
  <si>
    <t>Γ. ΕΞΟΠΛΙΣΜΟΣ ΚΟΙΝΟΧΡΗΣΤΩΝ ΧΩΡΩΝ LOBBY</t>
  </si>
  <si>
    <t>Γ.1</t>
  </si>
  <si>
    <t>Γ.1.1</t>
  </si>
  <si>
    <t>ΤΜΗΜΑ 13: "Γ.2 ΙΔΙΟΤΥΠΕΣ (CUSTOM) ΚΑΤΑΣΚΕΥΕΣ ΕΠΙΠΛΩΣΗΣ"</t>
  </si>
  <si>
    <t>Γ.2</t>
  </si>
  <si>
    <t>Γ.2.1</t>
  </si>
  <si>
    <t>ΤΜΗΜΑ 14: "Δ.1 CNC ROUTER"</t>
  </si>
  <si>
    <t>Δ. ΕΞΟΠΛΙΣΜΟΣ ΕΡΓΑΣΤΗΡΙΩΝ</t>
  </si>
  <si>
    <t>Δ.1</t>
  </si>
  <si>
    <t>CNC ROUTER</t>
  </si>
  <si>
    <t>Δ.1.1</t>
  </si>
  <si>
    <r>
      <t>ΕΡΓΑΛΕΙΟΜΗΧΑΝΗ CNC ROUTER 3 ΑΞΟΝΩΝ ΜΕ ΑΥΤΟΜΑΤΗ ΑΛΛΑΓΗ ΕΡΓΑΛΕΙΩΝ</t>
    </r>
    <r>
      <rPr>
        <sz val="11"/>
        <rFont val="Century Gothic"/>
        <family val="1"/>
      </rPr>
      <t xml:space="preserve">
Σύστημα CNC Router 3 αξόνων, με επιφάνεια κοπής – κατεργασίας : 1300mm x 2500mm x 200mm (ΠxMxY), με ισχύ Spindle: 5.5kW / 24.000rpm / ER25 / 3Phase (υδρόψυκτο, περιλαμβάνεται σύστημα υδρόψυξης). Με μέγιστη ταχύτητα μετατόπισης 22000mm/min και 
μέγιστη ταχύτητα κοπής 15000mm/min, κατ' ελάχιστον. Με επιφάνεια τραπεζιού τύπου Vacuum, με σύστημα κίνησης με κρεμαγιέρα στους άξονες Χ,Υ και ballscrew για τον άξονα Ζ, με γραμμικούς οδηγούς HG30, συλλέκτη σκόνης τουλάχιστον 3kW και αντλία υποπίεσης τουλάχιστον 7.5kW. Συμπεριλαμβανομένου του συστήματος λίπανσης, με εγγύηση τουλάχιστον 2 ετών και υποστήριξη online ή επί τόπου τουλάχιστον 3 ετών. Συμπεριλαμβανομένων εξόδων εγκατάστασης και εκπαίδευσης στη χρήση του μηχανήματος. Με γνήσια άδεια προγράμματος CAM </t>
    </r>
    <r>
      <rPr>
        <b/>
        <sz val="11"/>
        <rFont val="Century Gothic"/>
        <family val="1"/>
      </rPr>
      <t>για χρήση εφ' άπαξ</t>
    </r>
    <r>
      <rPr>
        <sz val="11"/>
        <rFont val="Century Gothic"/>
        <family val="1"/>
      </rPr>
      <t>. Με πιστοποίηση CE. Με τοποθέτηση επί τόπου στον χώρο υπογείου (μπορεί να απαιτηθεί χρήση γερανού)</t>
    </r>
    <r>
      <rPr>
        <b/>
        <sz val="11"/>
        <rFont val="Century Gothic"/>
        <family val="1"/>
      </rPr>
      <t>.</t>
    </r>
  </si>
  <si>
    <t>τεμ.</t>
  </si>
  <si>
    <t>ΤΜΗΜΑ 15: "Δ.2 LASER CUTTER &amp; 3D PRINTER"</t>
  </si>
  <si>
    <t>Δ.2</t>
  </si>
  <si>
    <t>LASER CUTTER &amp; 3D PRINTER</t>
  </si>
  <si>
    <t>Δ.2.1</t>
  </si>
  <si>
    <r>
      <t>LASER CUTTER</t>
    </r>
    <r>
      <rPr>
        <sz val="11"/>
        <rFont val="Century Gothic"/>
        <family val="1"/>
      </rPr>
      <t xml:space="preserve">
Σύστημα Laser Cutter με σύστημα Laser CO2 αερόψυκτο, μεταλλικό / κεραμικό σωλήνα, 10,6 μικρομέτρων ή πλησίον,</t>
    </r>
    <r>
      <rPr>
        <b/>
        <sz val="11"/>
        <rFont val="Century Gothic"/>
        <family val="1"/>
      </rPr>
      <t xml:space="preserve"> ισχός 80W</t>
    </r>
    <r>
      <rPr>
        <sz val="11"/>
        <rFont val="Century Gothic"/>
        <family val="1"/>
      </rPr>
      <t>, με επιφάνεια εργασίας 610 x 610 x 254 mm (24" x 24" x 10") και 2 overhead κάμερες, με μέχιστο βάθος Ζ 10” 254 mm (10”), με μνήμη έως 1GB, μεταβλητή ανάλυση εγχάραξης 75 – 1200 dpi, ταχύτητα 120 IPS (3.05m/s) και αερισμο 200 CFM ανά άνω θύρα εξάτμισης και 400 CFM για τη θύρα εξάτμισης Downdraft (κάτω θύρα), συνολικού ύψους 800 CFM. Μία θύρα εξόδου, διαμέτρου τουλάχιστον 4" (102 mm). Ενδεικτικό μοντέλο Fusion Edge 24 της Epilogue ή αντίστοιχο. Με τοποθέτηση επί τόπου στον χώρο υπογείου (μπορεί να απαιτηθεί χρήση γερανού)</t>
    </r>
    <r>
      <rPr>
        <b/>
        <sz val="11"/>
        <rFont val="Century Gothic"/>
        <family val="1"/>
      </rPr>
      <t>.</t>
    </r>
  </si>
  <si>
    <t>Δ.2.2</t>
  </si>
  <si>
    <r>
      <t>3D PRINTER ΓΙΑ ΜΟΝΟΚΟΜΜΑΤΕΣ ΕΚΤΥΠΩΣΕΙΣ ΜΕΓΑΛΟΥ ΜΕΓΕΘΟΥΣ</t>
    </r>
    <r>
      <rPr>
        <sz val="11"/>
        <rFont val="Century Gothic"/>
        <family val="1"/>
      </rPr>
      <t xml:space="preserve">
Σύστημα 3D printer μεγάλου μεγέθους διαστάσεων με όγκο εκτύπωσης 600 x 600 x 1200 mm και γενικές διαστάσεις 906 x 1060, 2,000 mm (ΒxΠxΥ), κλειστό κέλυφος, διπλή κεφαλή εκτύπωσης, οδηγούς άξονα Z - γραμμικές ράγες HIWIN MGW. Περιλαμβάνονται ροδάκια ισοπέδωσης, εγγύηση τουλάχιστον 12 μήνες εγγύηση και τεχνική υποστήριξη εφ' όρου ζωής. Ενδεικτικό μοντέλο BIG 120Z της MODIX.</t>
    </r>
  </si>
  <si>
    <t>Δ.3</t>
  </si>
  <si>
    <t>ΕΡΓΑΣΤΗΡΙΟ VIDEO - STUDIO TV - ΕΡΓΑΣΤΗΡΙΟ ΕΠΕΞΕΡΓΑΣΙΑΣ ΗΧΟΥ</t>
  </si>
  <si>
    <t>Δ.3.1</t>
  </si>
  <si>
    <t>Προϊόντα - Υπηρεσίες - Audio Studio (δεν περιλ. κατασκευή δωματίου, μόνωση)</t>
  </si>
  <si>
    <t>DM-7-COMPACT ΨHΦIAKH KONΣOΛA YAMAHA</t>
  </si>
  <si>
    <t>DM-7-CONTROL EΠEKTAΣH KONΣOΛAΣ YAMAHA</t>
  </si>
  <si>
    <t>MAC STUDIO M2 MAX 12CPU /30GPU/1TB/64GB H/Y APPLE</t>
  </si>
  <si>
    <t>U-2723QE 27' 4K DISPLAY IPS OΘONH DELL</t>
  </si>
  <si>
    <t>KH-120-II ANALOG ACTIVE STUDIO MONITOR ΓKPI NEUMANN</t>
  </si>
  <si>
    <t>KH-80-DSP-A-G ANALOG ACTIVE STUDIO MONITOR MAYPO NEUMANN</t>
  </si>
  <si>
    <t>KH-870-G ACTIVE STUDIO SUBWOOFER NEUMANN</t>
  </si>
  <si>
    <t>MKH-416 P48 U3 MIKPOΦ.STUDIO SENNHEISER</t>
  </si>
  <si>
    <t>KM-184-MT-STEREO-SET BLACK MIKPOΦΩNA NEUMANN</t>
  </si>
  <si>
    <t>DBR-10 ΠΛAΣT ENEPΓO HXEIO 1x10 700W YAMAHA</t>
  </si>
  <si>
    <t>FRE-300BK BAΣH HXEIΩN TPIΠOΔO PROEL</t>
  </si>
  <si>
    <t>21060 ΓEPANOΣ MIKPOΦΩNOY GREY K&amp;M</t>
  </si>
  <si>
    <t>EBN-1204 STAGE BOX 12IN-4OUT MT.25 PROEL</t>
  </si>
  <si>
    <t>HEADAMP-6 ΠPOENIΣXYTHΣ 6 AKOYΣTIKΩN ART</t>
  </si>
  <si>
    <t>HD-280-PRO-II AKOYΣTIKA KΛEIΣTOY TYΠOY SENNHEISER</t>
  </si>
  <si>
    <t>PRO LINE SL BLACK EΠIΠΛO ΓIA STUDIO STUDIO DESK</t>
  </si>
  <si>
    <t>F6 MULTI TRACK FIELD RECORDER ZOOM</t>
  </si>
  <si>
    <t>BLIMP-RYCOTE KAΛAΘI KOMΠΛE ΓIA SHOTGUN RODE</t>
  </si>
  <si>
    <t>H3-VR STUDIO RECORDER  ZOOM</t>
  </si>
  <si>
    <t>XSW-IEM-SET-B (572-596) IN EAR MONITORING SET SENNHEISER</t>
  </si>
  <si>
    <t>Καλωδιώσεις</t>
  </si>
  <si>
    <t>Υπηρεσίες</t>
  </si>
  <si>
    <t>UPS</t>
  </si>
  <si>
    <t>Keyboard, Logitech MX Master 3s mouse for Mac</t>
  </si>
  <si>
    <t>Sonnet xMac Studio/Echo II DV</t>
  </si>
  <si>
    <t>McFiver PCIe Card</t>
  </si>
  <si>
    <t xml:space="preserve">Βάσεις Studio Monitors </t>
  </si>
  <si>
    <t>Μελέτη-Κατασκευή ηχοαπορροφησης</t>
  </si>
  <si>
    <t>Δ.3.2</t>
  </si>
  <si>
    <t>Προϊόντα - Υπηρεσίες - Σκίαση (* περιλ. εγκατάσταση και γερανός)</t>
  </si>
  <si>
    <t>Μεμβράνες 95% σκίαση (τμ)</t>
  </si>
  <si>
    <t>Δ.3.3</t>
  </si>
  <si>
    <t>Προϊόντα - Υπηρεσίες - Cyclorama μεγάλο Studio</t>
  </si>
  <si>
    <t>Rail system TRUMPF 95 SYSTEM free form U Shape single track using no cords. 16μ μήκος Χ 6Μ ύψος - Πίσω από το green</t>
  </si>
  <si>
    <t>Rail system TRUMPF 95 SYSTEM free form Rectangle Shape single track using no cords. 24μ μήκος Χ 6Μ ύψος - Εσωτερικά τετράγωνο</t>
  </si>
  <si>
    <t>Κουρτίνες 2τμχ 9Χ6, 2τμχ 12Χ6</t>
  </si>
  <si>
    <t>Πάτωμα PVC greenbox/bluebox 20 μ</t>
  </si>
  <si>
    <t>Δ.3.4</t>
  </si>
  <si>
    <t>Προϊόντα - Υπηρεσίες - Green screen μεγάλο Studio</t>
  </si>
  <si>
    <t>Green screen σε σχήμα U, βαμμένο με κατάλληλη μπογιά. Ξύλινη κατασκευή</t>
  </si>
  <si>
    <t>Δ.3.7</t>
  </si>
  <si>
    <t>Προϊόντα - Υπηρεσίες - Φώτα</t>
  </si>
  <si>
    <t>ΤΡΑΣΣΑ 4-ΣΩΛΗΝΙΑ ΔΙΑΣΤΑΣΕΙΣ 4m x 6m</t>
  </si>
  <si>
    <t xml:space="preserve">ΓΩΝΙΕΣ ΤΕΤΡΑΣΩΛΗΝΙΕΣ </t>
  </si>
  <si>
    <t xml:space="preserve">ΤΡΑΣΣΑ 3m </t>
  </si>
  <si>
    <t xml:space="preserve">ΤΡΑΣΣΑ 2m </t>
  </si>
  <si>
    <t xml:space="preserve">Set ΣΥΝΔΕΣΜΟΙ  </t>
  </si>
  <si>
    <t>SuperpanelPro Dual Color Soft 60</t>
  </si>
  <si>
    <t xml:space="preserve">Barndoors  </t>
  </si>
  <si>
    <t xml:space="preserve">Egg crate grid softbox </t>
  </si>
  <si>
    <t>Softbox</t>
  </si>
  <si>
    <t>Clamp</t>
  </si>
  <si>
    <t>Master stand</t>
  </si>
  <si>
    <t xml:space="preserve">SuperpanelPro Dual Color Soft 30 </t>
  </si>
  <si>
    <t>DayledPRO Dual Color 1000</t>
  </si>
  <si>
    <t>DMX Console</t>
  </si>
  <si>
    <t>DMX cabling, έως 200μ DMX cable</t>
  </si>
  <si>
    <t xml:space="preserve">DMX Splitter, EUROLITE DMX SPLIT 6X SPLITTER </t>
  </si>
  <si>
    <t>Εγκατάσταση</t>
  </si>
  <si>
    <t>Electric chain hoist 1Tone</t>
  </si>
  <si>
    <t>Δ.3.8</t>
  </si>
  <si>
    <t>Προϊόντα - Υπηρεσίες - Rack με ρόδες</t>
  </si>
  <si>
    <t>Smartscope Duo - λήψεις των 3 καμερών &amp; παλμογράφους χρώματος</t>
  </si>
  <si>
    <t xml:space="preserve">Rack wagon – Konig Meyer – black </t>
  </si>
  <si>
    <t>Πολύπριζο ασφαλείας rack 8 θέσεων Energenie 1U 16A C14 Plug - 3M – Black</t>
  </si>
  <si>
    <t xml:space="preserve">TASCAM DR-70D Πολυκάναλος Ψηφιακός Εγγραφέας </t>
  </si>
  <si>
    <t xml:space="preserve">Υπηρεσίες εγκατάστασης με ίδια υλικά </t>
  </si>
  <si>
    <t>Δ.3.9</t>
  </si>
  <si>
    <t>Προϊόντα - Υπηρεσίες - Monitor στο στούντιο</t>
  </si>
  <si>
    <t xml:space="preserve">75’’ Monitor Samsung – Crystal UHD 4K Monitor </t>
  </si>
  <si>
    <t>Multibrackets M Public 180 Τροχήλατη βάση</t>
  </si>
  <si>
    <t>Micro Converter SDI to HDMI 12G</t>
  </si>
  <si>
    <t>Optional για ασύρματη μετάδοση Hollyland Mars 4K Wireless Video Transmission System</t>
  </si>
  <si>
    <t>Κάμερες και παρελκόμενα</t>
  </si>
  <si>
    <t>BMD Pyxis L mount (πιθανή εναλλακτική επιλογή)</t>
  </si>
  <si>
    <t>Sony ILME-FX6 Alpha FX6</t>
  </si>
  <si>
    <t>Laowa proteus kit (2 lenses from 35, 45, 60, 85mm to be specified)</t>
  </si>
  <si>
    <t xml:space="preserve">Atomos ninja 5'' /η ασύρματη μετάδοση θέλει υπηρεσία atomos connect </t>
  </si>
  <si>
    <t>Tilta Nucleus Nano II, Wireless Lens Control System</t>
  </si>
  <si>
    <t>SAMSUNG Portable SSD T7 Shield 4 TB</t>
  </si>
  <si>
    <t>Δ.3.10</t>
  </si>
  <si>
    <t>Φώτα studio 0.Α.06</t>
  </si>
  <si>
    <t>Lupo UltrapanelPRO Full Color Hard 60</t>
  </si>
  <si>
    <t>DMX CONTROL DESK 12/24DMX control desk for all Lupo DMX lights</t>
  </si>
  <si>
    <t>Φορητά φώτα σετ των 3 (Swit CL-M10Dd) / 576pcs ultra bright long-life LEDs, 100W power, 3400Lux @ 1meter</t>
  </si>
  <si>
    <t>ZOOM H4E Essential Φορητός Eγγραφέας</t>
  </si>
  <si>
    <t>Δ.3.11</t>
  </si>
  <si>
    <t xml:space="preserve">Φώτα 0.Α.04 </t>
  </si>
  <si>
    <t>Δ.3.12</t>
  </si>
  <si>
    <t>Βιομηχανική Σκούπα</t>
  </si>
  <si>
    <t>Kärcher IVM 60/36 -3</t>
  </si>
  <si>
    <t>Δ.3.13</t>
  </si>
  <si>
    <t>Post production studio (editing suite)</t>
  </si>
  <si>
    <t>Apple Mac Studio M2 Max, 12 CPU 30 GPU / 64GB / 1TB</t>
  </si>
  <si>
    <t>LMP wireless keyboard &amp; mouse</t>
  </si>
  <si>
    <t>Tascam Model 12</t>
  </si>
  <si>
    <t>YAMAHA HS-8 αυτοενισχυόμενο monitor</t>
  </si>
  <si>
    <t>YAMAHA HS-8S Αυτοενισχυόμενο Ηχείο Studio Subwoofer</t>
  </si>
  <si>
    <t>DELL Monitor P2423D 23.8'' 2560x1440</t>
  </si>
  <si>
    <t>Δ.3.14</t>
  </si>
  <si>
    <t xml:space="preserve">Τurntable </t>
  </si>
  <si>
    <t>Product Turntable Syrp Genie Mini II, 4kg</t>
  </si>
  <si>
    <t>Δ.3.15</t>
  </si>
  <si>
    <t>Τηλεοράσεις</t>
  </si>
  <si>
    <t>Τηλεόραση Samsung LED 55" 4K Smart 55CU7172</t>
  </si>
  <si>
    <t>Τηλεόραση Samsung LED 85" 4K Smart 85CU7172</t>
  </si>
  <si>
    <t>Δ.3.16</t>
  </si>
  <si>
    <t xml:space="preserve">Black box PVC πάτωμα σε ρολό για αίθουσες 0.Α.04 &amp; 0.Α.06 &amp; 0.Α.06 </t>
  </si>
  <si>
    <t>Tarkett Βινυλικό PVC Δάπεδο Iconic 260D DJ Black</t>
  </si>
  <si>
    <t>Δ.3.17</t>
  </si>
  <si>
    <t>Μετατροπή σπειρώματος φακού</t>
  </si>
  <si>
    <t>MB NF-E-BT3 NEX &gt; Nikon F - Metabones</t>
  </si>
  <si>
    <t>Δ.3.19</t>
  </si>
  <si>
    <t>Ακουστική Μελέτη studio 0.A.04 / 0.Α.05 / Ο.Α.06</t>
  </si>
  <si>
    <t>Δ.3.20</t>
  </si>
  <si>
    <t>Κόστος ακουστικής τροποποίησης χώρου studio 0.Α.05 (Υλικά)</t>
  </si>
  <si>
    <t>Δ.3.21</t>
  </si>
  <si>
    <t>Κόστος ακουστικής τροποποίησης χώρου studio 0.Α.06 (Υλικά)</t>
  </si>
  <si>
    <t>Δ.3.22</t>
  </si>
  <si>
    <t>Κόστος ακουστικής τροποποίησης χώρου studio 0.Α.04 (Υλικά)</t>
  </si>
  <si>
    <t>ΤΜΗΜΑ 17: "ΛΟΙΠΟΣ ΕΞΟΠΛΙΣΜΟΣ"</t>
  </si>
  <si>
    <t>Α.7</t>
  </si>
  <si>
    <r>
      <t xml:space="preserve">ΣΤΡΟΓΓΥΛΟ ΤΡΑΠΕΖΙ ΣΥΝΕΡΓΑΣΙΑΣ
</t>
    </r>
    <r>
      <rPr>
        <sz val="11"/>
        <rFont val="Century Gothic"/>
        <family val="1"/>
      </rPr>
      <t>Στρογγυλό τραπέζι συνεργασίας με επιφάνεια Φ120x72Η cm από μελαμίνη πάχους τουλάχιστον 20mm σε χρώμα μαύρο.  Με μεταλλική βάση τύπου κολώνας, διατομής 80mm ή πλησίον και βάση στήριξης επιφάνειας διαμέτρου Φ700mm ή πλησίον με βαφή πούδρας σε χρώμα μαύρο.</t>
    </r>
  </si>
  <si>
    <t>Α.8</t>
  </si>
  <si>
    <r>
      <t>ΦΩΤΙΣΤΙΚΟ ΓΡΑΦΕΙΟΥ ΤΕΧΝΟΛΟΓΙΑΣ LED</t>
    </r>
    <r>
      <rPr>
        <sz val="11"/>
        <rFont val="Century Gothic"/>
        <family val="1"/>
      </rPr>
      <t xml:space="preserve">
Μεταλλικό φωτιστικό  γραφείου σε μαύρη / γκρι απόχρωση με led φωτισμό και βάση. Διαθέτει καλώδιο 200cm,  CRI Color Rendering Index&gt;92, 7 Watts - dimmer range 14% -100% , colour temperature 3000k, 2 universal plugs </t>
    </r>
  </si>
  <si>
    <t>Α.9</t>
  </si>
  <si>
    <r>
      <t xml:space="preserve">ΚΑΒΑΛΕΤΑ ΖΩΓΡΑΦΙΚΗΣ
</t>
    </r>
    <r>
      <rPr>
        <sz val="11"/>
        <rFont val="Century Gothic"/>
        <family val="1"/>
      </rPr>
      <t>Καβαλέτα ζωγραφικής ξύλινα, συνολικής επιφάνειας κάλυψης στο δάπεδο έως 60Χ60 εκ. και μεταβλητού ύψους έως 280 εκ., με δυνατότητα ανάρτησης τελάρου κατ' ελάχιστον 130 εκ, κατασκευασμένο από ξύλο. Ενδεικτικό μοντέλο Talens Art Creations Studio easel Madrid no. 248</t>
    </r>
  </si>
  <si>
    <t>Α.10</t>
  </si>
  <si>
    <r>
      <t xml:space="preserve">ΑΡΧΕΙΟΘΗΚΗ ΜΕΤΑΛΛΙΚΗ
</t>
    </r>
    <r>
      <rPr>
        <sz val="11"/>
        <rFont val="Century Gothic"/>
        <family val="1"/>
      </rPr>
      <t>Αρχειοθήκη μεταλλική για τοποθέτηση φακέλων Α4 &amp;Α3 διαστάσεων: (ΥxΠxΒ) 1.01x0.46x0.73. Συρτάρια: 4 με χερούλι, ετικετοθήκη, τηλεσκοπικούς οδηγούς για άνοιγμα των συρταρίων 100% και κεντρικό κλείδωμα. Χρωματισμός: Με ηλεκτροστατική βαφή, σε διάφορα χρώματα RAL.</t>
    </r>
  </si>
  <si>
    <t>Α.11</t>
  </si>
  <si>
    <r>
      <t xml:space="preserve">ΣΥΣΤΗΜΑ ΡΑΦΙΕΡΑΣ ΑΠΟΘΗΚΕΥΣΗΣ ΑΡΘΡΩΤΟ ΜΕΤΑΛΛΙΚΟ
</t>
    </r>
    <r>
      <rPr>
        <sz val="11"/>
        <rFont val="Century Gothic"/>
        <family val="1"/>
      </rPr>
      <t>Μεταλλική Ραφιέρα αρθρωτή από χάλυβα σε διαστάσεις στοιχείου 80Χ42Χ198cm (ΠΧΒΧΥ), με στοιχεία στερεωσης σε τοιχο. Ορθοστάτες ορθογωνικής διατομής 20Χ20mm ή πλησίον, με μεταλλικά ράφια πάχους 20mm ή πλησίον. Σε χρωματισμούς λευκό ή ανθρακί.</t>
    </r>
  </si>
  <si>
    <t>Α.12</t>
  </si>
  <si>
    <r>
      <t xml:space="preserve">ΝΕΡΟΧΥΤΗΣ ΜΕΤΑΛΛΙΚΟΣ ΤΥΠΟΥ ΛΑΝΤΖΑ, ΑΝΟΙΧΤΟΣ
</t>
    </r>
    <r>
      <rPr>
        <sz val="11"/>
        <rFont val="Century Gothic"/>
        <family val="1"/>
      </rPr>
      <t>Λάντζα Ανοιχτή Με 1 γούρνα</t>
    </r>
    <r>
      <rPr>
        <b/>
        <sz val="11"/>
        <rFont val="Century Gothic"/>
        <family val="1"/>
      </rPr>
      <t xml:space="preserve"> </t>
    </r>
    <r>
      <rPr>
        <sz val="11"/>
        <rFont val="Century Gothic"/>
        <family val="1"/>
      </rPr>
      <t>στη δεξια πλευρα, διαστάσεων 120x70x88 εκ. (ΠΧΒΧΥ) ή πλησίον, με γούρνα διαστάσεων 34x37x15 εκ. (ΠΧΒΧΥ), κατασκευασμένη εξ' ολοκληρου από ανοξείδωτο χάλυβα, με ανοξείδωτες γούρνες, με ρυθμιζόμενα πόδια καθ ύψος, με ένα (1) ράφι στο κάτω μέρος.</t>
    </r>
  </si>
  <si>
    <t>Α.13</t>
  </si>
  <si>
    <r>
      <t>ΣΧΕΔΙΟΘΗΚΗ ΜΕΤΑΛΛΙΚΗ ΜΕΓΕΘΟΥΣ Α0</t>
    </r>
    <r>
      <rPr>
        <b/>
        <u/>
        <sz val="11"/>
        <rFont val="Century Gothic"/>
        <family val="2"/>
        <charset val="161"/>
      </rPr>
      <t xml:space="preserve">
</t>
    </r>
    <r>
      <rPr>
        <sz val="11"/>
        <rFont val="Century Gothic"/>
        <family val="1"/>
      </rPr>
      <t>Σχεδιοθήκη μεταλλική 5 συρταρίων με κεντρική κλειδαριά και τηλεσκοπικούς οδηγούς βαρέως τύπου.
Εξωτερικές διαστάσεις (YxΠxΒ): (600+300 Βάση)900x1320x970mm
Εσωτερικές διαστάσεις συρταρίου (YxΠxΒ): 80x1210x860mm
Χρωματισμός: Ηλεκτροστατική βαφή της επιλογής σας από το διαθέσιμο χρωματολόγιο.</t>
    </r>
  </si>
  <si>
    <t>Α.14</t>
  </si>
  <si>
    <r>
      <t xml:space="preserve">ΣΥΣΤΗΜΑ ΡΑΦΙΕΡΑΣ ΑΠΟΘΗΚΕΥΣΗΣ ΕΛΑΦΡΟΥ ΤΥΠΟΥ DEXION
</t>
    </r>
    <r>
      <rPr>
        <sz val="11"/>
        <rFont val="Century Gothic"/>
        <family val="1"/>
      </rPr>
      <t>Ραφιέρα μεταλλική τύπου Dexion, ύψους 2,5 μ., από γαλβανισμένο χάλυβα, υψηλής ποιότητας και ανθεκτικότητας, με σήμανση CE και προδιαγραφές ποιότητας. Με 5 ράφια καθ' ύψος μεταλλικά, αντοχής 130-200kg / ράφι. Με επί τόπου τοποθέτηση.</t>
    </r>
  </si>
  <si>
    <r>
      <t xml:space="preserve">Α.14.1 ― </t>
    </r>
    <r>
      <rPr>
        <sz val="11"/>
        <rFont val="Century Gothic"/>
        <family val="1"/>
      </rPr>
      <t>ΜΗΚΟΣ 4,5Μ (4,6Μ ΕΞΩΤΕΡΙΚΑ) ΒΑΘΟΣ 40 ΕΚ</t>
    </r>
  </si>
  <si>
    <r>
      <t xml:space="preserve">Α.14.2  ― </t>
    </r>
    <r>
      <rPr>
        <sz val="11"/>
        <rFont val="Century Gothic"/>
        <family val="1"/>
      </rPr>
      <t>ΜΗΚΟΣ 1,2Μ (1,3Μ ΕΞΩΤΕΡΙΚΑ) ΒΑΘΟΣ 60 ΕΚ</t>
    </r>
  </si>
  <si>
    <t>Α.15</t>
  </si>
  <si>
    <r>
      <t xml:space="preserve">ΤΡΙΠΛΟΣ ΚΑΔΟΣ ΑΝΑΚΥΚΛΩΣΗΣ 100lt
</t>
    </r>
    <r>
      <rPr>
        <sz val="11"/>
        <rFont val="Century Gothic"/>
        <family val="1"/>
      </rPr>
      <t>Μεταλλικός κάδος ανακύκλωσης χωρισμένος σε τουλάχιστον 3 + 1 διαμερίσματα, συνολικής χωρητικότητας 100 λίτρων ή πλησίον, με σήμανση διαχωρισμού των απορριμμάτων. Με τοποθέτηση επί τόπου στον χώρο.</t>
    </r>
  </si>
  <si>
    <t>A.16</t>
  </si>
  <si>
    <r>
      <t xml:space="preserve">ΤΡΑΠΕΖΙ ΣΥΜΒΟΥΛΙΟΥ ΜΕ ΣΤΑΘΕΡΗ ΕΠΙΦΑΝΕΙΑ ΚΑΙ ΣΤΑΘΕΡΗ ΒΑΣΗ 260 εκ.
</t>
    </r>
    <r>
      <rPr>
        <sz val="11"/>
        <rFont val="Century Gothic"/>
        <family val="2"/>
        <charset val="161"/>
      </rPr>
      <t xml:space="preserve">Τραπέζι συμβουλίου, με </t>
    </r>
    <r>
      <rPr>
        <sz val="11"/>
        <rFont val="Century Gothic"/>
        <family val="2"/>
      </rPr>
      <t xml:space="preserve">επιφάνεια εργασίας </t>
    </r>
    <r>
      <rPr>
        <sz val="11"/>
        <rFont val="Century Gothic"/>
        <family val="1"/>
      </rPr>
      <t>διάστασης 260Χ100 εκ</t>
    </r>
    <r>
      <rPr>
        <b/>
        <sz val="11"/>
        <rFont val="Century Gothic"/>
        <family val="2"/>
      </rPr>
      <t>,</t>
    </r>
    <r>
      <rPr>
        <sz val="11"/>
        <rFont val="Century Gothic"/>
        <family val="2"/>
        <charset val="161"/>
      </rPr>
      <t xml:space="preserve"> ή πλησίον με τελική επιφάνεια από μελαμίνη πάχους τουλάχιστον 25mm, μονόχρωμη σε  stone grey ή λευκή απόχρωση με φινίρισμα στην ίδια απόχρωση.  Ο μεταλλικός σκελετός αποτελείται  από 2 πόδια σε σχήμα “Τ” , εποξικής βαφής κατά προτίμηση απόχρωσης  grey ή λευκό και με ρυθμιζόμενα πέλματα για την πλήρη οριζοντίωση με το δάπεδο. Προϊόν με ποιοτική πιστοποίηση.</t>
    </r>
  </si>
  <si>
    <t>Α.17</t>
  </si>
  <si>
    <r>
      <t xml:space="preserve">ΤΡΑΠΕΖΙ ΣΥΜΒΟΥΛΙΟΥ ΜΕ ΣΤΑΘΕΡΗ ΕΠΙΦΑΝΕΙΑ ΚΑΙ ΣΤΑΘΕΡΗ ΒΑΣΗ 240 εκ.
</t>
    </r>
    <r>
      <rPr>
        <sz val="11"/>
        <rFont val="Century Gothic"/>
        <family val="2"/>
        <charset val="161"/>
      </rPr>
      <t xml:space="preserve">Τραπέζι συμβουλίου, με </t>
    </r>
    <r>
      <rPr>
        <sz val="11"/>
        <rFont val="Century Gothic"/>
        <family val="2"/>
      </rPr>
      <t xml:space="preserve">επιφάνεια εργασίας </t>
    </r>
    <r>
      <rPr>
        <sz val="11"/>
        <rFont val="Century Gothic"/>
        <family val="1"/>
      </rPr>
      <t>διάστασης 240Χ100 εκ</t>
    </r>
    <r>
      <rPr>
        <b/>
        <sz val="11"/>
        <rFont val="Century Gothic"/>
        <family val="2"/>
      </rPr>
      <t>,</t>
    </r>
    <r>
      <rPr>
        <sz val="11"/>
        <rFont val="Century Gothic"/>
        <family val="2"/>
        <charset val="161"/>
      </rPr>
      <t xml:space="preserve"> ή πλησίον με τελική επιφάνεια από μελαμίνη πάχους τουλάχιστον 25mm, μονόχρωμη σε  stone grey ή λευκή απόχρωση με φινίρισμα στην ίδια απόχρωση.  Ο μεταλλικός σκελετός αποτελείται  από 2 πόδια σε σχήμα “Τ” , εποξικής βαφής κατά προτίμηση απόχρωσης  grey ή λευκό και με ρυθμιζόμενα πέλματα για την πλήρη οριζοντίωση με το δάπεδο.Προϊόν με ποιοτική πιστοποίηση.</t>
    </r>
  </si>
  <si>
    <t>Α.18</t>
  </si>
  <si>
    <r>
      <t xml:space="preserve">ΤΡΟΧΗΛΑΤΗ ΒΑΣΗ ΤΗΛΕΟΡΑΣΗΣ ΑΛΟΥΜΙΝΙΟΥ ΜΕ ΡΥΘΜΙΖΟΜΕΝΟ ΥΨΟΣ 37'-86'
</t>
    </r>
    <r>
      <rPr>
        <sz val="11"/>
        <rFont val="Century Gothic"/>
        <family val="2"/>
        <charset val="161"/>
      </rPr>
      <t>Τροχήλατη βάση για τηλεόραση 37" έως 86" και αντοχή βάρους έως 50 κιλά, κατασκευής αλουμινίου με ηλεκτροστατική βαφή πούδρας και διαχείριση καλωδίων. Τροχοί με ξεχωριστό φρένο για τον καθένα. Με ρυθμιζόμενο ύψος από 1200 έως 1600 mm ή πλησίον, με κλίση -10 έως 5° και περιστροφή οθόνης 90° για οριζόντιο ή κατακόρυφο προσανατολισμό οθόνης. Με ράφι ρυθμιζόμενου ύψους για αξεσουάρ laptop/AV με χώρο 260 x 400 mm και ικανότητα φορτίου 5 kg ή ανάλογο. Συμβατό με το πρότυπο VESA: 200x200, 300x200, 400x200, 300x300, 400x300, 400x400, 600x400.</t>
    </r>
  </si>
  <si>
    <t>Β.7</t>
  </si>
  <si>
    <r>
      <t>ΦΩΤΙΣΤΙΚΟ ΓΡΑΦΕΙΟΥ ΤΕΧΝΟΛΟΓΙΑΣ LED (ΟΠΩΣ Α8)</t>
    </r>
    <r>
      <rPr>
        <sz val="11"/>
        <rFont val="Century Gothic"/>
        <family val="1"/>
      </rPr>
      <t xml:space="preserve">
Μεταλλικό φωτιστικό  γραφείου σε μαύρη / γκρι απόχρωση με led φωτισμό και βάση. Διαθέτει καλώδιο 200cm,  CRI Color Rendering Index&gt;92, 7 Watts - dimmer range 14% -100% , colour temperature 3000k, 2 universal plugs </t>
    </r>
  </si>
  <si>
    <t>Β.9</t>
  </si>
  <si>
    <r>
      <t xml:space="preserve">ΚΑΒΑΛΕΤΑ ΖΩΓΡΑΦΙΚΗΣ (ΟΠΩΣ Α.9)
</t>
    </r>
    <r>
      <rPr>
        <sz val="11"/>
        <rFont val="Century Gothic"/>
        <family val="1"/>
      </rPr>
      <t>Καβαλέτα ζωγραφικής ξύλινα, συνολικής επιφάνειας κάλυψης στο δάπεδο έως 60Χ60 εκ. και μεταβλητού ύψους έως 280 εκ., με δυνατότητα ανάρτησης τελάρου κατ' ελάχιστον 130 εκ, κατασκευασμένο από ξύλο. Ενδεικτικό μοντέλο Talens Art Creations Studio easel Madrid no. 248</t>
    </r>
  </si>
  <si>
    <t>Β.12</t>
  </si>
  <si>
    <r>
      <t xml:space="preserve">ΝΕΡΟΧΥΤΗΣ ΜΕΤΑΛΛΙΚΟΣ ΤΥΠΟΥ ΛΑΝΤΖΑ, ΑΝΟΙΧΤΟΣ (ΟΠΩΣ Α12)
</t>
    </r>
    <r>
      <rPr>
        <sz val="11"/>
        <rFont val="Century Gothic"/>
        <family val="1"/>
      </rPr>
      <t>Λάντζα Ανοιχτή Με 1 γούρνα</t>
    </r>
    <r>
      <rPr>
        <b/>
        <sz val="11"/>
        <rFont val="Century Gothic"/>
        <family val="1"/>
      </rPr>
      <t xml:space="preserve"> </t>
    </r>
    <r>
      <rPr>
        <sz val="11"/>
        <rFont val="Century Gothic"/>
        <family val="1"/>
      </rPr>
      <t>στη δεξια πλευρα, διαστάσεων 120x70x88 εκ. (ΠΧΒΧΥ) ή πλησίον, με γούρνα διαστάσεων 34x37x15 εκ. (ΠΧΒΧΥ), κατασκευασμένη εξ' ολοκληρου από ανοξείδωτο χάλυβα, με ανοξείδωτες γούρνες, με ρυθμιζόμενα πόδια καθ ύψος, με ένα (1) ράφι στο κάτω μέρος.</t>
    </r>
  </si>
  <si>
    <t>Β.13</t>
  </si>
  <si>
    <r>
      <t>ΣΧΕΔΙΟΘΗΚΗ ΜΕΤΑΛΛΙΚΗ ΜΕΓΕΘΟΥΣ Α0 (ΟΠΩΣ Α13)</t>
    </r>
    <r>
      <rPr>
        <b/>
        <u/>
        <sz val="11"/>
        <rFont val="Century Gothic"/>
        <family val="2"/>
        <charset val="161"/>
      </rPr>
      <t xml:space="preserve">
</t>
    </r>
    <r>
      <rPr>
        <sz val="11"/>
        <rFont val="Century Gothic"/>
        <family val="1"/>
      </rPr>
      <t>Σχεδιοθήκη μεταλλική 5 συρταρίων με κεντρική κλειδαριά και τηλεσκοπικούς οδηγούς βαρέως τύπου.
Εξωτερικές διαστάσεις (YxΠxΒ): (600+300 Βάση)900x1320x970mm
Εσωτερικές διαστάσεις συρταρίου (YxΠxΒ): 80x1210x860mm
Χρωματισμός: Ηλεκτροστατική βαφή της επιλογής σας από το διαθέσιμο χρωματολόγιο.</t>
    </r>
  </si>
  <si>
    <t>Β.14</t>
  </si>
  <si>
    <r>
      <t xml:space="preserve">ΣΥΣΤΗΜΑ ΡΑΦΙΕΡΑΣ ΑΠΟΘΗΚΕΥΣΗΣ ΕΛΑΦΡΟΥ ΤΥΠΟΥ DEXION (ΟΠΩΣ Α14)
</t>
    </r>
    <r>
      <rPr>
        <sz val="11"/>
        <rFont val="Century Gothic"/>
        <family val="1"/>
      </rPr>
      <t>Ραφιέρα μεταλλική τύπου Dexion, ύψους 2,5 μ., από γαλβανισμένο χάλυβα, υψηλής ποιότητας και ανθεκτικότητας, με σήμανση CE και προδιαγραφές ποιότητας. Με 5 ράφια καθ' ύψος μεταλλικά, αντοχής 130-200kg / ράφι. Με επί τόπου τοποθέτηση.</t>
    </r>
  </si>
  <si>
    <r>
      <t xml:space="preserve">Β.14.1 ― </t>
    </r>
    <r>
      <rPr>
        <sz val="11"/>
        <rFont val="Century Gothic"/>
        <family val="1"/>
      </rPr>
      <t>ΜΗΚΟΣ 4,5Μ (4,6Μ ΕΞΩΤΕΡΙΚΑ) ΒΑΘΟΣ 40 ΕΚ</t>
    </r>
  </si>
  <si>
    <r>
      <t xml:space="preserve">Β.14.2  ― </t>
    </r>
    <r>
      <rPr>
        <sz val="11"/>
        <rFont val="Century Gothic"/>
        <family val="1"/>
      </rPr>
      <t>ΜΗΚΟΣ 1,2Μ (1,3Μ ΕΞΩΤΕΡΙΚΑ) ΒΑΘΟΣ 60 ΕΚ</t>
    </r>
  </si>
  <si>
    <t>Β.15</t>
  </si>
  <si>
    <r>
      <t xml:space="preserve">ΤΡΙΠΛΟΣ ΚΑΔΟΣ ΑΝΑΚΥΚΛΩΣΗΣ 100lt (ΟΠΩΣ Α.15)
</t>
    </r>
    <r>
      <rPr>
        <sz val="11"/>
        <rFont val="Century Gothic"/>
        <family val="1"/>
      </rPr>
      <t>Μεταλλικός κάδος ανακύκλωσης χωρισμένος σε τουλάχιστον 3 + 1 διαμερίσματα, συνολικής χωρητικότητας 100 λίτρων ή πλησίον, με σήμανση διαχωρισμού των απορριμμάτων. Με τοποθέτηση επί τόπου στον χώρο.</t>
    </r>
  </si>
  <si>
    <t>Β.16</t>
  </si>
  <si>
    <r>
      <t xml:space="preserve">ΤΡΟΧΗΛΑΤΗ ΒΑΣΗ ΤΗΛΕΟΡΑΣΗΣ ΑΛΟΥΜΙΝΙΟΥ ΜΕ ΡΥΘΜΙΖΟΜΕΝΟ ΥΨΟΣ 37'-86' (ΟΠΩΣ Α.18)
</t>
    </r>
    <r>
      <rPr>
        <sz val="11"/>
        <rFont val="Century Gothic"/>
        <family val="2"/>
        <charset val="161"/>
      </rPr>
      <t>Τροχήλατη βάση για τηλεόραση 37" έως 86" και αντοχή βάρους έως 50 κιλά, κατασκευής αλουμινίου με ηλεκτροστατική βαφή πούδρας και διαχείριση καλωδίων. Τροχοί με ξεχωριστό φρένο για τον καθένα. Με ρυθμιζόμενο ύψος από 1200 έως 1600 mm ή πλησίον, με κλίση -10 έως 5° και περιστροφή οθόνης 90° για οριζόντιο ή κατακόρυφο προσανατολισμό οθόνης. Με ράφι ρυθμιζόμενου ύψους για αξεσουάρ laptop/AV με χώρο 260 x 400 mm και ικανότητα φορτίου 5 kg ή ανάλογο. Συμβατό με το πρότυπο VESA: 200x200, 300x200, 400x200, 300x300, 400x300, 400x400, 600x400.</t>
    </r>
  </si>
  <si>
    <t>Γ.3</t>
  </si>
  <si>
    <r>
      <t xml:space="preserve">ΤΡΙΠΛΟΣ ΚΑΔΟΣ ΑΝΑΚΥΚΛΩΣΗΣ 100lt (ΌΠΩΣ Α.15)
</t>
    </r>
    <r>
      <rPr>
        <sz val="11"/>
        <rFont val="Century Gothic"/>
        <family val="1"/>
      </rPr>
      <t>Μεταλλικός κάδος ανακύκλωσης χωρισμένος σε τουλάχιστον 3 + 1 διαμερίσματα, συνολικής χωρητικότητας 100 λίτρων ή πλησίον, με σήμανση διαχωρισμού των απορριμμάτων. Με τοποθέτηση επί τόπου στον χώρο.</t>
    </r>
  </si>
  <si>
    <t>Γ.5</t>
  </si>
  <si>
    <r>
      <t>ΣΥΣΤΗΜΑ ΤΥΠΟΠΟΙΗΜΕΝΩΝ ΑΡΘΡΩΤΩΝ ΠΑΝΕΛ ΓΙΑ ΕΚΘΕΣΕΙΣ</t>
    </r>
    <r>
      <rPr>
        <sz val="11"/>
        <rFont val="Century Gothic"/>
        <family val="1"/>
      </rPr>
      <t xml:space="preserve">
Προμήθεια ειδικού Συστήματος Εκθετηρίων Πανέλων για διοργανώσεις εκθέσεων έργων τέχνης (πίνακες ζωγραφικής, φωτογραφίες και για άλλα δισδιάστατα έργα) καθώς και για αρχιτεκτονικούς διαγωνισμούς, με τα παρακάτω χαρακτηριστικά:
1. Εργοστασιακής κατασκευής ολοκληρωμένη πρόταση με ανεξάρτητες προκατασκευασμένες μονάδες-πανέλα τύπου σάντουιτς, επαρκώς ανθεκτικά για την ανάρτηση ελαφρών φορτίων, με ικανό συμπληρωματικό αριθμό μονάδων-πανέλων με ικανότητα ανάρτησης βαρέων φορτίων με κάρφωμα απ' ευθείας, με τα εξαρτήματα σύνδεσης τους για επίτευξη των επιθυμητών διατάξεων καθώς και τα συνδυαζόμενα εξαρτήματα για την ανάρτηση έργων τέχνης και τη στερέωση φωτιστικών.
2. Οι ανεξάρτητες μονάδες-πανέλα (modules-panels) θα μπορούν να συνδέονται μεταξύ τους ώστε να δημιουργούν μονολιθική εκθεσιακή επιφάνεια.  Η σύνδεση των μονάδων-πανέλων θα επιτυγχάνεται με ειδικά εξαρτήματα.  Οι μονάδες-πανέλα θα διαθέτουν «κουμπωτό» σύστημα σύνδεσης μεταξύ τους (tongue and groove connection).  Οι μονάδες θα προστίθενται η μία δίπλα στην άλλη έτσι ώστε να δημιουργείται το επιθυμητό μήκος επιφάνειας και διάταξη, ανάλογα με την κάθε εκδήλωση για την οποία θα χρησιμοποιηθούν.
</t>
    </r>
    <r>
      <rPr>
        <b/>
        <sz val="11"/>
        <rFont val="Century Gothic"/>
        <family val="1"/>
      </rPr>
      <t>Οι τεχνικές προδιαγραφές και διαστάσεις του συστήματος αναλύονται στο παράρτημα Α.20</t>
    </r>
    <r>
      <rPr>
        <sz val="11"/>
        <rFont val="Century Gothic"/>
        <family val="1"/>
      </rPr>
      <t>. Ενδεικτικό μοντέλο Mila-Wall Series 100 της MBA. Η ενδεικτική τιμή κατ' αποκοπήν αφορά στην κάλυψη χώρου Lobby ισογείου</t>
    </r>
    <r>
      <rPr>
        <b/>
        <sz val="11"/>
        <rFont val="Century Gothic"/>
        <family val="1"/>
      </rPr>
      <t xml:space="preserve"> </t>
    </r>
    <r>
      <rPr>
        <sz val="11"/>
        <rFont val="Century Gothic"/>
        <family val="1"/>
      </rPr>
      <t>βάσει σχεδίου παραρτήματος και δυνατότητα παραλλαγών.</t>
    </r>
  </si>
  <si>
    <t>ΚΑΤ' ΑΠΟΚΟΠΗ</t>
  </si>
  <si>
    <t>Γ.6</t>
  </si>
  <si>
    <r>
      <t xml:space="preserve">ΣΥΣΤΗΜΑ ΕΚΘΕΣΙΑΚΟΥ ΦΩΤΙΣΜΟΥ ΣΕ ΚΡΕΜΑΣΤΕΣ ΡΑΓΕΣ ΚΑΙ ΣΠΟΤ ΤΕΧΝΟΛΟΓΙΑΣ LED COB
</t>
    </r>
    <r>
      <rPr>
        <sz val="11"/>
        <rFont val="Century Gothic"/>
        <family val="1"/>
      </rPr>
      <t xml:space="preserve">Σύστημα εκθεσιακού φωτισμού σε κρεμαστές τριφασικές ράγες με σποτ τεχνολογίας LED COB, κυλινδρικού σχήματος, ισχύος 30W, CRI &gt;90, μεταβλητής δέσμης φωτισμού εύρους 10ο με 60ο,  δυνατότητα ρύθμισης φωτεινής ροής με ενσωματωμένο dimmer για χειροκίνητο έλεγχο, φωτεινής απόδοσης μεγαλύτερη ή ίση 95lm/W, θερμοκρασίας χρώματος 4000K, 3000Κ και 5000Κ και διάρκεια ζωής 50.000h με 5ετή εγγύηση. Τιμή συστήματος για κάλυψη χώρου Lobby ισογείου </t>
    </r>
    <r>
      <rPr>
        <b/>
        <sz val="11"/>
        <rFont val="Century Gothic"/>
        <family val="1"/>
      </rPr>
      <t>σύμφωνα με σχέδιο παραρτήματος Α.21</t>
    </r>
    <r>
      <rPr>
        <sz val="11"/>
        <rFont val="Century Gothic"/>
        <family val="1"/>
      </rPr>
      <t xml:space="preserve"> για 111μ τριφασική ράγα και 50 φωτιστικά σποτ. Ενδεικτικό μοντέλο TUBE 93 zoomzble της MPillumination.</t>
    </r>
  </si>
  <si>
    <t>Δ.4</t>
  </si>
  <si>
    <r>
      <t xml:space="preserve">ΤΡΑΠΕΖΑ ΟΛΟΓΡΑΦΙΑΣ
</t>
    </r>
    <r>
      <rPr>
        <sz val="11"/>
        <rFont val="Century Gothic"/>
        <family val="1"/>
      </rPr>
      <t>Ειδική τράπεζα ολογραφίας που αποτελείται από: (1) Optical breadboard πάχους 110mm (4.3'') ή πλησίον και διαστάσεων 1200 mm x 1800 mm (48" x 72") ή πλησίον, με 1/2" (12.5 mm) Hole Border, με επιπεδότητα επιφανείας ±0.1 mm (±0.004") σε οποιαδήποτε περιοχή 600 mm x 600 mm, επιφάνεια ανοξείδωου ατσαλιού πάχους 5mm ή πλησίον και συγκόληση μεταξύ των πλακών που να εξασφαλίζει θερμική σταθερότητα. (2)Βάση στήριξης με παθητικό σύστημα απόσβεσης κραδασμών (passive isolation breadbord support frames) με βαλβίδα Schrader, ικανό να υποστηρίξει  Breadboard μεγέθους 1200 mm x 1800 mm (48" x 72"), με ύψος 800 mm και ικανότητα προσαρμογής σε ανσιοεπίπεδα δάπεδα. (3)Αντλία (τρόμπα) αέρος ποδιού συμβατή με παθητικό σύστημα απόσβεσης κραδασμών με βαλβίδα Schrader, με μέγιστη πίεση 7 bar (102 psi), μήκος μάνικας 2 μ. και ενσωματωμένο μανόμετρο.</t>
    </r>
  </si>
  <si>
    <t>Δ.5</t>
  </si>
  <si>
    <r>
      <t xml:space="preserve">ΕΠΙΤΡΑΠΕΖΙΟΙ ΥΠΟΛΟΓΙΣΤΕΣ
</t>
    </r>
    <r>
      <rPr>
        <sz val="11"/>
        <rFont val="Century Gothic"/>
        <family val="1"/>
      </rPr>
      <t>ΒΛ. ΦΥΛΛΟ ΣΥΜΜΟΡΦΩΣΗΣ</t>
    </r>
  </si>
  <si>
    <t>ΤΜΗΜΑ 16: "Δ.3 LASER CUTTER &amp; 3D PRINTER"</t>
  </si>
  <si>
    <t>ΣΥΝΟΛΟ</t>
  </si>
  <si>
    <t>Α.1.3.1 ― Διάσταση: 900 x 80 x 73,6 ΕΚ (ΜΧΠΧΥ) ή πλησίον + σύστημα στήριξης πύργου Η/Υ (x5)</t>
  </si>
  <si>
    <t>Α.1.3.2 ― Διάσταση: 720 x 160 x 73,6 ΕΚ (ΜΧΠΧΥ) ή πλησίον + σύστημα στήριξης πύργου Η/Υ (x8)</t>
  </si>
  <si>
    <t>Α.1.3.3 ― Διάσταση: 720 x 80 x 73,6 ΕΚ (ΜΧΠΧΥ)  ή πλησίον + σύστημα στήριξης πύργου Η/Υ (x4)</t>
  </si>
  <si>
    <t>Α.1.3.4 ― Διάσταση: 540 x 80 x 73,6 ΕΚ (ΜΧΠΧΥ) ή πλησίον + σύστημα στήριξης πύργου Η/Υ (x3)</t>
  </si>
  <si>
    <t>Α.1.3.5 ― Διάσταση: 280 x 80 x 73,6 ΕΚ (ΜΧΠΧΥ) ή πλησίον + σύστημα στήριξης πύργου Η/Υ (x2)</t>
  </si>
  <si>
    <t>Α.1.4.1 ― Νησίδα 2 ατόμων: Διάσταση 160 x 160 x 73,6 ΕΚ (ΜΧΠΧΥ) ή πλησίον + σύστημα στήριξης πύργου Η/Υ (x2)</t>
  </si>
  <si>
    <t>Α.1.4.2 ― Νησίδα 4 ατόμων: Διάσταση 320 x 160 x 73,6 ΕΚ (ΜΧΠΧΥ) ή πλησίον + σύστημα στήριξης πύργου Η/Υ (x4)</t>
  </si>
  <si>
    <t>Α.1.4.3 ― Σε σειρά 4 ατόμων: Διάσταση: 640 x 80 x 73,6 ΕΚ (ΜΧΠΧΥ) ή πλησίον + σύστημα στήριξης πύργου Η/Υ (x4)</t>
  </si>
  <si>
    <t>Α.1.4.5 ― Απλό γραφείο 1 ατόμου: Διάσταση: 160 x 80 x 73,6 ΕΚ (ΜΧΠΧΥ) ή πλησίον + σύστημα στήριξης πύργου Η/Υ (x1)</t>
  </si>
  <si>
    <t>Α.1.4.6 ― Εμπρόσθιο διαχωριστικο  με ηχοαπορροφητικές ιδιότητες και δυνατότητα επιλογής χρωμάτων, διάστασης 145x3,2x350(ΜΧΠΧΥ) ή πλησίον, αναλόγως των τελικών διαστάσεων του συστήματος γραφείων. Με σύστημα ανάρτησης/τοποθέτησης. Με πάχος τουλάχιστον 32mm και εσωτερικό πλαίσιο από διάτρητη μοριοσανίδα τουλάχιστον 8mm, με περιμετρικό πλαίσιο από μοριοσανίδα 10mm, γέμισμα από ηχοαπορροφητικό αφρολέξ πάχους τουλάχιστον 10mm επενδεδυμένo με πολυεστερική βάτα σε κάθε πλευρά και επένδυση εξωτερικά με  ηχοαπορροφητικό ύφασμα.</t>
  </si>
  <si>
    <t>Α.1.4.7 ― Πλαινό  διαχωριστικο  με ηχοαπορροφητικές ιδιότητες και δυνατότητα επιλογής χρωμάτων, διάστασης 145x3,2x350(ΜΧΠΧΥ) ή πλησίον, αναλόγως των τελικών διαστάσεων του συστήματος γραφείων. Με σύστημα ανάρτησης/τοποθέτησης. Με πάχος τουλάχιστον 32mm και εσωτερικό πλαίσιο από διάτρητη μοριοσανίδα τουλάχιστον 8mm, με περιμετρικό πλαίσιο από μοριοσανίδα 10mm, γέμισμα από ηχοαπορροφητικό αφρολέξ πάχους τουλάχιστον 10mm επενδεδυμένo με πολυεστερική βάτα σε κάθε πλευρά και επένδυση εξωτερικά με  ηχοαπορροφητικό ύφασμα.</t>
  </si>
  <si>
    <r>
      <t>ΕΡΓΟΝΟΜΙΚΗ ΚΑΡΕΚΛΑ ΓΡΑΦΕΙΟΥ ΤΡΟΧΗΛΑΤΗ ΜΕ ΥΦΑΣΜΑΤΙΝΗ ΠΛΑΤΗ ΤΥΠΟΥ Α</t>
    </r>
    <r>
      <rPr>
        <sz val="11"/>
        <rFont val="Century Gothic"/>
        <family val="1"/>
      </rPr>
      <t xml:space="preserve">
Εργονομικό κάθισμα, τροχήλατο, περιστρεφόμενο, πλάτος 48εκ και 69εκ ύψος με τα μπράτσα ή πλησίον, μεταβλητό ύψος καθίσματος με κέλυφος από στρωματοποιημένα φύλλα ξύλου, με υφασμάτινη επένδυση μέσης κατηγορίας, δυνατότητα επιλογής απόχρωσης, βραδύκαυστο, με υψηλή αντοχή στην τριβή. Μεταλική τροχηλατη βάση αλουμινίου 660 mm ή πλησίον, με μηχανισμό κατασκευασμένο από χυτό αλουμίνιο σε συνδυασμό με πλαστικό και φέρει σύστημα με το οποίο επιτυγχάνεται η ανάκλιση του καθίσματος κατά 7° και αντίστοιχα η σταθεροποίηση του (relax L).</t>
    </r>
  </si>
  <si>
    <r>
      <t xml:space="preserve">ΕΠΙΔΑΠΕΔΙΑ ΚΡΕΜΑΣΤΡΑ ΡΟΥΧΩΝ
</t>
    </r>
    <r>
      <rPr>
        <sz val="11"/>
        <rFont val="Century Gothic"/>
        <family val="1"/>
      </rPr>
      <t>Επιδαπέδια κρεμάστρα ρούχων τύπου "δέντρο", με ομπρελοθήκη. Με κατάλληλα διαμορφωμένες κολώνες κατασκευασμένες από χαλυβδοσωλήνα διατομής Φ16Χ1,5ΜΜ τουλάχιστον, με ηλεκτροστατική βαφή πούδρας ποιότητας DC01. Με μεταλλική βάση στήριξης  από χαλύβδινο πιάτο διαμέτρου τουλάχιστον Φ400mm το οποίο κατασκευάζεται από λαμαρίνα πάχους τουλάχιστον 5mm το οποίο επενδύεται από διακοσμητικό χαλύβδινο καπάκι πάχους 1ΜΜ.</t>
    </r>
  </si>
  <si>
    <r>
      <t xml:space="preserve">ΚΑΘΙΣΜΑ ΠΟΛΛΑΠΛΩΝ ΧΡΗΣΕΩΝ ΜΕ ΑΝΑΔΙΠΛΟΥΜΕΝΗ ΕΠΙΦΑΝΕΙΑ ΓΡΑΦΗΣ ΣΤΟΙΒΑΖΟΜΕΝΟ ΜΕ ΜΕΤΑΛΛΙΚΟ ΣΚΕΛΕΤΟ
</t>
    </r>
    <r>
      <rPr>
        <sz val="11"/>
        <rFont val="Century Gothic"/>
        <family val="1"/>
      </rPr>
      <t>Κάθισμα πολλαπλών χρήσεων χωρίς μπράτσα, στοιβαζόμενο, με διαστάσεις 49Χ55Χ76Η ή πλησίον, με μονόχρωμη έδρα και πλάτη από χυτό θερμοπλαστικό υλικό , με δυνατότητα πολλαπλών χρωματικών επιλογών, μεταλλικό επιχρωμιωμένο σκελετό τύπου έλκυθρο και φέρει 4 αντιολισθητικά πέλματα.Ο σκελετός του καθίσματος είναι κατασκευασμένος από χαλύβδινο σωλήνα κυκλικής διατομής, διαμέτρου 16 mm και πάχους 1,5 mm. Ίδια με Α.1.2 και Β.1.2 αλλά με αναδιπλούμενη επιφάνεια γραφής.</t>
    </r>
  </si>
  <si>
    <t>Β.1.4.1 ― Διάσταση: 720 x 160 x 73,6 ΕΚ (ΜΧΠΧΥ) ή πλησίον  + σύστημα στήριξης πύργου Η/Υ (x8)</t>
  </si>
  <si>
    <t>Β.1.4.2 ― Διάσταση: 720 x 80 x 73,6 ΕΚ (ΜΧΠΧΥ) ή πλησίον   + σύστημα στήριξης πύργου Η/Υ (x4)</t>
  </si>
  <si>
    <t>Β.1.4.3 ― Διάσταση: 360 x 80 x 73,6 ΕΚ (ΜΧΠΧΥ) ή πλησίον + σύστημα στήριξης πύργου Η/Υ (x2)</t>
  </si>
  <si>
    <t>Β.1.5.1 ― Νησίδα 2 ατόμων: Διάσταση 160 x 160 x 73,6 ΕΚ (ΜΧΠΧΥ) ή πλησίον + σύστημα στήριξης πύργου Η/Υ (x2)</t>
  </si>
  <si>
    <t>Β.1.5.2 ― Νησίδα 6 ατόμων: Διάσταση 480 x 160 x 73,6 ΕΚ (ΜΧΠΧΥ) ή πλησίον + σύστημα στήριξης πύργου Η/Υ (x4)</t>
  </si>
  <si>
    <t>Β.1.5.3 ― Σε σειρά 4 ατόμων: Διάσταση: 640 x 80 x 73,6 ΕΚ (ΜΧΠΧΥ) ή πλησίον + σύστημα στήριξης πύργου Η/Υ (x4)</t>
  </si>
  <si>
    <t>Β.1.5.4 ― Απλό γραφείο 1 ατόμου: Διάσταση: 160 x 80 x 73,6 ΕΚ (ΜΧΠΧΥ) ή πλησίον + σύστημα στήριξης πύργου Η/Υ (x1)</t>
  </si>
  <si>
    <t>Β.1.5.5 ― Εμπρόσθιο διαχωριστικο  με ηχοαπορροφητικές ιδιότητες και δυνατότητα επιλογής χρωμάτων, διάστασης 145x3,2x350(ΜΧΠΧΥ) ή πλησίον, αναλόγως των τελικών διαστάσεων του συστήματος γραφείων. Με σύστημα ανάρτησης/τοποθέτησης. Με πάχος τουλάχιστον 32mm και εσωτερικό πλαίσιο από διάτρητη μοριοσανίδα τουλάχιστον 8mm, με περιμετρικό πλαίσιο από μοριοσανίδα 10mm, γέμισμα από ηχοαπορροφητικό αφρολέξ πάχους τουλάχιστον 10mm επενδεδυμένo με πολυεστερική βάτα σε κάθε πλευρά και επένδυση εξωτερικά με  ηχοαπορροφητικό ύφασμα.</t>
  </si>
  <si>
    <t>Β.1.5.6 ― Πλαινό  διαχωριστικο  με ηχοαπορροφητικές ιδιότητες και δυνατότητα επιλογής χρωμάτων, διάστασης 145x3,2x350(ΜΧΠΧΥ) ή πλησίον, αναλόγως των τελικών διαστάσεων του συστήματος γραφείων. Με σύστημα ανάρτησης/τοποθέτησης. Με πάχος τουλάχιστον 32mm και εσωτερικό πλαίσιο από διάτρητη μοριοσανίδα τουλάχιστον 8mm, με περιμετρικό πλαίσιο από μοριοσανίδα 10mm, γέμισμα από ηχοαπορροφητικό αφρολέξ πάχους τουλάχιστον 10mm επενδεδυμένo με πολυεστερική βάτα σε κάθε πλευρά και επένδυση εξωτερικά με  ηχοαπορροφητικό ύφασμα.</t>
  </si>
  <si>
    <t>Β.1.9</t>
  </si>
  <si>
    <r>
      <t xml:space="preserve">ΕΠΙΔΑΠΕΔΙΑ ΚΡΕΜΑΣΤΡΑ ΡΟΥΧΩΝ (ΌΠΩΣ Α.1.8)
</t>
    </r>
    <r>
      <rPr>
        <sz val="11"/>
        <rFont val="Century Gothic"/>
        <family val="1"/>
      </rPr>
      <t>Επιδαπέδια κρεμάστρα ρούχων τύπου "δέντρο", με ομπρελοθήκη. Με κατάλληλα διαμορφωμένες κολώνες κατασκευασμένες από χαλυβδοσωλήνα διατομής Φ16Χ1,5ΜΜ τουλάχιστον, με ηλεκτροστατική βαφή πούδρας ποιότητας DC01. Με μεταλλική βάση στήριξης  από χαλύβδινο πιάτο διαμέτρου τουλάχιστον Φ400mm το οποίο κατασκευάζεται από λαμαρίνα πάχους τουλάχιστον 5mm το οποίο επενδύεται από διακοσμητικό χαλύβδινο καπάκι πάχους 1ΜΜ.</t>
    </r>
  </si>
  <si>
    <t>Δ.3.23</t>
  </si>
  <si>
    <t>ΚΙΝΗΤΟΣ ΕΞΟΠΛΙΣΜΟΣ STUDIO TV</t>
  </si>
  <si>
    <t>Zoom H8 SD Card Bundle</t>
  </si>
  <si>
    <t>Sennheiser Ασύρματο Πυκνωτικό Μικρόφωνο XSW-D Portable Lavalier Set Πέτου Φωνής</t>
  </si>
  <si>
    <t>Rode Ασύρματο Πυκνωτικό Μικρόφωνο Wireless GO II &amp; 2x Lavalier GO Πέτου Δημοσιογραφικό</t>
  </si>
  <si>
    <t>Rode Καλώδιο 3.5mm male - 3.5mm male Κόκκινο 0.17m</t>
  </si>
  <si>
    <t>Rode VXLR Pro Μετατροπέας XLR male σε 3.5mm female</t>
  </si>
  <si>
    <t xml:space="preserve">Libec LX10 Studio </t>
  </si>
  <si>
    <t>Hive Light Wasp 100-C</t>
  </si>
  <si>
    <t>Hive Filter Para-Dome-Softbox-Small</t>
  </si>
  <si>
    <t>Tripod C-Stand w Arm - 20KG Payload</t>
  </si>
  <si>
    <t>RAYZR MC100 MULTI COLOR RGBWW</t>
  </si>
  <si>
    <t>Tilta Nucleus-M: Wireless Lens Control System Full Kit</t>
  </si>
  <si>
    <t>Neewer Βραχίονας Μικροφώνου</t>
  </si>
  <si>
    <t>Filter Butterfly 3.6m w Diffuser</t>
  </si>
  <si>
    <t>Filter Flag 75x90cm w Black Fabric</t>
  </si>
  <si>
    <t>Filter Flag 45x60cm w Black Fabric</t>
  </si>
  <si>
    <t>Filter Flag 75x90cm w White Fabric</t>
  </si>
  <si>
    <t>Filter Black fabric 75x90cm for flags</t>
  </si>
  <si>
    <t>Accessory Wheels for C-Stand</t>
  </si>
  <si>
    <t>Accessory Boom Arm up to 220cm</t>
  </si>
  <si>
    <t>Accessory Sandbag Large up to 12KG</t>
  </si>
  <si>
    <t>Accessory Sandbag Small up to 6KG</t>
  </si>
  <si>
    <t>Accessory Holder for Reflectors</t>
  </si>
  <si>
    <t>Accessory Extension Arm for C-stand 100cm</t>
  </si>
  <si>
    <t xml:space="preserve">Accessory Big Holding fork </t>
  </si>
  <si>
    <t>Adapter Clamp M11</t>
  </si>
  <si>
    <t>Meter Spectrometer C-800</t>
  </si>
  <si>
    <t xml:space="preserve">Tilta Camera Cage for Sony FX6 Basic Kit </t>
  </si>
  <si>
    <t>Tilta FF-T07,  Mini Follow Focus</t>
  </si>
  <si>
    <t>SIRUI SC-BPS Universal Quick Release Baseplate with Dual 15mm Rod Clamp Kit</t>
  </si>
  <si>
    <t>Sony Tough SDXC 160GB 800/700</t>
  </si>
  <si>
    <t xml:space="preserve">Tilta R15-200-B-P, rode set of 2 </t>
  </si>
  <si>
    <t>Rode NT-G4 (Plus) Πυκνωτικό Μικρόφωνο Shotgun</t>
  </si>
  <si>
    <t>Calibrite ColorChecker Classic</t>
  </si>
  <si>
    <t>LENOVO Laptop Legion Pro 7 16ARX8H Gaming 16'' WQXGA IPS/R9-7945HX/32GB/1TB SSD/NVIDIA GeForce RTX 4080 12GB/Win 11 Home/3Y Premium/Onyx Grey</t>
  </si>
  <si>
    <t>Epson EH-TW6150 Projector 4k Ultra HD με Ενσωματωμένα Ηχεία Λευκός</t>
  </si>
  <si>
    <t>Meta Quest 3 Αυτόνομο VR Headset 128GB για Υπολογιστή με Χειριστήριο</t>
  </si>
  <si>
    <t>The Meta Quest Link Cable</t>
  </si>
  <si>
    <t>Meta Quest Elite Strap with Battery</t>
  </si>
  <si>
    <t>Meta Quest Carrying Case</t>
  </si>
  <si>
    <t>Dell Alienware m18 R2 18" QHD+ (i9-14900HX/32GB/2TB SSD/GeForce RTX 4080/W11 Pro) (US Keyboard)</t>
  </si>
  <si>
    <t>Manfrotto Avenger Extension Holder βραχίονας ανακλαστήρων</t>
  </si>
  <si>
    <t>Manfrotto 1051BAC Mini</t>
  </si>
  <si>
    <t>Tρίποδο Manfrotto mk290dua3-3w</t>
  </si>
  <si>
    <t>LG 55VL5F-A, 55'' monitor for 2x2 TV wall</t>
  </si>
  <si>
    <t>Βάση για 4 οθόνες TV wall με ρόδες</t>
  </si>
  <si>
    <t>16-inch MacBook Pro Apple M4 with 16-core CPU and 40-core GPU, 48GB, 1TB SSD - Silver</t>
  </si>
  <si>
    <t>Δ.3.24</t>
  </si>
  <si>
    <t>ΕΞΟΠΛΙΣΜΟΣ STUDIO ΔΙΑΦΗΜΙΣΤΙΚΗΣ ΦΩΤΟΓΡΑΦΙΑΣ</t>
  </si>
  <si>
    <t>E-Image CT02 Σύστημα οροφής με 4 παντογράφους. Κωδικός: 29260598                                                                                                                 Το σύστημα Rail Pro Studio είναι ένα αρθρωτό σύστημα ανάρτησης φωτιστικών σωμάτων σε οροφή, το οποίο μπορεί να επεκταθεί ή να τροποποιηθεί σύμφωνα με τις ανάγκες του χώρου. Στην συγκεκριμένη περίπτωση θα μπουν από δοκάρι σε δοκάρι στα τέσσερα φατμόματα στην οροφή που δημιουργούν τα δοκάρια αυτά, που σημαίνει ότι θα χρειαστούν τέσσερα τέτοια συστήματα.</t>
  </si>
  <si>
    <t>Γραφείο Λάπτοπ Βοηθητικό ArteLibre FRANCOLINUS Φυσικό/Λευκό MDF/Μέταλλο 60x40x68-85cm                                                                Γραφείο λάπτοπ βοηθητικό FRANCOLINUS
	Διαστάσεις: 60x40x68-85cm
	Χρώμα: επιφάνεια φυσικού χρώματος, λευκός σκελετός
	Υλικό Κατασκευής: μεταλλικός σκελετός, επιφάνεια MDF με επικάλυψη μελαμίνης</t>
  </si>
  <si>
    <t xml:space="preserve">TOM 65εκ. ΣΚΑΜΠΟ BLACK ΠΟΛ/ΝΙΟΥ                                                                                                                             </t>
  </si>
  <si>
    <t xml:space="preserve">vidaXL Διακοσμητικό Παραβάν Μεταλλικό με 1 Φύλλο ΜΑΥΡΟ          175x180cm  </t>
  </si>
  <si>
    <t xml:space="preserve">Manfrotto Still Life table 220B                                                                                                                                                                            Τραπέζι still life με λευκό, διαφανές Perspex για οπίσθιο ή πρόσθιο φωτισμό. Μέγεθος του πάνελ: 200 cm x 122 cm. Απόσταση επίπεδης επιφάνειας από το έδαφος: 83 cm. Ύψος με την πλάτη σε κάθετη θέση: 193 cm.                                       </t>
  </si>
  <si>
    <t>Perspex πλέξιγκλάς διάχυσης 200 cm x 122 cm</t>
  </si>
  <si>
    <t>LENOVO Laptop V15 G4 IRU 15,6'' FHD/i5-13420H/16GB/512GB SSD/Intel UHD Graphics/Win 11 Pro/3Y CAR/Business Black</t>
  </si>
  <si>
    <t>Δ.3.25</t>
  </si>
  <si>
    <t>ΕΞΟΠΛΙΣΜΟΣ ΑΜΦΙΘΕΑΤΡΩΝ ΙΣΟΓΕΙΟΥ</t>
  </si>
  <si>
    <r>
      <rPr>
        <b/>
        <u/>
        <sz val="11"/>
        <rFont val="Century Gothic"/>
        <family val="1"/>
      </rPr>
      <t>ΠΡΟΒΟΛIKO MHXANHMA</t>
    </r>
    <r>
      <rPr>
        <sz val="11"/>
        <rFont val="Century Gothic"/>
        <family val="1"/>
      </rPr>
      <t xml:space="preserve">
</t>
    </r>
    <r>
      <rPr>
        <b/>
        <sz val="11"/>
        <rFont val="Century Gothic"/>
        <family val="1"/>
      </rPr>
      <t xml:space="preserve">Ενδεικτικό μοντέλο: </t>
    </r>
    <r>
      <rPr>
        <sz val="11"/>
        <rFont val="Century Gothic"/>
        <family val="1"/>
      </rPr>
      <t xml:space="preserve">Sony VPL-FHZ85
</t>
    </r>
    <r>
      <rPr>
        <b/>
        <sz val="11"/>
        <rFont val="Century Gothic"/>
        <family val="1"/>
      </rPr>
      <t>Προδιαγραφές:</t>
    </r>
    <r>
      <rPr>
        <sz val="11"/>
        <rFont val="Century Gothic"/>
        <family val="1"/>
      </rPr>
      <t xml:space="preserve">
Type 3LCD, 3x 0.76"
light source:  Laser
Resolution (displayable): WUXGA (1920x1200)
Resolution (native): WUXGA (1920x1200)
Brightness  7300/​ANSI Lumens (High/​Standard/​Eco)
Projection ratio: 1.39:1-2.23:1
Lens shift: motorized, vertical -5% +70%, horizontal -32% +32%
Video connections: 1x HDMI In, 1x VGA In, 1x VGA Out, 1x DVI-D In, 1x Composite Video In
Additional connections: 1x RJ-45, HDBaseT, 1x RS-232
Lamp life: 20000/​30000/​- hours (Standard/​Eco/​Eco+)
Noise development: 38/​36dB(A) (Standard/​Eco)
Power consumption: 474/​-W (Standard/​Eco)
Weight: 13.00kg
Warranty: 5 years με δήλωση κατασκευαστή</t>
    </r>
  </si>
  <si>
    <r>
      <rPr>
        <b/>
        <u/>
        <sz val="11"/>
        <rFont val="Century Gothic"/>
        <family val="1"/>
      </rPr>
      <t>ΦΑΚΟΣ ΠΡΟΒΟΛΗΣ</t>
    </r>
    <r>
      <rPr>
        <sz val="11"/>
        <rFont val="Century Gothic"/>
        <family val="1"/>
      </rPr>
      <t xml:space="preserve">
</t>
    </r>
    <r>
      <rPr>
        <b/>
        <sz val="11"/>
        <rFont val="Century Gothic"/>
        <family val="1"/>
      </rPr>
      <t xml:space="preserve">Ενδεικτικό μοντέλο: </t>
    </r>
    <r>
      <rPr>
        <sz val="11"/>
        <rFont val="Century Gothic"/>
        <family val="1"/>
      </rPr>
      <t xml:space="preserve">Sony VPLL-Z3032 Tele-Zoom
</t>
    </r>
    <r>
      <rPr>
        <b/>
        <sz val="11"/>
        <rFont val="Century Gothic"/>
        <family val="1"/>
      </rPr>
      <t>Προδιαγραφές:</t>
    </r>
    <r>
      <rPr>
        <sz val="11"/>
        <rFont val="Century Gothic"/>
        <family val="1"/>
      </rPr>
      <t xml:space="preserve">
Telephoto zoom lens
Zoom / Focus Powered.
Lens shift: Vertical: Upward 60% to Downward 5% Horizontal: Right 32% to Left 32%
Aperture: f/2.00 to 2.40.
Screen size: 40" to 600"
Projection ratio: 3.18:1-4.84:1
Warranty 5 years με δήλωση κατασκευαστή</t>
    </r>
  </si>
  <si>
    <t>Δ.3.26</t>
  </si>
  <si>
    <t>ΕΞΟΠΛΙΣΜΟΣ ΕΡΓΑΣΤΗΡΙΟΥ ΨΗΦΙΑΚΩΝ ΕΚΤΥΠΩΣΕΩΝ</t>
  </si>
  <si>
    <r>
      <rPr>
        <sz val="11"/>
        <rFont val="Century Gothic"/>
        <family val="1"/>
      </rPr>
      <t xml:space="preserve">Εκτυπωτής μεγάλου μεγέθους 44'' για έγχρωμες ψηφιακές εκτυπώσεις
</t>
    </r>
    <r>
      <rPr>
        <b/>
        <sz val="11"/>
        <rFont val="Century Gothic"/>
        <family val="1"/>
      </rPr>
      <t>Ενδεικτικό μοντέλο:</t>
    </r>
    <r>
      <rPr>
        <sz val="11"/>
        <rFont val="Century Gothic"/>
        <family val="1"/>
      </rPr>
      <t xml:space="preserve"> EPSON Plotter SureColor SC-P9500 STD
</t>
    </r>
    <r>
      <rPr>
        <b/>
        <sz val="11"/>
        <rFont val="Century Gothic"/>
        <family val="1"/>
      </rPr>
      <t>Προδιαγραφές:</t>
    </r>
    <r>
      <rPr>
        <sz val="11"/>
        <rFont val="Century Gothic"/>
        <family val="1"/>
      </rPr>
      <t xml:space="preserve">
Μέθοδος εκτύπωσης PrecisionCore™ Micro TFP printhead
Τεχνολογία μελανιού Ultrachrome® Pro12
Χρώματα Ελάχιστο μέγεθος σταγόνας Ink tank capacity 700 ml
Διαμόρφωση ακροφυσίων Ανάλυση εκτύπωσης Photo Black, Matte Black, Cyan, Light Cyan, Yellow, Vivid Magenta, Vivid Light Magenta, Violet, Orange, Green, Grey, Light Grey 3,5 pl, With Variable-Sized Droplet Technology
800 Ακροφύσια μαύρο χρώμα, 800 Ακροφύσια ανά χρώμα
1.200 x 2.400 DPI
Τύποι χαρτιού A1 (59,4x84,1 cm), A2 (42,0x59,4 cm), A2+, A2++, A3+, A3++, A3 (29,7x42,0 cm), A4 (21.0x29,7cm), 17 " (43,2 cm), 24 " (61,0 cm), B2 (51,4x72,8 cm), B3 (36,4cmx51,4 m), B4 (25,7x36,4 cm), A0 (84,1x118,9cm), B1 (72,8x102,8 cm), 36 " (91.4 cm), 44 " (111,8 cm) Κατάλληλο πάχος χαρτιού Borderless printing on 0,08 mm - 1,5 mm
10 inches, 11.81 inches, 12.95 inches, 15.98 inches, 17.01 inches, 20.28 inches, 23.39 inches,
24.02 inches, 28.66 inches, 33.11 inches, 35.98 inches, 40.55 inches, 44.02 inches, 20 inches
Θόρυβος Λειτουργία: 7,5 B (A)
Επίπεδο θορύβου Operation (Roll): 49,5 dB (A)
Μνήμη: Printer: 2 GB
Συνδέσεις: ESC/P-R, Adobe® Postscript 3® (προαιρετικά)
USB 3.0, Διασύνδεση Ethernet (1000 Base-T/ 100-Base TX/ 10-Base-T)
Οθόνη: LCD Τύπος: Χρώμα, Πίνακας αφής
Εγγύηση: 12 Μήνες Εξυπηρέτηση στην έδρα του πελάτη</t>
    </r>
  </si>
  <si>
    <t>ΓΕΝΙΚΟ ΣΥΝΟΛΟ (ΤΜΗΜΑ 17)</t>
  </si>
  <si>
    <t>ΓΕΝΙΚΟ ΣΥΝΟΛΟ ΤΜΗΜΑΤΟΣ</t>
  </si>
  <si>
    <r>
      <t xml:space="preserve">ΤΡΑΠΕΖΙ ΣΥΝΕΡΓΑΣΙΑΣ ΜΕ ΑΝΑΔΙΠΛΟΥΜΕΝΗ ΕΠΙΦΑΝΕΙΑ ΚΑΙ ΤΡΟΧΗΛΑΤΗ ΒΑΣΗ ΜΕ ΦΡΕΝΟ
</t>
    </r>
    <r>
      <rPr>
        <sz val="11"/>
        <rFont val="Century Gothic"/>
        <family val="1"/>
      </rPr>
      <t>Τραπέζι πολλαπλών χρήσεων, με επιφάνεια εργασίας διάστασης 160Χ80 εκ. ή πλησίον, με μηχανισμό αναδίπλωσης της οριζόντιας επιφάνειας, μεντεσέδες αναδίπλωσης της επιφάνειας μέχρι 90 μοίρες και ασφάλιση στην κάθετη σχέση, με δυνατότητα ανάπτυξης και ασφάλισης μεταξύ τους  κατά πλάτος είτε κατά μήκος  Με τελική επιφάνεια από μελαμίνη, πάχους τουλάχιστον 25mm, μονόχρωμη σε επιλογές χρωμάτων τουλάχιστον μεταξύ λευκού και γκρί, περιμετρικό σόκορο ABS πάχους τουλάχιστον 2mm και μεταλλικό σκελετό ηλεκτροστατικής ή εποξικής βαφής σε χρώμα λευκό ή πλησίον με πέλματα σε μορφή "L" και με αντιολισθητικούς τροχούς που διαθέτουν φρένο. Με ποιοτική πιστοποίηση. Τραβέρσα ενιαία με κατακόρυφες κολώνες ποδιών, από χαλύβδινο κοιλοδοκό ορθογώνιας διατομής διαστάσεων 80X40X2 mm ή πλησίον. Οριζόντια πέλματα από χυτοπρεσσαριστό αλουμίνιο. Δυνατότητα στοίβαξης το ένα μέσα στο άλλο. Προϊόν με ποιοτική πιστοποίηση EN15372, EN1730, ΕΝ 527-1-2011, ΕΝ 527-2-2016, ΕΝ 527-3-2012, FEMB European Office Furniture Association Level 3 και Environmental Label DE-UZ 38 ή ισοδύναμα.</t>
    </r>
  </si>
  <si>
    <r>
      <t xml:space="preserve">ΚΑΘΙΣΜΑ ΠΟΛΛΑΠΛΩΝ ΧΡΗΣΕΩΝ ΣΤΟΙΒΑΖΟΜΕΝΟ ΜΕ ΜΕΤΑΛΛΙΚΟ ΣΚΕΛΕΤΟ
</t>
    </r>
    <r>
      <rPr>
        <sz val="11"/>
        <rFont val="Century Gothic"/>
        <family val="1"/>
      </rPr>
      <t>Στοιβαζόμενο κάθισμα σεμιναρίων χωρίς μπράτσα με διαστάσεις 56,5Χ51Χ84,5 (ΠΧΒΧΥ) ή πλησίον, με μονόχρωμη έδρα και πλάτη από χυτό θερμοπλαστικό υλικό (PP) χρώματος μπεζ, επιχρωμιωμένο μεταλλικό σκελετό κυκλικής διατομής Φ11mm τύπου έλκυθρο, κατάλληλα κουρμπαρισμένη και συγκολλημένη. Να διαθέτει τουλάχιστον 4 αντιολισθητικά πέλματα από χυτό θερμοπλαστικό υλικό και δυνατότητα σύνδεσης μεταξύ τους, το ένα δίπλα στο άλλο σε σειρά, με ειδικούς πλαστικούς συνδέσμους. Προϊόν με ποιοτική πιστοποίηση EN 1022: 2005, EN 16139:2013 FEMB European Office Furniture Association Level 3 και Environmental Label DE-UZ 38 ή ισοδύναμα.</t>
    </r>
  </si>
  <si>
    <r>
      <t xml:space="preserve">ΣΤΑΘΜΟΣ ΕΡΓΑΣΙΑΣ ΓΙΑ ΕΡΓΑΣΤΗΡΙΑ Η/Υ, ΜΕ ΔΥΝΑΤΟΤΗΤΑ ΑΠΟΘΗΚΕΥΣΗΣ ΠΥΡΓΟΥ Η/Υ 
</t>
    </r>
    <r>
      <rPr>
        <sz val="11"/>
        <rFont val="Century Gothic"/>
        <family val="1"/>
      </rPr>
      <t>Σταθμός εργασιας σταθερής επιφάνειας, σε διάταξη σειράς, με τελική επιφάνεια από μελαμίνη κατηγορίας Ε1, πάχους 18mm, μονόχρωμη σε απόχρωση stone grey ή λευκή και φινίρισμα στην ίδια απόχρωση και μεταλικές  ανοιγόμενες  θυρίδες και μονές σκάφες καλωδίων. Με διαστάσεις μήκους αυστηρώς όπως στα επί μέρους άρθρα, πλάτος και ύψος με δυνατότητα απόκλισης έως +15%.
Ο μεταλλικός σκελετός(πόδια στήριξης) να αποτελείται από  βαμμένο χαλύβδινο προφίλ ορθογωνικής διατομής διαστάσεων 45X45X2mm ή  πλησίον, εποξικής βαφής κατά προτίμηση απόχρωσης grey ή λευκή, με ρεγουλατόρους οριζοντίωσης από 0-25 mm. Συμπληρωματικά τοποθετείται μεταλλικό ρυθμιζόμενο καθ' ύψος και πλάτος σύστημα στήριξης πύργου Η/Υ. Όλες οι κατηγορίες των σταθμών εργασίας φέρουν πλαίσια στήριξης από βαμμένο χαλύβδινο προφίλ ορθογωνικής διατομής, διαστάσεων τουλάχιστον 20X40Χ2 mm, ενώ οι κόμβοι σύνδεσης μεταξύ των στοιχείων του σκελετού να είναι από χυτό κράμα αλουμινίου και να συνδέουν με αφανή τρόπο σύσφιξης. Προϊόν με ποιοτική πιστοποίηση EN 527-1:201, ΕN 527-2:2002 και EN 527-3:2003, EN1730, EN15372, FEMB European Office Furniture Association Level 3 και Environmental Label DE-UZ 38 ή ισοδύναμα</t>
    </r>
  </si>
  <si>
    <r>
      <t xml:space="preserve">ΤΡΟΧΗΛΑΤΗ ΣΥΡΤΑΡΙΕΡΑ ΓΙΑ ΣΤΑΘΜΟΥΣ ΕΡΓΑΣΙΑΣ
</t>
    </r>
    <r>
      <rPr>
        <sz val="11"/>
        <rFont val="Century Gothic"/>
        <family val="1"/>
      </rPr>
      <t>Τροχήλατη συρταριέρα από μελαμίνη με τρία μεταλλικά συρτάρια, κλειδαριά και εσωτερική αποσπώμενη μολυβοθήκη, διάστασης 43x60x55 (ΠΧΒΧΥ) ή πλησίον.  Όλες οι συρταριέρες φέρουν σύστημα “anti-tilt” που δεν επιτρέπει το άνοιγμα δεύτερου συρταριού όταν ένα είναι ήδη ανοιχτό, προκειμένου να αποφεύγεται η ανατροπή της συρταριέρας. Με σύστημα απόσβεσης κλεισίματος “soft close” των συρταριών. Με πάχος λαμαρίνας για τα συρτάρια τουλάχιστον 0,9 mm, με τηλεσκοπικούς οδηγούς κύλισης και αντοχή των συρταριών σε βάρος τουλάχιστον 25 kg. Σε χρώμα λευκό ή light grey. Προϊόν με ποιοτική πιστοποίηση EK5.3 13-03:2014, EN 14073-2, EN 14073-3, EN 14074, OIN Fachbericht147, AK5.3 18-05 και AfPS GS 2014:01 PAK, FEMB European Office Furniture Association Level 3 και Environmental Label DE-UZ 38 ή ισοδύναμα.</t>
    </r>
  </si>
  <si>
    <r>
      <t>ΕΡΓΟΝΟΜΙΚΗ ΚΑΡΕΚΛΑ ΓΡΑΦΕΙΟΥ ΤΡΟΧΗΛΑΤΗ ΜΕ ΥΦΑΣΜΑΤΙΝΗ ΠΛΑΤΗ ΤΥΠΟΥ Β</t>
    </r>
    <r>
      <rPr>
        <sz val="11"/>
        <rFont val="Century Gothic"/>
        <family val="1"/>
      </rPr>
      <t xml:space="preserve">
Εργονομικό κάθισμα, τροχήλατο, περιστρεφόμενο, πλάτος 48εκ και 69εκ με τα μπράτσα ή πλησίον, βάθος 44-50εκ και 66εκ η βάση ή πλησίον, μεταβλητό ύψος καθίσματος 45εκ-58εκ ή πλησίον. Μπράτσα  μεταβλητού ύψους 61εκ-69εκ ή πλησίον και μετακίνησης εμπρός και πίσω σε 4-5 θέσεις. Ύψος πλάτης περίπου 57εκ αποτελούμενη από πλαίσιο πλάτης και βάση πολυπροπυλενίου light gery χρώματος από ύφασμα κατηγορίας A και μηχανισμό στήριξης της μέσης ρυθμιζόμενο καθ' ύψος (lumbar support) σε light grey χρώμα. Έδρα κατασκευασμένη από θερμοπλαστικό πολυαμίδιο, με αφρώδη πολυουρεθάνη επί της έδρας πάχους τουλάχιστον 50 mm και τελική επένδυση με ύφασμα κατηγορίας Α με δυνατότητα επιλογής απόχρωσης, βραδύκαυστο, με υψηλή αντοχή στην τριβή και το σκίσιμο. Με αυτορυθμιζόμενο μηχανισμό τύπου synchron, κίνησης έδρας-πλάτης, με ρύθμιση βάθους έδρας και κλείδωμα πλάτης σε πέντε σημεία, καθώς και μηχανισμό αερίου κίνησης καθίσματος (gas lift). Προϊόν με ποιοτική πιστοποίηση EN1335-1, EN1335-1:2021/A1, EN1335-2:2018, EN1022:2018, EN1728:2012 και AC:2013 ή ισοδύναμα.</t>
    </r>
  </si>
  <si>
    <r>
      <t xml:space="preserve">ΣΤΑΘΜΟΣ ΕΡΓΑΣΙΑΣ ΜΕΛΩΝ ΔΕΠ, ΜΕ ΔΥΝΑΤΟΤΗΤΑ ΑΠΟΘΗΚΕΥΣΗΣ ΠΥΡΓΟΥ Η/Υ 
</t>
    </r>
    <r>
      <rPr>
        <sz val="11"/>
        <rFont val="Century Gothic"/>
        <family val="1"/>
      </rPr>
      <t>Σταθμός εργασιας σταθερής επιφάνειας, σε διάταξη σειράς ή νησίδας, με τελική επιφάνεια από μελαμίνη κατηγορίας Ε1, πάχους 18mm, μονόχρωμη σε απόχρωση stone grey ή λευκή και φινίρισμα στην ίδια απόχρωση και μεταλικές  ανοιγόμενες  θυρίδες και μονές σκάφες καλωδίων. Με διαστάσεις μήκους αυστηρώς όπως στα επί μέρους άρθρα, πλάτος και ύψος με δυνατότητα απόκλισης έως +15%.
Ο μεταλλικός σκελετός(πόδια στήριξης) να αποτελείται από  βαμμένο χαλύβδινο προφίλ ορθογωνικής διατομής διαστάσεων 45X45X2mm ή  πλησίον, εποξικής βαφής κατά προτίμηση απόχρωσης grey ή λευκή, με ρεγουλατόρους οριζοντίωσης από 0-25 mm. Συμπληρωματικά τοποθετείται μεταλλικό ρυθμιζόμενο καθ' ύψος και πλάτος σύστημα στήριξης πύργου Η/Υ. Όλες οι κατηγορίες των σταθμών εργασίας φέρουν πλαίσια στήριξης από βαμμένο χαλύβδινο προφίλ ορθογωνικής διατομής, διαστάσεων τουλάχιστον 20X40Χ2 mm, ενώ οι κόμβοι σύνδεσης μεταξύ των στοιχείων του σκελετού να είναι από χυτό κράμα αλουμινίου και να συνδέουν με αφανή τρόπο σύσφιξης. Προϊόν με ποιοτική πιστοποίηση  EN 527-1:201, ΕN 527-2:2002 και EN 527-3:2003, EN1730, EN15372, FEMB European Office Furniture Association Level 3 και Environmental Label DE-UZ 38 ή ισοδύναμα.</t>
    </r>
  </si>
  <si>
    <r>
      <t xml:space="preserve">ΤΡΑΠΕΖΙ ΣΥΝΕΡΓΑΣΙΑΣ ΜΕ ΕΠΙΦΑΝΕΙΑ ΜΕΛΑΜΙΝΗΣ
</t>
    </r>
    <r>
      <rPr>
        <sz val="11"/>
        <rFont val="Century Gothic"/>
        <family val="1"/>
      </rPr>
      <t>Τραπέζι πολλαπλών χρήσεων, με επιφάνεια εργασίας διάστασης 120Χ80 εκ. ή πλησίον, με τελική επιφάνεια από μελαμίνη, πάχους τουλάχιστον 25mm, μονόχρωμη σε επιλογές χρωμάτων τουλάχιστον μεταξύ λευκού και γκρί, και μεταλλικό σκελετό ηλεκτροστατικής ή εποξικής βαφής σε χρώμα λευκό ή πλησίον. Με σύστημα ασφάλισης για σταθερή σύνδεση μεταξύ τους. Με ενιαία τραβέρσα με κατακόρυφες κολώνες ποδιών από χαλύβδινο κοιλοδοκό ορθογώνιας διατομής διαστάσεων 90x50x2 mm, διαμορφωμένο και συγκολλημένο ώστε να προσδίδεται μέγιστη αντοχή και ακαμψία στο σκελετό. Οριζόντια πέλματα από χυτοπρεσσαριστό αλουμίνιο.  Προϊόν με ποιοτική πιστοποίηση ΕΝ 527-1-2011, ΕΝ 527-2-2016, ΕΝ 527-3-2012,  FEMB European Office Furniture Association Level 3 και Environmental Label DE-UZ 38 ή ισοδύναμα.</t>
    </r>
  </si>
  <si>
    <r>
      <t xml:space="preserve">ΚΑΘΙΣΜΑ ΠΟΛΛΑΠΛΩΝ ΧΡΗΣΕΩΝ ΣΤΟΙΒΑΖΟΜΕΝΟ ΜΕ ΜΕΤΑΛΛΙΚΟ ΣΚΕΛΕΤΟ (ΟΠΩΣ Α.1.2)
</t>
    </r>
    <r>
      <rPr>
        <sz val="11"/>
        <rFont val="Century Gothic"/>
        <family val="1"/>
      </rPr>
      <t>Στοιβαζόμενο κάθισμα σεμιναρίων χωρίς μπράτσα με διαστάσεις 56,5Χ51Χ84,5 (ΠΧΒΧΥ) ή πλησίον, με μονόχρωμη έδρα και πλάτη από χυτό θερμοπλαστικό υλικό (PP) χρώματος μπεζ, επιχρωμιωμένο μεταλλικό σκελετό κυκλικής διατομής Φ11mm τύπου έλκυθρο, κατάλληλα κουρμπαρισμένη και συγκολλημένη. Να διαθέτει τουλάχιστον 4 αντιολισθητικά πέλματα από χυτό θερμοπλαστικό υλικό και δυνατότητα σύνδεσης μεταξύ τους, το ένα δίπλα στο άλλο σε σειρά, με ειδικούς πλαστικούς συνδέσμους. Προϊόν με ποιοτική πιστοποίηση EN 1022: 2005 και EN 16139:2013,  FEMB European Office Furniture Association Level 3 και Environmental Label DE-UZ 38 ή ισοδύναμα.</t>
    </r>
  </si>
  <si>
    <r>
      <t xml:space="preserve">ΣΤΑΘΜΟΣ ΕΡΓΑΣΙΑΣ ΓΙΑ ΕΡΓΑΣΤΗΡΙΑ Η/Υ, ΜΕ ΔΥΝΑΤΟΤΗΤΑ ΑΠΟΘΗΚΕΥΣΗΣ ΠΥΡΓΟΥ Η/Υ (ΟΠΩΣ Α.1.3) 
</t>
    </r>
    <r>
      <rPr>
        <sz val="11"/>
        <rFont val="Century Gothic"/>
        <family val="1"/>
      </rPr>
      <t>Σταθμός εργασιας σταθερής επιφάνειας, σε διάταξη σειράς, με τελική επιφάνεια από μελαμίνη κατηγορίας Ε1, πάχους 18mm, μονόχρωμη σε απόχρωση stone grey ή λευκή και φινίρισμα στην ίδια απόχρωση και μεταλικές  ανοιγόμενες  θυρίδες και μονές σκάφες καλωδίων. Με διαστάσεις μήκους αυστηρώς όπως στα επί μέρους άρθρα, πλάτος και ύψος με δυνατότητα απόκλισης έως +15%.
Ο μεταλλικός σκελετός(πόδια στήριξης) να αποτελείται από  βαμμένο χαλύβδινο προφίλ ορθογωνικής διατομής διαστάσεων 45X45X2mm ή  πλησίον, εποξικής βαφής κατά προτίμηση απόχρωσης grey ή λευκή, με ρεγουλατόρους οριζοντίωσης από 0-25 mm. Συμπληρωματικά τοποθετείται μεταλλικό ρυθμιζόμενο καθ' ύψος και πλάτος σύστημα στήριξης πύργου Η/Υ. Όλες οι κατηγορίες των σταθμών εργασίας φέρουν πλαίσια στήριξης από βαμμένο χαλύβδινο προφίλ ορθογωνικής διατομής, διαστάσεων τουλάχιστον 20X40Χ2 mm, ενώ οι κόμβοι σύνδεσης μεταξύ των στοιχείων του σκελετού να είναι από χυτό κράμα αλουμινίου και να συνδέουν με αφανή τρόπο σύσφιξης. Προϊόν με ποιοτική πιστοποίηση EN 527-1:201, ΕN 527-2:2002, EN 527-3:2003, EN1730, EN15372,  FEMB European Office Furniture Association Level 3 και Environmental Label DE-UZ 38 ή ισοδύναμα.</t>
    </r>
  </si>
  <si>
    <r>
      <t xml:space="preserve">ΣΤΑΘΜΟΣ ΕΡΓΑΣΙΑΣ ΜΕΛΩΝ ΔΕΠ, ΜΕ ΔΥΝΑΤΟΤΗΤΑ ΑΠΟΘΗΚΕΥΣΗΣ ΠΥΡΓΟΥ Η/Υ (ΟΠΩΣ Α.1.4) 
</t>
    </r>
    <r>
      <rPr>
        <sz val="11"/>
        <rFont val="Century Gothic"/>
        <family val="1"/>
      </rPr>
      <t>Σταθμός εργασιας σταθερής επιφάνειας, σε διάταξη σειράς ή νησίδας, με τελική επιφάνεια από μελαμίνη κατηγορίας Ε1, πάχους 18mm, μονόχρωμη σε απόχρωση stone grey ή λευκή και φινίρισμα στην ίδια απόχρωση και μεταλικές  ανοιγόμενες  θυρίδες και μονές σκάφες καλωδίων. Με διαστάσεις μήκους αυστηρώς όπως στα επί μέρους άρθρα, πλάτος και ύψος με δυνατότητα απόκλισης έως +15%.
Ο μεταλλικός σκελετός(πόδια στήριξης) να αποτελείται από  βαμμένο χαλύβδινο προφίλ ορθογωνικής διατομής διαστάσεων 45X45X2mm ή  πλησίον, εποξικής βαφής κατά προτίμηση απόχρωσης grey ή λευκή, με ρεγουλατόρους οριζοντίωσης από 0-25 mm. Συμπληρωματικά τοποθετείται μεταλλικό ρυθμιζόμενο καθ' ύψος και πλάτος σύστημα στήριξης πύργου Η/Υ. Όλες οι κατηγορίες των σταθμών εργασίας φέρουν πλαίσια στήριξης από βαμμένο χαλύβδινο προφίλ ορθογωνικής διατομής, διαστάσεων τουλάχιστον 20X40Χ2 mm, ενώ οι κόμβοι σύνδεσης μεταξύ των στοιχείων του σκελετού να είναι από χυτό κράμα αλουμινίου και να συνδέουν με αφανή τρόπο σύσφιξης. Προϊόν με ποιοτική πιστοποίηση  EN 527-1:201, ΕN 527-2:2002, EN 527-3:2003, EN1730, EN15372,  FEMB European Office Furniture Association Level 3 και Environmental Label DE-UZ 38 ή ισοδύναμα.</t>
    </r>
  </si>
  <si>
    <r>
      <t xml:space="preserve">ΤΡΟΧΗΛΑΤΗ ΣΥΡΤΑΡΙΕΡΑ ΓΙΑ ΣΤΑΘΜΟΥΣ ΕΡΓΑΣΙΑΣ (ΌΠΩΣ Α.1.5)
</t>
    </r>
    <r>
      <rPr>
        <sz val="11"/>
        <rFont val="Century Gothic"/>
        <family val="1"/>
      </rPr>
      <t>Τροχήλατη συρταριέρα από μελαμίνη με τρία μεταλλικά συρτάρια, κλειδαριά και εσωτερική αποσπώμενη μολυβοθήκη, διάστασης 43x60x55 (ΠΧΒΧΥ) ή πλησίον.  Όλες οι συρταριέρες φέρουν σύστημα “anti-tilt” που δεν επιτρέπει το άνοιγμα δεύτερου συρταριού όταν ένα είναι ήδη ανοιχτό, προκειμένου να αποφεύγεται η ανατροπή της συρταριέρας. Με σύστημα απόσβεσης κλεισίματος “soft close” των συρταριών. Με πάχος λαμαρίνας για τα συρτάρια τουλάχιστον 0,9 mm, με τηλεσκοπικούς οδηγούς κύλισης και αντοχή των συρταριών σε βάρος τουλάχιστον 25 kg. Σε χρώμα λευκό ή light grey. Προϊόν με ποιοτική πιστοποίηση EK5.3 13-03:2014, EN 14073-2, EN 14073-3, EN 14074, OIN Fachbericht147, AK5.3 18-05, AfPS GS 2014:01 PAK, FEMB European Office Furniture Association Level 3 και Environmental Label DE-UZ 38 ή ισοδύναμα.</t>
    </r>
  </si>
  <si>
    <r>
      <t>ΕΡΓΟΝΟΜΙΚΗ ΚΑΡΕΚΛΑ ΓΡΑΦΕΙΟΥ ΤΡΟΧΗΛΑΤΗ ΜΕ ΥΦΑΣΜΑΤΙΝΗ ΠΛΑΤΗ (ΟΠΩΣ Α.1.6)</t>
    </r>
    <r>
      <rPr>
        <sz val="11"/>
        <rFont val="Century Gothic"/>
        <family val="1"/>
      </rPr>
      <t xml:space="preserve">
Εργονομικό κάθισμα, τροχήλατο, περιστρεφόμενο, πλάτος 48εκ και 69εκ με τα μπράτσα </t>
    </r>
    <r>
      <rPr>
        <b/>
        <sz val="11"/>
        <rFont val="Century Gothic"/>
        <family val="1"/>
      </rPr>
      <t>ή πλησίον</t>
    </r>
    <r>
      <rPr>
        <sz val="11"/>
        <rFont val="Century Gothic"/>
        <family val="1"/>
      </rPr>
      <t>, μεταβλητό ύψος καθίσματος με κέλυφος από στρωματοποιημένα φύλλα ξύλου, με υφασμάτινη επένδυση μέσης κατηγορίας, δυνατότητα επιλογής απόχρωσης, βραδύκαυστο, με υψηλή αντοχή στην τριβή. Μεταλική τροχηλατη βάση αλουμινίου 660 mm ή πλησίον, με μηχανισμό ρύθμισης ύψους.</t>
    </r>
  </si>
  <si>
    <r>
      <t xml:space="preserve">ΠΑΓΚΟΣ ΕΡΓΑΣΙΑΣ ΜΕ ΕΠΙΦΑΝΕΙΑ ΜΕΛΑΜΙΝΗΣ
</t>
    </r>
    <r>
      <rPr>
        <sz val="11"/>
        <rFont val="Century Gothic"/>
        <family val="2"/>
        <charset val="161"/>
      </rPr>
      <t>Τραπέζι πολλαπλών χρήσεων, με επιφάνεια εργασίας διάστασης 120Χ80 εκ. ή πλησίον, με τελική επιφάνεια από μελαμίνη, πάχους τουλάχιστον 25mm, μονόχρωμη σε επιλογές χρωμάτων τουλάχιστον μεταξύ λευκού και γκρί, και μεταλλικό σκελετό ηλεκτροστατικής ή εποξικής βαφής σε χρώμα λευκό ή πλησίον. Με σύστημα ασφάλισης για σταθερή σύνδεση μεταξύ τους. Με τραβέρσα ενιαία με κατακόρυφες κολώνες ποδιών από χαλύβδινο κοιλοδοκό ορθογώνιας διατομής διαστάσεων 90x50x2 mm, διαμορφωμένο και συγκολλημένο ώστε να προσδίδεται μέγιστη αντοχή και ακαμψία στο σκελετό και οριζόντια πέλματα από χυτοπρεσσαριστό αλουμίνιο. Προϊόν με ποιοτική πιστοποίηση ΕΝ 527-1-2011, ΕΝ 527-2-2016, ΕΝ 527-3-2012, FEMB European Office Furniture Association Level 3 και Environmental Label DE-UZ 38 ή ισοδύναμα.</t>
    </r>
  </si>
  <si>
    <t>ΟΙΚΟΝΟΜΙΚΗ ΠΡΟΣΦΟΡΑ</t>
  </si>
  <si>
    <t xml:space="preserve">ΕΠΩΝΥΜΙΑ: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</si>
</sst>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164" formatCode="&quot;Α.&quot;0"/>
    <numFmt numFmtId="165" formatCode="#,##0.00\ &quot;€&quot;"/>
  </numFmts>
  <fonts count="28" x14ac:knownFonts="1">
    <font>
      <sz val="12"/>
      <color theme="1"/>
      <name val="Calibri"/>
      <family val="2"/>
      <charset val="161"/>
      <scheme val="minor"/>
    </font>
    <font>
      <sz val="12"/>
      <color theme="1"/>
      <name val="Calibri"/>
      <family val="2"/>
      <charset val="161"/>
      <scheme val="minor"/>
    </font>
    <font>
      <b/>
      <sz val="11"/>
      <name val="Century Gothic"/>
      <family val="2"/>
      <charset val="161"/>
    </font>
    <font>
      <sz val="10"/>
      <name val="Arial"/>
      <family val="2"/>
      <charset val="161"/>
    </font>
    <font>
      <i/>
      <sz val="11"/>
      <name val="Century Gothic"/>
      <family val="2"/>
      <charset val="161"/>
    </font>
    <font>
      <sz val="11"/>
      <name val="Century Gothic"/>
      <family val="2"/>
      <charset val="161"/>
    </font>
    <font>
      <b/>
      <u/>
      <sz val="11"/>
      <name val="Century Gothic"/>
      <family val="2"/>
      <charset val="161"/>
    </font>
    <font>
      <sz val="11"/>
      <name val="Century Gothic"/>
      <family val="1"/>
    </font>
    <font>
      <b/>
      <sz val="11"/>
      <name val="Century Gothic"/>
      <family val="1"/>
    </font>
    <font>
      <sz val="11"/>
      <name val="Century Gothic"/>
      <family val="2"/>
    </font>
    <font>
      <b/>
      <sz val="11"/>
      <name val="Century Gothic"/>
      <family val="2"/>
    </font>
    <font>
      <b/>
      <u/>
      <sz val="11"/>
      <name val="Century Gothic"/>
      <family val="1"/>
    </font>
    <font>
      <b/>
      <sz val="11"/>
      <name val="Century Gothic"/>
      <family val="1"/>
      <charset val="161"/>
    </font>
    <font>
      <u/>
      <sz val="11"/>
      <name val="Century Gothic"/>
      <family val="1"/>
    </font>
    <font>
      <b/>
      <i/>
      <u/>
      <sz val="11"/>
      <color indexed="48"/>
      <name val="Century Gothic"/>
      <family val="2"/>
      <charset val="161"/>
    </font>
    <font>
      <b/>
      <i/>
      <u/>
      <sz val="11"/>
      <name val="Century Gothic"/>
      <family val="2"/>
      <charset val="161"/>
    </font>
    <font>
      <sz val="11"/>
      <color theme="1"/>
      <name val="Calibri"/>
      <family val="2"/>
      <charset val="161"/>
      <scheme val="minor"/>
    </font>
    <font>
      <b/>
      <sz val="11"/>
      <color theme="1"/>
      <name val="Calibri"/>
      <family val="2"/>
      <charset val="161"/>
      <scheme val="minor"/>
    </font>
    <font>
      <b/>
      <sz val="14"/>
      <color indexed="9"/>
      <name val="Century Gothic"/>
      <family val="2"/>
      <charset val="161"/>
    </font>
    <font>
      <sz val="14"/>
      <color theme="1"/>
      <name val="Calibri"/>
      <family val="2"/>
      <charset val="161"/>
      <scheme val="minor"/>
    </font>
    <font>
      <sz val="14"/>
      <name val="Century Gothic"/>
      <family val="2"/>
      <charset val="161"/>
    </font>
    <font>
      <b/>
      <sz val="10"/>
      <name val="Century Gothic"/>
      <family val="2"/>
      <charset val="161"/>
    </font>
    <font>
      <b/>
      <sz val="9"/>
      <name val="Century Gothic"/>
      <family val="1"/>
    </font>
    <font>
      <b/>
      <sz val="10"/>
      <name val="Calibri"/>
      <family val="2"/>
      <charset val="161"/>
    </font>
    <font>
      <b/>
      <sz val="10"/>
      <color indexed="8"/>
      <name val="Century Gothic"/>
      <family val="2"/>
      <charset val="161"/>
    </font>
    <font>
      <b/>
      <sz val="9"/>
      <color rgb="FF000000"/>
      <name val="Century Gothic"/>
      <family val="1"/>
    </font>
    <font>
      <b/>
      <sz val="14"/>
      <name val="Century Gothic"/>
      <family val="2"/>
      <charset val="161"/>
    </font>
    <font>
      <b/>
      <sz val="14"/>
      <color theme="1"/>
      <name val="Calibri"/>
      <family val="2"/>
      <charset val="161"/>
      <scheme val="minor"/>
    </font>
  </fonts>
  <fills count="7">
    <fill>
      <patternFill patternType="none"/>
    </fill>
    <fill>
      <patternFill patternType="gray125"/>
    </fill>
    <fill>
      <patternFill patternType="solid">
        <fgColor indexed="22"/>
        <bgColor indexed="64"/>
      </patternFill>
    </fill>
    <fill>
      <patternFill patternType="solid">
        <fgColor indexed="18"/>
        <bgColor indexed="64"/>
      </patternFill>
    </fill>
    <fill>
      <patternFill patternType="solid">
        <fgColor indexed="44"/>
        <bgColor indexed="64"/>
      </patternFill>
    </fill>
    <fill>
      <patternFill patternType="solid">
        <fgColor theme="7" tint="0.39997558519241921"/>
        <bgColor indexed="64"/>
      </patternFill>
    </fill>
    <fill>
      <patternFill patternType="solid">
        <fgColor theme="5"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right/>
      <top style="thin">
        <color indexed="64"/>
      </top>
      <bottom/>
      <diagonal/>
    </border>
  </borders>
  <cellStyleXfs count="5">
    <xf numFmtId="0" fontId="0" fillId="0" borderId="0"/>
    <xf numFmtId="44" fontId="1" fillId="0" borderId="0" applyFont="0" applyFill="0" applyBorder="0" applyAlignment="0" applyProtection="0"/>
    <xf numFmtId="0" fontId="3" fillId="0" borderId="0"/>
    <xf numFmtId="44" fontId="3" fillId="0" borderId="0" applyFont="0" applyFill="0" applyBorder="0" applyAlignment="0" applyProtection="0"/>
    <xf numFmtId="0" fontId="3" fillId="0" borderId="0"/>
  </cellStyleXfs>
  <cellXfs count="169">
    <xf numFmtId="0" fontId="0" fillId="0" borderId="0" xfId="0"/>
    <xf numFmtId="0" fontId="4" fillId="0" borderId="0" xfId="0" applyFont="1" applyAlignment="1">
      <alignment vertical="center"/>
    </xf>
    <xf numFmtId="0" fontId="5" fillId="0" borderId="0" xfId="0" applyFont="1" applyAlignment="1">
      <alignment vertical="center"/>
    </xf>
    <xf numFmtId="3" fontId="5" fillId="0" borderId="1" xfId="0" applyNumberFormat="1" applyFont="1" applyBorder="1" applyAlignment="1">
      <alignment horizontal="center" vertical="center" wrapText="1"/>
    </xf>
    <xf numFmtId="0" fontId="7" fillId="0" borderId="1" xfId="0" applyFont="1" applyBorder="1" applyAlignment="1">
      <alignment horizontal="left" vertical="center" wrapText="1" indent="1"/>
    </xf>
    <xf numFmtId="4" fontId="5" fillId="0" borderId="1" xfId="0" applyNumberFormat="1" applyFont="1" applyBorder="1" applyAlignment="1">
      <alignment horizontal="center" vertical="center" wrapText="1"/>
    </xf>
    <xf numFmtId="4" fontId="5" fillId="0" borderId="1" xfId="0" applyNumberFormat="1" applyFont="1" applyBorder="1" applyAlignment="1" applyProtection="1">
      <alignment horizontal="center" vertical="center" wrapText="1"/>
      <protection locked="0"/>
    </xf>
    <xf numFmtId="3" fontId="7" fillId="0" borderId="1" xfId="0" applyNumberFormat="1" applyFont="1" applyBorder="1" applyAlignment="1" applyProtection="1">
      <alignment horizontal="center" vertical="center" wrapText="1"/>
      <protection locked="0"/>
    </xf>
    <xf numFmtId="3" fontId="5" fillId="0" borderId="1" xfId="0" applyNumberFormat="1" applyFont="1" applyBorder="1" applyAlignment="1" applyProtection="1">
      <alignment horizontal="center" vertical="center" wrapText="1"/>
      <protection locked="0"/>
    </xf>
    <xf numFmtId="0" fontId="7" fillId="0" borderId="0" xfId="0" applyFont="1" applyAlignment="1">
      <alignment vertical="center"/>
    </xf>
    <xf numFmtId="0" fontId="5" fillId="0" borderId="0" xfId="0" applyFont="1" applyAlignment="1">
      <alignment horizontal="left" vertical="center"/>
    </xf>
    <xf numFmtId="165" fontId="7" fillId="0" borderId="1" xfId="1" applyNumberFormat="1" applyFont="1" applyBorder="1" applyAlignment="1">
      <alignment horizontal="right" vertical="center" indent="1"/>
    </xf>
    <xf numFmtId="165" fontId="5" fillId="0" borderId="1" xfId="1" applyNumberFormat="1" applyFont="1" applyBorder="1" applyAlignment="1">
      <alignment horizontal="right" vertical="center" indent="1"/>
    </xf>
    <xf numFmtId="165" fontId="5" fillId="0" borderId="1" xfId="1" applyNumberFormat="1" applyFont="1" applyFill="1" applyBorder="1" applyAlignment="1">
      <alignment horizontal="right" vertical="center" indent="1"/>
    </xf>
    <xf numFmtId="165" fontId="7" fillId="0" borderId="1" xfId="1" applyNumberFormat="1" applyFont="1" applyFill="1" applyBorder="1" applyAlignment="1" applyProtection="1">
      <alignment horizontal="right" vertical="center" indent="1"/>
      <protection locked="0"/>
    </xf>
    <xf numFmtId="165" fontId="9" fillId="0" borderId="1" xfId="1" applyNumberFormat="1" applyFont="1" applyFill="1" applyBorder="1" applyAlignment="1" applyProtection="1">
      <alignment horizontal="right" vertical="center" indent="1"/>
      <protection locked="0"/>
    </xf>
    <xf numFmtId="165" fontId="5" fillId="0" borderId="1" xfId="1" applyNumberFormat="1" applyFont="1" applyFill="1" applyBorder="1" applyAlignment="1" applyProtection="1">
      <alignment horizontal="right" vertical="center" indent="1"/>
      <protection locked="0"/>
    </xf>
    <xf numFmtId="165" fontId="12" fillId="0" borderId="1" xfId="1" applyNumberFormat="1" applyFont="1" applyBorder="1" applyAlignment="1">
      <alignment horizontal="right" vertical="center" indent="1"/>
    </xf>
    <xf numFmtId="165" fontId="2" fillId="0" borderId="1" xfId="1" applyNumberFormat="1" applyFont="1" applyBorder="1" applyAlignment="1">
      <alignment horizontal="right" vertical="center" indent="1"/>
    </xf>
    <xf numFmtId="165" fontId="2" fillId="0" borderId="1" xfId="1" applyNumberFormat="1" applyFont="1" applyFill="1" applyBorder="1" applyAlignment="1">
      <alignment horizontal="right" vertical="center" indent="1"/>
    </xf>
    <xf numFmtId="4" fontId="5" fillId="0" borderId="1" xfId="1" applyNumberFormat="1" applyFont="1" applyFill="1" applyBorder="1" applyAlignment="1" applyProtection="1">
      <alignment horizontal="right" vertical="center" indent="1"/>
      <protection locked="0"/>
    </xf>
    <xf numFmtId="3" fontId="7" fillId="0" borderId="1" xfId="0" applyNumberFormat="1" applyFont="1" applyBorder="1" applyAlignment="1">
      <alignment horizontal="center" vertical="center" wrapText="1"/>
    </xf>
    <xf numFmtId="4" fontId="5" fillId="0" borderId="1" xfId="1" applyNumberFormat="1" applyFont="1" applyBorder="1" applyAlignment="1">
      <alignment horizontal="right" vertical="center" indent="1"/>
    </xf>
    <xf numFmtId="165" fontId="7" fillId="0" borderId="1" xfId="1" applyNumberFormat="1" applyFont="1" applyFill="1" applyBorder="1" applyAlignment="1">
      <alignment horizontal="right" vertical="center" indent="1"/>
    </xf>
    <xf numFmtId="0" fontId="12" fillId="0" borderId="1" xfId="0" applyFont="1" applyBorder="1" applyAlignment="1">
      <alignment horizontal="center" vertical="center" wrapText="1"/>
    </xf>
    <xf numFmtId="0" fontId="2" fillId="0" borderId="1" xfId="0" applyFont="1" applyBorder="1" applyAlignment="1">
      <alignment horizontal="left" vertical="center" wrapText="1"/>
    </xf>
    <xf numFmtId="0" fontId="7" fillId="0" borderId="1" xfId="0" applyFont="1" applyBorder="1" applyAlignment="1">
      <alignment horizontal="center" vertical="center" wrapText="1"/>
    </xf>
    <xf numFmtId="0" fontId="6" fillId="0" borderId="1" xfId="0" applyFont="1" applyBorder="1" applyAlignment="1">
      <alignment vertical="center" wrapText="1"/>
    </xf>
    <xf numFmtId="0" fontId="2" fillId="0" borderId="2" xfId="4" applyFont="1" applyBorder="1" applyAlignment="1">
      <alignment horizontal="left" vertical="center"/>
    </xf>
    <xf numFmtId="4" fontId="5" fillId="0" borderId="0" xfId="0" applyNumberFormat="1" applyFont="1" applyAlignment="1">
      <alignment vertical="center"/>
    </xf>
    <xf numFmtId="165" fontId="5" fillId="0" borderId="0" xfId="0" applyNumberFormat="1" applyFont="1" applyAlignment="1">
      <alignment horizontal="right" vertical="center" indent="1"/>
    </xf>
    <xf numFmtId="165" fontId="14" fillId="0" borderId="0" xfId="0" applyNumberFormat="1" applyFont="1" applyAlignment="1">
      <alignment horizontal="right" vertical="center" indent="1"/>
    </xf>
    <xf numFmtId="0" fontId="15" fillId="0" borderId="0" xfId="0" applyFont="1" applyAlignment="1">
      <alignment horizontal="center" vertical="center" wrapText="1"/>
    </xf>
    <xf numFmtId="0" fontId="15" fillId="0" borderId="0" xfId="0" applyFont="1" applyAlignment="1">
      <alignment horizontal="center" vertical="top" wrapText="1"/>
    </xf>
    <xf numFmtId="4" fontId="15" fillId="0" borderId="0" xfId="0" applyNumberFormat="1" applyFont="1" applyAlignment="1">
      <alignment horizontal="center" vertical="center" wrapText="1"/>
    </xf>
    <xf numFmtId="165" fontId="15" fillId="0" borderId="0" xfId="0" applyNumberFormat="1" applyFont="1" applyAlignment="1">
      <alignment horizontal="right" vertical="center" wrapText="1" indent="1"/>
    </xf>
    <xf numFmtId="0" fontId="2" fillId="0" borderId="0" xfId="0" applyFont="1" applyAlignment="1">
      <alignment vertical="center"/>
    </xf>
    <xf numFmtId="0" fontId="11" fillId="0" borderId="1" xfId="0" applyFont="1" applyBorder="1" applyAlignment="1">
      <alignment vertical="center" wrapText="1"/>
    </xf>
    <xf numFmtId="0" fontId="16" fillId="0" borderId="0" xfId="0" applyFont="1"/>
    <xf numFmtId="165" fontId="2" fillId="5" borderId="1" xfId="1" applyNumberFormat="1" applyFont="1" applyFill="1" applyBorder="1" applyAlignment="1">
      <alignment horizontal="right" vertical="center" wrapText="1" indent="1"/>
    </xf>
    <xf numFmtId="0" fontId="17" fillId="0" borderId="0" xfId="0" applyFont="1" applyAlignment="1">
      <alignment horizontal="center"/>
    </xf>
    <xf numFmtId="4" fontId="16" fillId="0" borderId="0" xfId="0" applyNumberFormat="1" applyFont="1"/>
    <xf numFmtId="165" fontId="16" fillId="0" borderId="0" xfId="0" applyNumberFormat="1" applyFont="1"/>
    <xf numFmtId="165" fontId="17" fillId="0" borderId="0" xfId="0" applyNumberFormat="1" applyFont="1"/>
    <xf numFmtId="0" fontId="2" fillId="0" borderId="0" xfId="4" applyFont="1" applyAlignment="1">
      <alignment horizontal="left" vertical="center"/>
    </xf>
    <xf numFmtId="0" fontId="5" fillId="0" borderId="0" xfId="4" applyFont="1" applyAlignment="1">
      <alignment horizontal="left" vertical="top"/>
    </xf>
    <xf numFmtId="0" fontId="5" fillId="0" borderId="0" xfId="4" applyFont="1" applyAlignment="1">
      <alignment horizontal="left" vertical="center"/>
    </xf>
    <xf numFmtId="4" fontId="5" fillId="0" borderId="0" xfId="4" applyNumberFormat="1" applyFont="1" applyAlignment="1">
      <alignment horizontal="left" vertical="center"/>
    </xf>
    <xf numFmtId="165" fontId="5" fillId="0" borderId="0" xfId="4" applyNumberFormat="1" applyFont="1" applyAlignment="1">
      <alignment horizontal="left" vertical="center" indent="1"/>
    </xf>
    <xf numFmtId="165" fontId="2" fillId="0" borderId="0" xfId="4" applyNumberFormat="1" applyFont="1" applyAlignment="1">
      <alignment horizontal="left" vertical="center" indent="1"/>
    </xf>
    <xf numFmtId="0" fontId="5" fillId="0" borderId="2" xfId="4" applyFont="1" applyBorder="1" applyAlignment="1">
      <alignment horizontal="left" vertical="top"/>
    </xf>
    <xf numFmtId="0" fontId="5" fillId="0" borderId="2" xfId="4" applyFont="1" applyBorder="1" applyAlignment="1">
      <alignment horizontal="left" vertical="center"/>
    </xf>
    <xf numFmtId="4" fontId="2" fillId="0" borderId="2" xfId="4" applyNumberFormat="1" applyFont="1" applyBorder="1" applyAlignment="1">
      <alignment horizontal="left" vertical="center"/>
    </xf>
    <xf numFmtId="165" fontId="5" fillId="0" borderId="2" xfId="4" applyNumberFormat="1" applyFont="1" applyBorder="1" applyAlignment="1">
      <alignment horizontal="left" vertical="center" indent="1"/>
    </xf>
    <xf numFmtId="165" fontId="2" fillId="0" borderId="2" xfId="0" applyNumberFormat="1" applyFont="1" applyBorder="1" applyAlignment="1">
      <alignment horizontal="left" vertical="center" indent="1"/>
    </xf>
    <xf numFmtId="165" fontId="12" fillId="0" borderId="1" xfId="1" applyNumberFormat="1" applyFont="1" applyFill="1" applyBorder="1" applyAlignment="1">
      <alignment horizontal="right" vertical="center" indent="1"/>
    </xf>
    <xf numFmtId="4" fontId="2" fillId="0" borderId="1" xfId="1" applyNumberFormat="1" applyFont="1" applyBorder="1" applyAlignment="1">
      <alignment horizontal="right" vertical="center" indent="1"/>
    </xf>
    <xf numFmtId="0" fontId="8" fillId="0" borderId="1" xfId="0" applyFont="1" applyBorder="1" applyAlignment="1">
      <alignment vertical="center" wrapText="1"/>
    </xf>
    <xf numFmtId="0" fontId="19" fillId="0" borderId="0" xfId="0" applyFont="1"/>
    <xf numFmtId="0" fontId="20" fillId="0" borderId="0" xfId="0" applyFont="1" applyAlignment="1">
      <alignment vertical="center"/>
    </xf>
    <xf numFmtId="0" fontId="21" fillId="2" borderId="1" xfId="0" applyFont="1" applyFill="1" applyBorder="1" applyAlignment="1">
      <alignment horizontal="center" vertical="center" wrapText="1"/>
    </xf>
    <xf numFmtId="4" fontId="21" fillId="2" borderId="1" xfId="0" applyNumberFormat="1" applyFont="1" applyFill="1" applyBorder="1" applyAlignment="1">
      <alignment horizontal="center" vertical="center"/>
    </xf>
    <xf numFmtId="165" fontId="21" fillId="2" borderId="1" xfId="0" applyNumberFormat="1" applyFont="1" applyFill="1" applyBorder="1" applyAlignment="1">
      <alignment horizontal="center" vertical="center" wrapText="1"/>
    </xf>
    <xf numFmtId="165" fontId="24" fillId="2" borderId="1" xfId="2" applyNumberFormat="1" applyFont="1" applyFill="1" applyBorder="1" applyAlignment="1">
      <alignment horizontal="center" vertical="center" wrapText="1"/>
    </xf>
    <xf numFmtId="4" fontId="7" fillId="0" borderId="1" xfId="0" applyNumberFormat="1" applyFont="1" applyBorder="1" applyAlignment="1" applyProtection="1">
      <alignment horizontal="center" vertical="center" wrapText="1"/>
      <protection locked="0"/>
    </xf>
    <xf numFmtId="0" fontId="8" fillId="0" borderId="0" xfId="0" applyFont="1" applyAlignment="1">
      <alignment horizontal="left" vertical="center" wrapText="1"/>
    </xf>
    <xf numFmtId="0" fontId="2" fillId="6"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8" fillId="0" borderId="1" xfId="0" applyFont="1" applyBorder="1" applyAlignment="1">
      <alignment horizontal="center" vertical="center" wrapText="1"/>
    </xf>
    <xf numFmtId="165" fontId="8" fillId="0" borderId="1" xfId="1" applyNumberFormat="1" applyFont="1" applyBorder="1" applyAlignment="1">
      <alignment horizontal="right" vertical="center" indent="1"/>
    </xf>
    <xf numFmtId="164" fontId="26" fillId="4" borderId="1" xfId="0" applyNumberFormat="1" applyFont="1" applyFill="1" applyBorder="1" applyAlignment="1">
      <alignment horizontal="center" vertical="center"/>
    </xf>
    <xf numFmtId="0" fontId="26" fillId="0" borderId="0" xfId="0" applyFont="1" applyAlignment="1">
      <alignment vertical="center"/>
    </xf>
    <xf numFmtId="0" fontId="7" fillId="0" borderId="1" xfId="0" applyFont="1" applyBorder="1" applyAlignment="1">
      <alignment vertical="center" wrapText="1"/>
    </xf>
    <xf numFmtId="0" fontId="13" fillId="0" borderId="0" xfId="0" applyFont="1" applyAlignment="1">
      <alignment vertical="center"/>
    </xf>
    <xf numFmtId="0" fontId="7" fillId="0" borderId="8" xfId="0" applyFont="1" applyBorder="1" applyAlignment="1">
      <alignment horizontal="center" vertical="center" wrapText="1"/>
    </xf>
    <xf numFmtId="0" fontId="7" fillId="0" borderId="8" xfId="0" applyFont="1" applyBorder="1" applyAlignment="1">
      <alignment vertical="center" wrapText="1"/>
    </xf>
    <xf numFmtId="3" fontId="5" fillId="0" borderId="8" xfId="0" applyNumberFormat="1" applyFont="1" applyBorder="1" applyAlignment="1">
      <alignment horizontal="center" vertical="center" wrapText="1"/>
    </xf>
    <xf numFmtId="165" fontId="9" fillId="0" borderId="8" xfId="1" applyNumberFormat="1" applyFont="1" applyFill="1" applyBorder="1" applyAlignment="1" applyProtection="1">
      <alignment horizontal="right" vertical="center" indent="1"/>
      <protection locked="0"/>
    </xf>
    <xf numFmtId="165" fontId="5" fillId="0" borderId="8" xfId="1" applyNumberFormat="1" applyFont="1" applyBorder="1" applyAlignment="1">
      <alignment horizontal="right" vertical="center" indent="1"/>
    </xf>
    <xf numFmtId="165" fontId="2" fillId="0" borderId="8" xfId="1" applyNumberFormat="1" applyFont="1" applyBorder="1" applyAlignment="1">
      <alignment horizontal="right" vertical="center" indent="1"/>
    </xf>
    <xf numFmtId="0" fontId="7" fillId="0" borderId="9" xfId="0" applyFont="1" applyBorder="1" applyAlignment="1">
      <alignment horizontal="center" vertical="center" wrapText="1"/>
    </xf>
    <xf numFmtId="0" fontId="7" fillId="0" borderId="9" xfId="0" applyFont="1" applyBorder="1" applyAlignment="1">
      <alignment vertical="center" wrapText="1"/>
    </xf>
    <xf numFmtId="0" fontId="5" fillId="0" borderId="9" xfId="0" applyFont="1" applyBorder="1" applyAlignment="1">
      <alignment horizontal="center" vertical="center" wrapText="1"/>
    </xf>
    <xf numFmtId="3" fontId="5" fillId="0" borderId="9" xfId="0" applyNumberFormat="1" applyFont="1" applyBorder="1" applyAlignment="1">
      <alignment horizontal="center" vertical="center" wrapText="1"/>
    </xf>
    <xf numFmtId="165" fontId="9" fillId="0" borderId="9" xfId="1" applyNumberFormat="1" applyFont="1" applyFill="1" applyBorder="1" applyAlignment="1" applyProtection="1">
      <alignment horizontal="right" vertical="center" indent="1"/>
      <protection locked="0"/>
    </xf>
    <xf numFmtId="165" fontId="5" fillId="0" borderId="9" xfId="1" applyNumberFormat="1" applyFont="1" applyBorder="1" applyAlignment="1">
      <alignment horizontal="right" vertical="center" indent="1"/>
    </xf>
    <xf numFmtId="165" fontId="2" fillId="0" borderId="9" xfId="1" applyNumberFormat="1" applyFont="1" applyBorder="1" applyAlignment="1">
      <alignment horizontal="right" vertical="center" indent="1"/>
    </xf>
    <xf numFmtId="0" fontId="8" fillId="0" borderId="8" xfId="0" applyFont="1" applyBorder="1" applyAlignment="1">
      <alignment horizontal="center" vertical="center" wrapText="1"/>
    </xf>
    <xf numFmtId="0" fontId="8" fillId="0" borderId="8" xfId="0" applyFont="1" applyBorder="1" applyAlignment="1">
      <alignment vertical="center" wrapText="1"/>
    </xf>
    <xf numFmtId="3" fontId="7" fillId="0" borderId="9" xfId="0" applyNumberFormat="1" applyFont="1" applyBorder="1" applyAlignment="1">
      <alignment horizontal="center" vertical="center" wrapText="1"/>
    </xf>
    <xf numFmtId="165" fontId="7" fillId="0" borderId="9" xfId="1" applyNumberFormat="1" applyFont="1" applyFill="1" applyBorder="1" applyAlignment="1" applyProtection="1">
      <alignment horizontal="right" vertical="center" indent="1"/>
      <protection locked="0"/>
    </xf>
    <xf numFmtId="165" fontId="7" fillId="0" borderId="9" xfId="1" applyNumberFormat="1" applyFont="1" applyBorder="1" applyAlignment="1">
      <alignment horizontal="right" vertical="center" indent="1"/>
    </xf>
    <xf numFmtId="165" fontId="8" fillId="0" borderId="9" xfId="1" applyNumberFormat="1" applyFont="1" applyBorder="1" applyAlignment="1">
      <alignment horizontal="right" vertical="center" inden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5" fillId="0" borderId="10" xfId="0" applyFont="1" applyBorder="1" applyAlignment="1">
      <alignment horizontal="center" vertical="center" wrapText="1"/>
    </xf>
    <xf numFmtId="3" fontId="5" fillId="0" borderId="10" xfId="0" applyNumberFormat="1" applyFont="1" applyBorder="1" applyAlignment="1">
      <alignment horizontal="center" vertical="center" wrapText="1"/>
    </xf>
    <xf numFmtId="165" fontId="9" fillId="0" borderId="10" xfId="1" applyNumberFormat="1" applyFont="1" applyFill="1" applyBorder="1" applyAlignment="1" applyProtection="1">
      <alignment horizontal="right" vertical="center" indent="1"/>
      <protection locked="0"/>
    </xf>
    <xf numFmtId="165" fontId="5" fillId="0" borderId="10" xfId="1" applyNumberFormat="1" applyFont="1" applyBorder="1" applyAlignment="1">
      <alignment horizontal="right" vertical="center" indent="1"/>
    </xf>
    <xf numFmtId="165" fontId="2" fillId="0" borderId="10" xfId="1" applyNumberFormat="1" applyFont="1" applyBorder="1" applyAlignment="1">
      <alignment horizontal="right" vertical="center" indent="1"/>
    </xf>
    <xf numFmtId="0" fontId="8" fillId="0" borderId="11" xfId="0" applyFont="1" applyBorder="1" applyAlignment="1">
      <alignment horizontal="center" vertical="center" wrapText="1"/>
    </xf>
    <xf numFmtId="0" fontId="5" fillId="0" borderId="11" xfId="0" applyFont="1" applyBorder="1" applyAlignment="1">
      <alignment horizontal="center" vertical="center" wrapText="1"/>
    </xf>
    <xf numFmtId="3" fontId="5" fillId="0" borderId="11" xfId="0" applyNumberFormat="1" applyFont="1" applyBorder="1" applyAlignment="1">
      <alignment horizontal="center" vertical="center" wrapText="1"/>
    </xf>
    <xf numFmtId="165" fontId="9" fillId="0" borderId="11" xfId="1" applyNumberFormat="1" applyFont="1" applyFill="1" applyBorder="1" applyAlignment="1" applyProtection="1">
      <alignment horizontal="right" vertical="center" indent="1"/>
      <protection locked="0"/>
    </xf>
    <xf numFmtId="165" fontId="5" fillId="0" borderId="11" xfId="1" applyNumberFormat="1" applyFont="1" applyBorder="1" applyAlignment="1">
      <alignment horizontal="right" vertical="center" indent="1"/>
    </xf>
    <xf numFmtId="165" fontId="2" fillId="0" borderId="11" xfId="1" applyNumberFormat="1" applyFont="1" applyBorder="1" applyAlignment="1">
      <alignment horizontal="right" vertical="center" indent="1"/>
    </xf>
    <xf numFmtId="0" fontId="5" fillId="0" borderId="0" xfId="0" applyFont="1" applyAlignment="1">
      <alignment vertical="center" wrapText="1"/>
    </xf>
    <xf numFmtId="0" fontId="5" fillId="0" borderId="0" xfId="4" applyFont="1" applyAlignment="1">
      <alignment horizontal="left" vertical="center" wrapText="1"/>
    </xf>
    <xf numFmtId="0" fontId="4" fillId="0" borderId="0" xfId="0" applyFont="1" applyAlignment="1">
      <alignment vertical="center" wrapText="1"/>
    </xf>
    <xf numFmtId="0" fontId="20" fillId="0" borderId="0" xfId="0" applyFont="1" applyAlignment="1">
      <alignment vertical="center" wrapText="1"/>
    </xf>
    <xf numFmtId="0" fontId="26" fillId="0" borderId="0" xfId="0" applyFont="1" applyAlignment="1">
      <alignment vertical="center" wrapText="1"/>
    </xf>
    <xf numFmtId="0" fontId="5" fillId="0" borderId="0" xfId="0" applyFont="1" applyAlignment="1">
      <alignment horizontal="left" vertical="center" wrapText="1"/>
    </xf>
    <xf numFmtId="0" fontId="16" fillId="0" borderId="0" xfId="0" applyFont="1" applyAlignment="1">
      <alignment wrapText="1"/>
    </xf>
    <xf numFmtId="0" fontId="7" fillId="0" borderId="0" xfId="0" applyFont="1" applyAlignment="1">
      <alignment vertical="center" wrapText="1"/>
    </xf>
    <xf numFmtId="0" fontId="2" fillId="0" borderId="0" xfId="0" applyFont="1" applyAlignment="1">
      <alignment vertical="center" wrapText="1"/>
    </xf>
    <xf numFmtId="0" fontId="19" fillId="0" borderId="0" xfId="0" applyFont="1" applyAlignment="1">
      <alignment wrapText="1"/>
    </xf>
    <xf numFmtId="0" fontId="13" fillId="0" borderId="0" xfId="0" applyFont="1" applyAlignment="1">
      <alignment vertical="center" wrapText="1"/>
    </xf>
    <xf numFmtId="0" fontId="27" fillId="0" borderId="0" xfId="0" applyFont="1" applyAlignment="1">
      <alignment horizontal="left"/>
    </xf>
    <xf numFmtId="4" fontId="19" fillId="0" borderId="0" xfId="0" applyNumberFormat="1" applyFont="1"/>
    <xf numFmtId="165" fontId="19" fillId="0" borderId="0" xfId="0" applyNumberFormat="1" applyFont="1"/>
    <xf numFmtId="165" fontId="27" fillId="0" borderId="0" xfId="0" applyNumberFormat="1" applyFont="1"/>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0" xfId="0" applyFont="1" applyAlignment="1">
      <alignment horizontal="center" vertical="center" wrapText="1"/>
    </xf>
    <xf numFmtId="0" fontId="2" fillId="0" borderId="8" xfId="0" applyFont="1" applyBorder="1" applyAlignment="1">
      <alignment horizontal="center" vertical="center" wrapText="1"/>
    </xf>
    <xf numFmtId="0" fontId="5" fillId="0" borderId="8"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165" fontId="8" fillId="0" borderId="1" xfId="1" applyNumberFormat="1" applyFont="1" applyFill="1" applyBorder="1" applyAlignment="1">
      <alignment horizontal="right" vertical="center" indent="1"/>
    </xf>
    <xf numFmtId="0" fontId="8" fillId="0" borderId="11" xfId="0" applyFont="1" applyBorder="1" applyAlignment="1">
      <alignment vertical="center" wrapText="1"/>
    </xf>
    <xf numFmtId="0" fontId="8" fillId="0" borderId="9" xfId="0" applyFont="1" applyBorder="1" applyAlignment="1">
      <alignment vertical="center" wrapText="1"/>
    </xf>
    <xf numFmtId="0" fontId="8" fillId="0" borderId="10" xfId="0" applyFont="1" applyBorder="1" applyAlignment="1">
      <alignment vertical="center" wrapText="1"/>
    </xf>
    <xf numFmtId="0" fontId="7" fillId="0" borderId="10" xfId="0" applyFont="1" applyBorder="1" applyAlignment="1">
      <alignment horizontal="center" vertical="center" wrapText="1"/>
    </xf>
    <xf numFmtId="0" fontId="18" fillId="3" borderId="3" xfId="0" applyFont="1" applyFill="1" applyBorder="1" applyAlignment="1">
      <alignment vertical="center"/>
    </xf>
    <xf numFmtId="0" fontId="18" fillId="3" borderId="4" xfId="0" applyFont="1" applyFill="1" applyBorder="1" applyAlignment="1">
      <alignment vertical="center"/>
    </xf>
    <xf numFmtId="0" fontId="18" fillId="3" borderId="4" xfId="0" applyFont="1" applyFill="1" applyBorder="1" applyAlignment="1">
      <alignment horizontal="right" vertical="center"/>
    </xf>
    <xf numFmtId="165" fontId="18" fillId="3" borderId="5" xfId="0" applyNumberFormat="1" applyFont="1" applyFill="1" applyBorder="1" applyAlignment="1">
      <alignment vertical="center"/>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0" xfId="0" applyFont="1" applyAlignment="1">
      <alignment horizontal="center" vertical="center" wrapText="1"/>
    </xf>
    <xf numFmtId="0" fontId="7" fillId="0" borderId="1" xfId="0" applyFont="1" applyBorder="1" applyAlignment="1">
      <alignment horizontal="center" vertical="center" wrapText="1"/>
    </xf>
    <xf numFmtId="0" fontId="18" fillId="3" borderId="3" xfId="0" applyFont="1" applyFill="1" applyBorder="1" applyAlignment="1">
      <alignment horizontal="left" vertical="center"/>
    </xf>
    <xf numFmtId="0" fontId="18" fillId="3" borderId="4" xfId="0" applyFont="1" applyFill="1" applyBorder="1" applyAlignment="1">
      <alignment horizontal="left" vertical="center"/>
    </xf>
    <xf numFmtId="0" fontId="18" fillId="3" borderId="5" xfId="0" applyFont="1" applyFill="1" applyBorder="1" applyAlignment="1">
      <alignment horizontal="left" vertical="center"/>
    </xf>
    <xf numFmtId="0" fontId="2" fillId="5" borderId="1" xfId="0" applyFont="1" applyFill="1" applyBorder="1" applyAlignment="1">
      <alignment horizontal="right"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6" fillId="0" borderId="1" xfId="0" applyFont="1" applyBorder="1" applyAlignment="1">
      <alignment horizontal="left" vertical="center" wrapText="1"/>
    </xf>
    <xf numFmtId="0" fontId="26" fillId="4" borderId="3" xfId="0" applyFont="1" applyFill="1" applyBorder="1" applyAlignment="1">
      <alignment horizontal="left" vertical="center" wrapText="1"/>
    </xf>
    <xf numFmtId="0" fontId="26" fillId="4" borderId="4" xfId="0" applyFont="1" applyFill="1" applyBorder="1" applyAlignment="1">
      <alignment horizontal="left" vertical="center" wrapText="1"/>
    </xf>
    <xf numFmtId="0" fontId="26" fillId="4" borderId="5" xfId="0" applyFont="1" applyFill="1" applyBorder="1" applyAlignment="1">
      <alignment horizontal="left" vertical="center" wrapText="1"/>
    </xf>
    <xf numFmtId="0" fontId="2" fillId="0" borderId="1" xfId="0" applyFont="1" applyBorder="1" applyAlignment="1">
      <alignment horizontal="center" vertical="center" wrapText="1"/>
    </xf>
    <xf numFmtId="0" fontId="11" fillId="0" borderId="1" xfId="0" applyFont="1" applyBorder="1" applyAlignment="1">
      <alignment horizontal="left" vertical="center" wrapText="1"/>
    </xf>
    <xf numFmtId="0" fontId="5" fillId="0" borderId="1" xfId="0" applyFont="1" applyBorder="1" applyAlignment="1">
      <alignment horizontal="center"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6" fillId="0" borderId="0" xfId="0" applyFont="1" applyAlignment="1">
      <alignment horizontal="center" vertical="center" wrapText="1"/>
    </xf>
    <xf numFmtId="0" fontId="7" fillId="0" borderId="1" xfId="0" applyFont="1" applyBorder="1" applyAlignment="1">
      <alignment horizontal="center" vertical="center" wrapText="1"/>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2" fillId="0" borderId="12" xfId="0" applyFont="1" applyBorder="1" applyAlignment="1">
      <alignment horizontal="left" vertical="center"/>
    </xf>
  </cellXfs>
  <cellStyles count="5">
    <cellStyle name="Currency 2" xfId="3" xr:uid="{EB17478B-7234-C846-87A3-C3F4B03F2210}"/>
    <cellStyle name="Normal 2" xfId="2" xr:uid="{BFC3F2A6-D771-3949-8FAB-88C940F2EFAC}"/>
    <cellStyle name="Normal 2 2" xfId="4" xr:uid="{DBDF74A2-FCEC-D14B-BE10-42D8A1232526}"/>
    <cellStyle name="Κανονικό" xfId="0" builtinId="0"/>
    <cellStyle name="Νομισματική μονάδα" xfId="1" builtinId="4"/>
  </cellStyles>
  <dxfs count="0"/>
  <tableStyles count="0" defaultTableStyle="TableStyleMedium2" defaultPivotStyle="PivotStyleLight16"/>
  <colors>
    <mruColors>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30</xdr:row>
      <xdr:rowOff>0</xdr:rowOff>
    </xdr:from>
    <xdr:to>
      <xdr:col>2</xdr:col>
      <xdr:colOff>304800</xdr:colOff>
      <xdr:row>33</xdr:row>
      <xdr:rowOff>90055</xdr:rowOff>
    </xdr:to>
    <xdr:sp macro="" textlink="">
      <xdr:nvSpPr>
        <xdr:cNvPr id="2" name="&lt;CD86C774-C6CA-49AC-8EE1-3D42BE8D1271&gt;" descr="Πάγκοι-καθιστικά.jpg">
          <a:extLst>
            <a:ext uri="{FF2B5EF4-FFF2-40B4-BE49-F238E27FC236}">
              <a16:creationId xmlns:a16="http://schemas.microsoft.com/office/drawing/2014/main" id="{D7D988ED-964F-E84F-8CA2-70D75C1F2662}"/>
            </a:ext>
          </a:extLst>
        </xdr:cNvPr>
        <xdr:cNvSpPr>
          <a:spLocks noChangeAspect="1" noChangeArrowheads="1"/>
        </xdr:cNvSpPr>
      </xdr:nvSpPr>
      <xdr:spPr bwMode="auto">
        <a:xfrm>
          <a:off x="9918700" y="40513000"/>
          <a:ext cx="304800" cy="6731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30</xdr:row>
      <xdr:rowOff>0</xdr:rowOff>
    </xdr:from>
    <xdr:to>
      <xdr:col>2</xdr:col>
      <xdr:colOff>304800</xdr:colOff>
      <xdr:row>35</xdr:row>
      <xdr:rowOff>96979</xdr:rowOff>
    </xdr:to>
    <xdr:sp macro="" textlink="">
      <xdr:nvSpPr>
        <xdr:cNvPr id="3" name="&lt;CD86C774-C6CA-49AC-8EE1-3D42BE8D1271&gt;" descr="Πάγκοι-καθιστικά.jpg">
          <a:extLst>
            <a:ext uri="{FF2B5EF4-FFF2-40B4-BE49-F238E27FC236}">
              <a16:creationId xmlns:a16="http://schemas.microsoft.com/office/drawing/2014/main" id="{BE18B86E-CC3F-2B40-B2AA-A93A6E1F50DB}"/>
            </a:ext>
          </a:extLst>
        </xdr:cNvPr>
        <xdr:cNvSpPr>
          <a:spLocks noChangeAspect="1" noChangeArrowheads="1"/>
        </xdr:cNvSpPr>
      </xdr:nvSpPr>
      <xdr:spPr bwMode="auto">
        <a:xfrm>
          <a:off x="9918700" y="79171800"/>
          <a:ext cx="304800" cy="10714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30</xdr:row>
      <xdr:rowOff>0</xdr:rowOff>
    </xdr:from>
    <xdr:to>
      <xdr:col>2</xdr:col>
      <xdr:colOff>304800</xdr:colOff>
      <xdr:row>35</xdr:row>
      <xdr:rowOff>92366</xdr:rowOff>
    </xdr:to>
    <xdr:sp macro="" textlink="">
      <xdr:nvSpPr>
        <xdr:cNvPr id="4" name="&lt;CD86C774-C6CA-49AC-8EE1-3D42BE8D1271&gt;" descr="Πάγκοι-καθιστικά.jpg">
          <a:extLst>
            <a:ext uri="{FF2B5EF4-FFF2-40B4-BE49-F238E27FC236}">
              <a16:creationId xmlns:a16="http://schemas.microsoft.com/office/drawing/2014/main" id="{02C5C99D-174A-CC4D-B839-571CACE86E56}"/>
            </a:ext>
          </a:extLst>
        </xdr:cNvPr>
        <xdr:cNvSpPr>
          <a:spLocks noChangeAspect="1" noChangeArrowheads="1"/>
        </xdr:cNvSpPr>
      </xdr:nvSpPr>
      <xdr:spPr bwMode="auto">
        <a:xfrm>
          <a:off x="9918700" y="101523800"/>
          <a:ext cx="304800" cy="106680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26</xdr:row>
      <xdr:rowOff>0</xdr:rowOff>
    </xdr:from>
    <xdr:ext cx="304800" cy="1066798"/>
    <xdr:sp macro="" textlink="">
      <xdr:nvSpPr>
        <xdr:cNvPr id="5" name="&lt;CD86C774-C6CA-49AC-8EE1-3D42BE8D1271&gt;" descr="Πάγκοι-καθιστικά.jpg">
          <a:extLst>
            <a:ext uri="{FF2B5EF4-FFF2-40B4-BE49-F238E27FC236}">
              <a16:creationId xmlns:a16="http://schemas.microsoft.com/office/drawing/2014/main" id="{BED99AFC-DEB9-C04D-836C-FA062DB5F08B}"/>
            </a:ext>
          </a:extLst>
        </xdr:cNvPr>
        <xdr:cNvSpPr>
          <a:spLocks noChangeAspect="1" noChangeArrowheads="1"/>
        </xdr:cNvSpPr>
      </xdr:nvSpPr>
      <xdr:spPr bwMode="auto">
        <a:xfrm>
          <a:off x="9918700" y="102743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xdr:row>
      <xdr:rowOff>0</xdr:rowOff>
    </xdr:from>
    <xdr:ext cx="304800" cy="1066798"/>
    <xdr:sp macro="" textlink="">
      <xdr:nvSpPr>
        <xdr:cNvPr id="6" name="&lt;CD86C774-C6CA-49AC-8EE1-3D42BE8D1271&gt;" descr="Πάγκοι-καθιστικά.jpg">
          <a:extLst>
            <a:ext uri="{FF2B5EF4-FFF2-40B4-BE49-F238E27FC236}">
              <a16:creationId xmlns:a16="http://schemas.microsoft.com/office/drawing/2014/main" id="{D3CDDE83-49C4-42F8-8BD9-0335145366C7}"/>
            </a:ext>
          </a:extLst>
        </xdr:cNvPr>
        <xdr:cNvSpPr>
          <a:spLocks noChangeAspect="1" noChangeArrowheads="1"/>
        </xdr:cNvSpPr>
      </xdr:nvSpPr>
      <xdr:spPr bwMode="auto">
        <a:xfrm>
          <a:off x="9925050" y="168021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xdr:row>
      <xdr:rowOff>0</xdr:rowOff>
    </xdr:from>
    <xdr:ext cx="304800" cy="1066798"/>
    <xdr:sp macro="" textlink="">
      <xdr:nvSpPr>
        <xdr:cNvPr id="7" name="&lt;CD86C774-C6CA-49AC-8EE1-3D42BE8D1271&gt;" descr="Πάγκοι-καθιστικά.jpg">
          <a:extLst>
            <a:ext uri="{FF2B5EF4-FFF2-40B4-BE49-F238E27FC236}">
              <a16:creationId xmlns:a16="http://schemas.microsoft.com/office/drawing/2014/main" id="{10B33ED0-340E-468E-81C0-3C88558CE335}"/>
            </a:ext>
          </a:extLst>
        </xdr:cNvPr>
        <xdr:cNvSpPr>
          <a:spLocks noChangeAspect="1" noChangeArrowheads="1"/>
        </xdr:cNvSpPr>
      </xdr:nvSpPr>
      <xdr:spPr bwMode="auto">
        <a:xfrm>
          <a:off x="9925050" y="168021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xdr:row>
      <xdr:rowOff>0</xdr:rowOff>
    </xdr:from>
    <xdr:ext cx="304800" cy="1066798"/>
    <xdr:sp macro="" textlink="">
      <xdr:nvSpPr>
        <xdr:cNvPr id="8" name="&lt;CD86C774-C6CA-49AC-8EE1-3D42BE8D1271&gt;" descr="Πάγκοι-καθιστικά.jpg">
          <a:extLst>
            <a:ext uri="{FF2B5EF4-FFF2-40B4-BE49-F238E27FC236}">
              <a16:creationId xmlns:a16="http://schemas.microsoft.com/office/drawing/2014/main" id="{33522CE5-0C25-4AD4-8D3A-C1DF994D6E8C}"/>
            </a:ext>
          </a:extLst>
        </xdr:cNvPr>
        <xdr:cNvSpPr>
          <a:spLocks noChangeAspect="1" noChangeArrowheads="1"/>
        </xdr:cNvSpPr>
      </xdr:nvSpPr>
      <xdr:spPr bwMode="auto">
        <a:xfrm>
          <a:off x="9925050" y="168021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xdr:row>
      <xdr:rowOff>0</xdr:rowOff>
    </xdr:from>
    <xdr:ext cx="304800" cy="1066798"/>
    <xdr:sp macro="" textlink="">
      <xdr:nvSpPr>
        <xdr:cNvPr id="9" name="&lt;CD86C774-C6CA-49AC-8EE1-3D42BE8D1271&gt;" descr="Πάγκοι-καθιστικά.jpg">
          <a:extLst>
            <a:ext uri="{FF2B5EF4-FFF2-40B4-BE49-F238E27FC236}">
              <a16:creationId xmlns:a16="http://schemas.microsoft.com/office/drawing/2014/main" id="{359C82EA-FF3F-4C6B-8F70-0EE1327E75E8}"/>
            </a:ext>
          </a:extLst>
        </xdr:cNvPr>
        <xdr:cNvSpPr>
          <a:spLocks noChangeAspect="1" noChangeArrowheads="1"/>
        </xdr:cNvSpPr>
      </xdr:nvSpPr>
      <xdr:spPr bwMode="auto">
        <a:xfrm>
          <a:off x="9925050" y="168021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xdr:row>
      <xdr:rowOff>0</xdr:rowOff>
    </xdr:from>
    <xdr:ext cx="304800" cy="1066798"/>
    <xdr:sp macro="" textlink="">
      <xdr:nvSpPr>
        <xdr:cNvPr id="10" name="&lt;CD86C774-C6CA-49AC-8EE1-3D42BE8D1271&gt;" descr="Πάγκοι-καθιστικά.jpg">
          <a:extLst>
            <a:ext uri="{FF2B5EF4-FFF2-40B4-BE49-F238E27FC236}">
              <a16:creationId xmlns:a16="http://schemas.microsoft.com/office/drawing/2014/main" id="{95E9B242-BD1D-486B-98B6-E4485D83DDE0}"/>
            </a:ext>
          </a:extLst>
        </xdr:cNvPr>
        <xdr:cNvSpPr>
          <a:spLocks noChangeAspect="1" noChangeArrowheads="1"/>
        </xdr:cNvSpPr>
      </xdr:nvSpPr>
      <xdr:spPr bwMode="auto">
        <a:xfrm>
          <a:off x="9925050" y="168021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xdr:row>
      <xdr:rowOff>0</xdr:rowOff>
    </xdr:from>
    <xdr:ext cx="304800" cy="1066798"/>
    <xdr:sp macro="" textlink="">
      <xdr:nvSpPr>
        <xdr:cNvPr id="11" name="&lt;CD86C774-C6CA-49AC-8EE1-3D42BE8D1271&gt;" descr="Πάγκοι-καθιστικά.jpg">
          <a:extLst>
            <a:ext uri="{FF2B5EF4-FFF2-40B4-BE49-F238E27FC236}">
              <a16:creationId xmlns:a16="http://schemas.microsoft.com/office/drawing/2014/main" id="{B7B5FE3E-4A37-4EB4-BD16-C7A1ACFB8513}"/>
            </a:ext>
          </a:extLst>
        </xdr:cNvPr>
        <xdr:cNvSpPr>
          <a:spLocks noChangeAspect="1" noChangeArrowheads="1"/>
        </xdr:cNvSpPr>
      </xdr:nvSpPr>
      <xdr:spPr bwMode="auto">
        <a:xfrm>
          <a:off x="9925050" y="159639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xdr:row>
      <xdr:rowOff>0</xdr:rowOff>
    </xdr:from>
    <xdr:ext cx="304800" cy="1066798"/>
    <xdr:sp macro="" textlink="">
      <xdr:nvSpPr>
        <xdr:cNvPr id="12" name="&lt;CD86C774-C6CA-49AC-8EE1-3D42BE8D1271&gt;" descr="Πάγκοι-καθιστικά.jpg">
          <a:extLst>
            <a:ext uri="{FF2B5EF4-FFF2-40B4-BE49-F238E27FC236}">
              <a16:creationId xmlns:a16="http://schemas.microsoft.com/office/drawing/2014/main" id="{0C4D4C48-2696-4475-AC32-9A601A4C8F8E}"/>
            </a:ext>
          </a:extLst>
        </xdr:cNvPr>
        <xdr:cNvSpPr>
          <a:spLocks noChangeAspect="1" noChangeArrowheads="1"/>
        </xdr:cNvSpPr>
      </xdr:nvSpPr>
      <xdr:spPr bwMode="auto">
        <a:xfrm>
          <a:off x="9925050" y="159639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xdr:row>
      <xdr:rowOff>0</xdr:rowOff>
    </xdr:from>
    <xdr:ext cx="304800" cy="1066798"/>
    <xdr:sp macro="" textlink="">
      <xdr:nvSpPr>
        <xdr:cNvPr id="13" name="&lt;CD86C774-C6CA-49AC-8EE1-3D42BE8D1271&gt;" descr="Πάγκοι-καθιστικά.jpg">
          <a:extLst>
            <a:ext uri="{FF2B5EF4-FFF2-40B4-BE49-F238E27FC236}">
              <a16:creationId xmlns:a16="http://schemas.microsoft.com/office/drawing/2014/main" id="{7C65533B-8819-4C9D-899D-CE070619042C}"/>
            </a:ext>
          </a:extLst>
        </xdr:cNvPr>
        <xdr:cNvSpPr>
          <a:spLocks noChangeAspect="1" noChangeArrowheads="1"/>
        </xdr:cNvSpPr>
      </xdr:nvSpPr>
      <xdr:spPr bwMode="auto">
        <a:xfrm>
          <a:off x="9925050" y="159639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2</xdr:col>
      <xdr:colOff>304800</xdr:colOff>
      <xdr:row>7</xdr:row>
      <xdr:rowOff>66964</xdr:rowOff>
    </xdr:to>
    <xdr:sp macro="" textlink="">
      <xdr:nvSpPr>
        <xdr:cNvPr id="2" name="&lt;CD86C774-C6CA-49AC-8EE1-3D42BE8D1271&gt;" descr="Πάγκοι-καθιστικά.jpg">
          <a:extLst>
            <a:ext uri="{FF2B5EF4-FFF2-40B4-BE49-F238E27FC236}">
              <a16:creationId xmlns:a16="http://schemas.microsoft.com/office/drawing/2014/main" id="{32C9B19E-6625-8448-9AAC-47787AE4BFEC}"/>
            </a:ext>
          </a:extLst>
        </xdr:cNvPr>
        <xdr:cNvSpPr>
          <a:spLocks noChangeAspect="1" noChangeArrowheads="1"/>
        </xdr:cNvSpPr>
      </xdr:nvSpPr>
      <xdr:spPr bwMode="auto">
        <a:xfrm>
          <a:off x="9918700" y="40513000"/>
          <a:ext cx="304800" cy="6731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0</xdr:rowOff>
    </xdr:from>
    <xdr:to>
      <xdr:col>2</xdr:col>
      <xdr:colOff>304800</xdr:colOff>
      <xdr:row>7</xdr:row>
      <xdr:rowOff>466434</xdr:rowOff>
    </xdr:to>
    <xdr:sp macro="" textlink="">
      <xdr:nvSpPr>
        <xdr:cNvPr id="3" name="&lt;CD86C774-C6CA-49AC-8EE1-3D42BE8D1271&gt;" descr="Πάγκοι-καθιστικά.jpg">
          <a:extLst>
            <a:ext uri="{FF2B5EF4-FFF2-40B4-BE49-F238E27FC236}">
              <a16:creationId xmlns:a16="http://schemas.microsoft.com/office/drawing/2014/main" id="{26FA7C2A-7066-C64A-8EB2-DC1BF1871CB7}"/>
            </a:ext>
          </a:extLst>
        </xdr:cNvPr>
        <xdr:cNvSpPr>
          <a:spLocks noChangeAspect="1" noChangeArrowheads="1"/>
        </xdr:cNvSpPr>
      </xdr:nvSpPr>
      <xdr:spPr bwMode="auto">
        <a:xfrm>
          <a:off x="9918700" y="79362300"/>
          <a:ext cx="304800" cy="1071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48</xdr:row>
      <xdr:rowOff>0</xdr:rowOff>
    </xdr:from>
    <xdr:to>
      <xdr:col>2</xdr:col>
      <xdr:colOff>304800</xdr:colOff>
      <xdr:row>53</xdr:row>
      <xdr:rowOff>92367</xdr:rowOff>
    </xdr:to>
    <xdr:sp macro="" textlink="">
      <xdr:nvSpPr>
        <xdr:cNvPr id="4" name="&lt;CD86C774-C6CA-49AC-8EE1-3D42BE8D1271&gt;" descr="Πάγκοι-καθιστικά.jpg">
          <a:extLst>
            <a:ext uri="{FF2B5EF4-FFF2-40B4-BE49-F238E27FC236}">
              <a16:creationId xmlns:a16="http://schemas.microsoft.com/office/drawing/2014/main" id="{D207F827-B379-9E47-84C4-476F8D718E16}"/>
            </a:ext>
          </a:extLst>
        </xdr:cNvPr>
        <xdr:cNvSpPr>
          <a:spLocks noChangeAspect="1" noChangeArrowheads="1"/>
        </xdr:cNvSpPr>
      </xdr:nvSpPr>
      <xdr:spPr bwMode="auto">
        <a:xfrm>
          <a:off x="9918700" y="101904800"/>
          <a:ext cx="304800" cy="106680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4</xdr:row>
      <xdr:rowOff>0</xdr:rowOff>
    </xdr:from>
    <xdr:ext cx="304800" cy="1066798"/>
    <xdr:sp macro="" textlink="">
      <xdr:nvSpPr>
        <xdr:cNvPr id="5" name="&lt;CD86C774-C6CA-49AC-8EE1-3D42BE8D1271&gt;" descr="Πάγκοι-καθιστικά.jpg">
          <a:extLst>
            <a:ext uri="{FF2B5EF4-FFF2-40B4-BE49-F238E27FC236}">
              <a16:creationId xmlns:a16="http://schemas.microsoft.com/office/drawing/2014/main" id="{910FBC3F-3D96-E244-B22B-21D3EE4D06D1}"/>
            </a:ext>
          </a:extLst>
        </xdr:cNvPr>
        <xdr:cNvSpPr>
          <a:spLocks noChangeAspect="1" noChangeArrowheads="1"/>
        </xdr:cNvSpPr>
      </xdr:nvSpPr>
      <xdr:spPr bwMode="auto">
        <a:xfrm>
          <a:off x="9918700" y="102743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2</xdr:col>
      <xdr:colOff>304800</xdr:colOff>
      <xdr:row>7</xdr:row>
      <xdr:rowOff>66964</xdr:rowOff>
    </xdr:to>
    <xdr:sp macro="" textlink="">
      <xdr:nvSpPr>
        <xdr:cNvPr id="2" name="&lt;CD86C774-C6CA-49AC-8EE1-3D42BE8D1271&gt;" descr="Πάγκοι-καθιστικά.jpg">
          <a:extLst>
            <a:ext uri="{FF2B5EF4-FFF2-40B4-BE49-F238E27FC236}">
              <a16:creationId xmlns:a16="http://schemas.microsoft.com/office/drawing/2014/main" id="{FD1F601F-A182-B14C-BF69-1B15464E3583}"/>
            </a:ext>
          </a:extLst>
        </xdr:cNvPr>
        <xdr:cNvSpPr>
          <a:spLocks noChangeAspect="1" noChangeArrowheads="1"/>
        </xdr:cNvSpPr>
      </xdr:nvSpPr>
      <xdr:spPr bwMode="auto">
        <a:xfrm>
          <a:off x="9918700" y="40513000"/>
          <a:ext cx="304800" cy="6731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0</xdr:rowOff>
    </xdr:from>
    <xdr:to>
      <xdr:col>2</xdr:col>
      <xdr:colOff>304800</xdr:colOff>
      <xdr:row>7</xdr:row>
      <xdr:rowOff>466434</xdr:rowOff>
    </xdr:to>
    <xdr:sp macro="" textlink="">
      <xdr:nvSpPr>
        <xdr:cNvPr id="3" name="&lt;CD86C774-C6CA-49AC-8EE1-3D42BE8D1271&gt;" descr="Πάγκοι-καθιστικά.jpg">
          <a:extLst>
            <a:ext uri="{FF2B5EF4-FFF2-40B4-BE49-F238E27FC236}">
              <a16:creationId xmlns:a16="http://schemas.microsoft.com/office/drawing/2014/main" id="{009E8EDE-FCA6-2B4C-BB2B-8D11FA840B72}"/>
            </a:ext>
          </a:extLst>
        </xdr:cNvPr>
        <xdr:cNvSpPr>
          <a:spLocks noChangeAspect="1" noChangeArrowheads="1"/>
        </xdr:cNvSpPr>
      </xdr:nvSpPr>
      <xdr:spPr bwMode="auto">
        <a:xfrm>
          <a:off x="9918700" y="79362300"/>
          <a:ext cx="304800" cy="1071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xdr:row>
      <xdr:rowOff>0</xdr:rowOff>
    </xdr:from>
    <xdr:to>
      <xdr:col>2</xdr:col>
      <xdr:colOff>304800</xdr:colOff>
      <xdr:row>19</xdr:row>
      <xdr:rowOff>92367</xdr:rowOff>
    </xdr:to>
    <xdr:sp macro="" textlink="">
      <xdr:nvSpPr>
        <xdr:cNvPr id="4" name="&lt;CD86C774-C6CA-49AC-8EE1-3D42BE8D1271&gt;" descr="Πάγκοι-καθιστικά.jpg">
          <a:extLst>
            <a:ext uri="{FF2B5EF4-FFF2-40B4-BE49-F238E27FC236}">
              <a16:creationId xmlns:a16="http://schemas.microsoft.com/office/drawing/2014/main" id="{1011E66D-523D-4241-90DB-1A1E694C4901}"/>
            </a:ext>
          </a:extLst>
        </xdr:cNvPr>
        <xdr:cNvSpPr>
          <a:spLocks noChangeAspect="1" noChangeArrowheads="1"/>
        </xdr:cNvSpPr>
      </xdr:nvSpPr>
      <xdr:spPr bwMode="auto">
        <a:xfrm>
          <a:off x="9918700" y="101904800"/>
          <a:ext cx="304800" cy="106680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4</xdr:row>
      <xdr:rowOff>0</xdr:rowOff>
    </xdr:from>
    <xdr:ext cx="304800" cy="1066798"/>
    <xdr:sp macro="" textlink="">
      <xdr:nvSpPr>
        <xdr:cNvPr id="5" name="&lt;CD86C774-C6CA-49AC-8EE1-3D42BE8D1271&gt;" descr="Πάγκοι-καθιστικά.jpg">
          <a:extLst>
            <a:ext uri="{FF2B5EF4-FFF2-40B4-BE49-F238E27FC236}">
              <a16:creationId xmlns:a16="http://schemas.microsoft.com/office/drawing/2014/main" id="{9B599393-F986-D144-88B7-CA43FA3D0F1E}"/>
            </a:ext>
          </a:extLst>
        </xdr:cNvPr>
        <xdr:cNvSpPr>
          <a:spLocks noChangeAspect="1" noChangeArrowheads="1"/>
        </xdr:cNvSpPr>
      </xdr:nvSpPr>
      <xdr:spPr bwMode="auto">
        <a:xfrm>
          <a:off x="9918700" y="102743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12.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2</xdr:col>
      <xdr:colOff>304800</xdr:colOff>
      <xdr:row>7</xdr:row>
      <xdr:rowOff>66964</xdr:rowOff>
    </xdr:to>
    <xdr:sp macro="" textlink="">
      <xdr:nvSpPr>
        <xdr:cNvPr id="2" name="&lt;CD86C774-C6CA-49AC-8EE1-3D42BE8D1271&gt;" descr="Πάγκοι-καθιστικά.jpg">
          <a:extLst>
            <a:ext uri="{FF2B5EF4-FFF2-40B4-BE49-F238E27FC236}">
              <a16:creationId xmlns:a16="http://schemas.microsoft.com/office/drawing/2014/main" id="{AA827C64-0DAD-0245-98E6-1E67B65866EB}"/>
            </a:ext>
          </a:extLst>
        </xdr:cNvPr>
        <xdr:cNvSpPr>
          <a:spLocks noChangeAspect="1" noChangeArrowheads="1"/>
        </xdr:cNvSpPr>
      </xdr:nvSpPr>
      <xdr:spPr bwMode="auto">
        <a:xfrm>
          <a:off x="9918700" y="40513000"/>
          <a:ext cx="304800" cy="6731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0</xdr:rowOff>
    </xdr:from>
    <xdr:to>
      <xdr:col>2</xdr:col>
      <xdr:colOff>304800</xdr:colOff>
      <xdr:row>7</xdr:row>
      <xdr:rowOff>466434</xdr:rowOff>
    </xdr:to>
    <xdr:sp macro="" textlink="">
      <xdr:nvSpPr>
        <xdr:cNvPr id="3" name="&lt;CD86C774-C6CA-49AC-8EE1-3D42BE8D1271&gt;" descr="Πάγκοι-καθιστικά.jpg">
          <a:extLst>
            <a:ext uri="{FF2B5EF4-FFF2-40B4-BE49-F238E27FC236}">
              <a16:creationId xmlns:a16="http://schemas.microsoft.com/office/drawing/2014/main" id="{6CAF43A0-8459-AE46-9797-B5E302D6A2BF}"/>
            </a:ext>
          </a:extLst>
        </xdr:cNvPr>
        <xdr:cNvSpPr>
          <a:spLocks noChangeAspect="1" noChangeArrowheads="1"/>
        </xdr:cNvSpPr>
      </xdr:nvSpPr>
      <xdr:spPr bwMode="auto">
        <a:xfrm>
          <a:off x="9918700" y="79362300"/>
          <a:ext cx="304800" cy="1071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xdr:row>
      <xdr:rowOff>0</xdr:rowOff>
    </xdr:from>
    <xdr:to>
      <xdr:col>2</xdr:col>
      <xdr:colOff>304800</xdr:colOff>
      <xdr:row>15</xdr:row>
      <xdr:rowOff>57731</xdr:rowOff>
    </xdr:to>
    <xdr:sp macro="" textlink="">
      <xdr:nvSpPr>
        <xdr:cNvPr id="4" name="&lt;CD86C774-C6CA-49AC-8EE1-3D42BE8D1271&gt;" descr="Πάγκοι-καθιστικά.jpg">
          <a:extLst>
            <a:ext uri="{FF2B5EF4-FFF2-40B4-BE49-F238E27FC236}">
              <a16:creationId xmlns:a16="http://schemas.microsoft.com/office/drawing/2014/main" id="{65FA039A-2A72-6B44-BEBA-C9CF6AF72C6A}"/>
            </a:ext>
          </a:extLst>
        </xdr:cNvPr>
        <xdr:cNvSpPr>
          <a:spLocks noChangeAspect="1" noChangeArrowheads="1"/>
        </xdr:cNvSpPr>
      </xdr:nvSpPr>
      <xdr:spPr bwMode="auto">
        <a:xfrm>
          <a:off x="9918700" y="101904800"/>
          <a:ext cx="304800" cy="106680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4</xdr:row>
      <xdr:rowOff>0</xdr:rowOff>
    </xdr:from>
    <xdr:ext cx="304800" cy="1066798"/>
    <xdr:sp macro="" textlink="">
      <xdr:nvSpPr>
        <xdr:cNvPr id="5" name="&lt;CD86C774-C6CA-49AC-8EE1-3D42BE8D1271&gt;" descr="Πάγκοι-καθιστικά.jpg">
          <a:extLst>
            <a:ext uri="{FF2B5EF4-FFF2-40B4-BE49-F238E27FC236}">
              <a16:creationId xmlns:a16="http://schemas.microsoft.com/office/drawing/2014/main" id="{93AF3408-5CB3-AC44-B831-454AC8ABA2E5}"/>
            </a:ext>
          </a:extLst>
        </xdr:cNvPr>
        <xdr:cNvSpPr>
          <a:spLocks noChangeAspect="1" noChangeArrowheads="1"/>
        </xdr:cNvSpPr>
      </xdr:nvSpPr>
      <xdr:spPr bwMode="auto">
        <a:xfrm>
          <a:off x="9918700" y="102743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13.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2</xdr:col>
      <xdr:colOff>304800</xdr:colOff>
      <xdr:row>7</xdr:row>
      <xdr:rowOff>66964</xdr:rowOff>
    </xdr:to>
    <xdr:sp macro="" textlink="">
      <xdr:nvSpPr>
        <xdr:cNvPr id="2" name="&lt;CD86C774-C6CA-49AC-8EE1-3D42BE8D1271&gt;" descr="Πάγκοι-καθιστικά.jpg">
          <a:extLst>
            <a:ext uri="{FF2B5EF4-FFF2-40B4-BE49-F238E27FC236}">
              <a16:creationId xmlns:a16="http://schemas.microsoft.com/office/drawing/2014/main" id="{BDE24F81-E2B9-F845-9C4F-0BA12162735C}"/>
            </a:ext>
          </a:extLst>
        </xdr:cNvPr>
        <xdr:cNvSpPr>
          <a:spLocks noChangeAspect="1" noChangeArrowheads="1"/>
        </xdr:cNvSpPr>
      </xdr:nvSpPr>
      <xdr:spPr bwMode="auto">
        <a:xfrm>
          <a:off x="9918700" y="40513000"/>
          <a:ext cx="304800" cy="6731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0</xdr:rowOff>
    </xdr:from>
    <xdr:to>
      <xdr:col>2</xdr:col>
      <xdr:colOff>304800</xdr:colOff>
      <xdr:row>7</xdr:row>
      <xdr:rowOff>466434</xdr:rowOff>
    </xdr:to>
    <xdr:sp macro="" textlink="">
      <xdr:nvSpPr>
        <xdr:cNvPr id="3" name="&lt;CD86C774-C6CA-49AC-8EE1-3D42BE8D1271&gt;" descr="Πάγκοι-καθιστικά.jpg">
          <a:extLst>
            <a:ext uri="{FF2B5EF4-FFF2-40B4-BE49-F238E27FC236}">
              <a16:creationId xmlns:a16="http://schemas.microsoft.com/office/drawing/2014/main" id="{5079D8F8-BFD8-A443-95BB-CB99166DD651}"/>
            </a:ext>
          </a:extLst>
        </xdr:cNvPr>
        <xdr:cNvSpPr>
          <a:spLocks noChangeAspect="1" noChangeArrowheads="1"/>
        </xdr:cNvSpPr>
      </xdr:nvSpPr>
      <xdr:spPr bwMode="auto">
        <a:xfrm>
          <a:off x="9918700" y="79362300"/>
          <a:ext cx="304800" cy="1071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xdr:row>
      <xdr:rowOff>0</xdr:rowOff>
    </xdr:from>
    <xdr:to>
      <xdr:col>2</xdr:col>
      <xdr:colOff>304800</xdr:colOff>
      <xdr:row>13</xdr:row>
      <xdr:rowOff>109684</xdr:rowOff>
    </xdr:to>
    <xdr:sp macro="" textlink="">
      <xdr:nvSpPr>
        <xdr:cNvPr id="4" name="&lt;CD86C774-C6CA-49AC-8EE1-3D42BE8D1271&gt;" descr="Πάγκοι-καθιστικά.jpg">
          <a:extLst>
            <a:ext uri="{FF2B5EF4-FFF2-40B4-BE49-F238E27FC236}">
              <a16:creationId xmlns:a16="http://schemas.microsoft.com/office/drawing/2014/main" id="{A6049AF6-1FC3-0945-9D51-94FCE54FE09C}"/>
            </a:ext>
          </a:extLst>
        </xdr:cNvPr>
        <xdr:cNvSpPr>
          <a:spLocks noChangeAspect="1" noChangeArrowheads="1"/>
        </xdr:cNvSpPr>
      </xdr:nvSpPr>
      <xdr:spPr bwMode="auto">
        <a:xfrm>
          <a:off x="9918700" y="101904800"/>
          <a:ext cx="304800" cy="106680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4</xdr:row>
      <xdr:rowOff>0</xdr:rowOff>
    </xdr:from>
    <xdr:ext cx="304800" cy="1066798"/>
    <xdr:sp macro="" textlink="">
      <xdr:nvSpPr>
        <xdr:cNvPr id="5" name="&lt;CD86C774-C6CA-49AC-8EE1-3D42BE8D1271&gt;" descr="Πάγκοι-καθιστικά.jpg">
          <a:extLst>
            <a:ext uri="{FF2B5EF4-FFF2-40B4-BE49-F238E27FC236}">
              <a16:creationId xmlns:a16="http://schemas.microsoft.com/office/drawing/2014/main" id="{26181202-B370-2F4F-9C5D-E8E643689A33}"/>
            </a:ext>
          </a:extLst>
        </xdr:cNvPr>
        <xdr:cNvSpPr>
          <a:spLocks noChangeAspect="1" noChangeArrowheads="1"/>
        </xdr:cNvSpPr>
      </xdr:nvSpPr>
      <xdr:spPr bwMode="auto">
        <a:xfrm>
          <a:off x="9918700" y="102743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14.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2</xdr:col>
      <xdr:colOff>304800</xdr:colOff>
      <xdr:row>7</xdr:row>
      <xdr:rowOff>66964</xdr:rowOff>
    </xdr:to>
    <xdr:sp macro="" textlink="">
      <xdr:nvSpPr>
        <xdr:cNvPr id="2" name="&lt;CD86C774-C6CA-49AC-8EE1-3D42BE8D1271&gt;" descr="Πάγκοι-καθιστικά.jpg">
          <a:extLst>
            <a:ext uri="{FF2B5EF4-FFF2-40B4-BE49-F238E27FC236}">
              <a16:creationId xmlns:a16="http://schemas.microsoft.com/office/drawing/2014/main" id="{1E7303AF-FE10-4741-92F3-430EFFD72F34}"/>
            </a:ext>
          </a:extLst>
        </xdr:cNvPr>
        <xdr:cNvSpPr>
          <a:spLocks noChangeAspect="1" noChangeArrowheads="1"/>
        </xdr:cNvSpPr>
      </xdr:nvSpPr>
      <xdr:spPr bwMode="auto">
        <a:xfrm>
          <a:off x="9918700" y="40513000"/>
          <a:ext cx="304800" cy="6731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0</xdr:rowOff>
    </xdr:from>
    <xdr:to>
      <xdr:col>2</xdr:col>
      <xdr:colOff>304800</xdr:colOff>
      <xdr:row>7</xdr:row>
      <xdr:rowOff>466434</xdr:rowOff>
    </xdr:to>
    <xdr:sp macro="" textlink="">
      <xdr:nvSpPr>
        <xdr:cNvPr id="3" name="&lt;CD86C774-C6CA-49AC-8EE1-3D42BE8D1271&gt;" descr="Πάγκοι-καθιστικά.jpg">
          <a:extLst>
            <a:ext uri="{FF2B5EF4-FFF2-40B4-BE49-F238E27FC236}">
              <a16:creationId xmlns:a16="http://schemas.microsoft.com/office/drawing/2014/main" id="{F93B4778-4737-A748-8F4D-9160412FCB10}"/>
            </a:ext>
          </a:extLst>
        </xdr:cNvPr>
        <xdr:cNvSpPr>
          <a:spLocks noChangeAspect="1" noChangeArrowheads="1"/>
        </xdr:cNvSpPr>
      </xdr:nvSpPr>
      <xdr:spPr bwMode="auto">
        <a:xfrm>
          <a:off x="9918700" y="79362300"/>
          <a:ext cx="304800" cy="1071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0</xdr:rowOff>
    </xdr:from>
    <xdr:to>
      <xdr:col>2</xdr:col>
      <xdr:colOff>304800</xdr:colOff>
      <xdr:row>7</xdr:row>
      <xdr:rowOff>461821</xdr:rowOff>
    </xdr:to>
    <xdr:sp macro="" textlink="">
      <xdr:nvSpPr>
        <xdr:cNvPr id="4" name="&lt;CD86C774-C6CA-49AC-8EE1-3D42BE8D1271&gt;" descr="Πάγκοι-καθιστικά.jpg">
          <a:extLst>
            <a:ext uri="{FF2B5EF4-FFF2-40B4-BE49-F238E27FC236}">
              <a16:creationId xmlns:a16="http://schemas.microsoft.com/office/drawing/2014/main" id="{E3CCA41D-0E38-F741-871D-D043A7892E0C}"/>
            </a:ext>
          </a:extLst>
        </xdr:cNvPr>
        <xdr:cNvSpPr>
          <a:spLocks noChangeAspect="1" noChangeArrowheads="1"/>
        </xdr:cNvSpPr>
      </xdr:nvSpPr>
      <xdr:spPr bwMode="auto">
        <a:xfrm>
          <a:off x="9918700" y="101904800"/>
          <a:ext cx="304800" cy="106680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4</xdr:row>
      <xdr:rowOff>0</xdr:rowOff>
    </xdr:from>
    <xdr:ext cx="304800" cy="1066798"/>
    <xdr:sp macro="" textlink="">
      <xdr:nvSpPr>
        <xdr:cNvPr id="5" name="&lt;CD86C774-C6CA-49AC-8EE1-3D42BE8D1271&gt;" descr="Πάγκοι-καθιστικά.jpg">
          <a:extLst>
            <a:ext uri="{FF2B5EF4-FFF2-40B4-BE49-F238E27FC236}">
              <a16:creationId xmlns:a16="http://schemas.microsoft.com/office/drawing/2014/main" id="{E4F91899-5399-9747-88E5-5CA192EB4DEC}"/>
            </a:ext>
          </a:extLst>
        </xdr:cNvPr>
        <xdr:cNvSpPr>
          <a:spLocks noChangeAspect="1" noChangeArrowheads="1"/>
        </xdr:cNvSpPr>
      </xdr:nvSpPr>
      <xdr:spPr bwMode="auto">
        <a:xfrm>
          <a:off x="9918700" y="102743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15.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2</xdr:col>
      <xdr:colOff>304800</xdr:colOff>
      <xdr:row>7</xdr:row>
      <xdr:rowOff>66964</xdr:rowOff>
    </xdr:to>
    <xdr:sp macro="" textlink="">
      <xdr:nvSpPr>
        <xdr:cNvPr id="2" name="&lt;CD86C774-C6CA-49AC-8EE1-3D42BE8D1271&gt;" descr="Πάγκοι-καθιστικά.jpg">
          <a:extLst>
            <a:ext uri="{FF2B5EF4-FFF2-40B4-BE49-F238E27FC236}">
              <a16:creationId xmlns:a16="http://schemas.microsoft.com/office/drawing/2014/main" id="{187F7DC8-4ACF-C548-8A99-17C2B330E6E6}"/>
            </a:ext>
          </a:extLst>
        </xdr:cNvPr>
        <xdr:cNvSpPr>
          <a:spLocks noChangeAspect="1" noChangeArrowheads="1"/>
        </xdr:cNvSpPr>
      </xdr:nvSpPr>
      <xdr:spPr bwMode="auto">
        <a:xfrm>
          <a:off x="9918700" y="40513000"/>
          <a:ext cx="304800" cy="6731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0</xdr:rowOff>
    </xdr:from>
    <xdr:to>
      <xdr:col>2</xdr:col>
      <xdr:colOff>304800</xdr:colOff>
      <xdr:row>7</xdr:row>
      <xdr:rowOff>466434</xdr:rowOff>
    </xdr:to>
    <xdr:sp macro="" textlink="">
      <xdr:nvSpPr>
        <xdr:cNvPr id="3" name="&lt;CD86C774-C6CA-49AC-8EE1-3D42BE8D1271&gt;" descr="Πάγκοι-καθιστικά.jpg">
          <a:extLst>
            <a:ext uri="{FF2B5EF4-FFF2-40B4-BE49-F238E27FC236}">
              <a16:creationId xmlns:a16="http://schemas.microsoft.com/office/drawing/2014/main" id="{137B34D3-6BCC-434B-B589-3B8E1FF0D124}"/>
            </a:ext>
          </a:extLst>
        </xdr:cNvPr>
        <xdr:cNvSpPr>
          <a:spLocks noChangeAspect="1" noChangeArrowheads="1"/>
        </xdr:cNvSpPr>
      </xdr:nvSpPr>
      <xdr:spPr bwMode="auto">
        <a:xfrm>
          <a:off x="9918700" y="79362300"/>
          <a:ext cx="304800" cy="1071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0</xdr:rowOff>
    </xdr:from>
    <xdr:to>
      <xdr:col>2</xdr:col>
      <xdr:colOff>304800</xdr:colOff>
      <xdr:row>7</xdr:row>
      <xdr:rowOff>461821</xdr:rowOff>
    </xdr:to>
    <xdr:sp macro="" textlink="">
      <xdr:nvSpPr>
        <xdr:cNvPr id="4" name="&lt;CD86C774-C6CA-49AC-8EE1-3D42BE8D1271&gt;" descr="Πάγκοι-καθιστικά.jpg">
          <a:extLst>
            <a:ext uri="{FF2B5EF4-FFF2-40B4-BE49-F238E27FC236}">
              <a16:creationId xmlns:a16="http://schemas.microsoft.com/office/drawing/2014/main" id="{00BCD395-626C-0944-8916-3C1B6A3CE412}"/>
            </a:ext>
          </a:extLst>
        </xdr:cNvPr>
        <xdr:cNvSpPr>
          <a:spLocks noChangeAspect="1" noChangeArrowheads="1"/>
        </xdr:cNvSpPr>
      </xdr:nvSpPr>
      <xdr:spPr bwMode="auto">
        <a:xfrm>
          <a:off x="9918700" y="101904800"/>
          <a:ext cx="304800" cy="106680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4</xdr:row>
      <xdr:rowOff>0</xdr:rowOff>
    </xdr:from>
    <xdr:ext cx="304800" cy="1066798"/>
    <xdr:sp macro="" textlink="">
      <xdr:nvSpPr>
        <xdr:cNvPr id="5" name="&lt;CD86C774-C6CA-49AC-8EE1-3D42BE8D1271&gt;" descr="Πάγκοι-καθιστικά.jpg">
          <a:extLst>
            <a:ext uri="{FF2B5EF4-FFF2-40B4-BE49-F238E27FC236}">
              <a16:creationId xmlns:a16="http://schemas.microsoft.com/office/drawing/2014/main" id="{A4A5D993-9D45-9E4D-A3F7-E56CC11A00B0}"/>
            </a:ext>
          </a:extLst>
        </xdr:cNvPr>
        <xdr:cNvSpPr>
          <a:spLocks noChangeAspect="1" noChangeArrowheads="1"/>
        </xdr:cNvSpPr>
      </xdr:nvSpPr>
      <xdr:spPr bwMode="auto">
        <a:xfrm>
          <a:off x="9918700" y="102743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2</xdr:col>
      <xdr:colOff>304800</xdr:colOff>
      <xdr:row>7</xdr:row>
      <xdr:rowOff>66964</xdr:rowOff>
    </xdr:to>
    <xdr:sp macro="" textlink="">
      <xdr:nvSpPr>
        <xdr:cNvPr id="2" name="&lt;CD86C774-C6CA-49AC-8EE1-3D42BE8D1271&gt;" descr="Πάγκοι-καθιστικά.jpg">
          <a:extLst>
            <a:ext uri="{FF2B5EF4-FFF2-40B4-BE49-F238E27FC236}">
              <a16:creationId xmlns:a16="http://schemas.microsoft.com/office/drawing/2014/main" id="{24118E88-1397-BE46-A350-6A82605ED726}"/>
            </a:ext>
          </a:extLst>
        </xdr:cNvPr>
        <xdr:cNvSpPr>
          <a:spLocks noChangeAspect="1" noChangeArrowheads="1"/>
        </xdr:cNvSpPr>
      </xdr:nvSpPr>
      <xdr:spPr bwMode="auto">
        <a:xfrm>
          <a:off x="9918700" y="40513000"/>
          <a:ext cx="304800" cy="6731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0</xdr:rowOff>
    </xdr:from>
    <xdr:to>
      <xdr:col>2</xdr:col>
      <xdr:colOff>304800</xdr:colOff>
      <xdr:row>7</xdr:row>
      <xdr:rowOff>466434</xdr:rowOff>
    </xdr:to>
    <xdr:sp macro="" textlink="">
      <xdr:nvSpPr>
        <xdr:cNvPr id="3" name="&lt;CD86C774-C6CA-49AC-8EE1-3D42BE8D1271&gt;" descr="Πάγκοι-καθιστικά.jpg">
          <a:extLst>
            <a:ext uri="{FF2B5EF4-FFF2-40B4-BE49-F238E27FC236}">
              <a16:creationId xmlns:a16="http://schemas.microsoft.com/office/drawing/2014/main" id="{97FCB907-4047-A640-AD89-F80D132A22BE}"/>
            </a:ext>
          </a:extLst>
        </xdr:cNvPr>
        <xdr:cNvSpPr>
          <a:spLocks noChangeAspect="1" noChangeArrowheads="1"/>
        </xdr:cNvSpPr>
      </xdr:nvSpPr>
      <xdr:spPr bwMode="auto">
        <a:xfrm>
          <a:off x="9918700" y="79362300"/>
          <a:ext cx="304800" cy="1071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0</xdr:rowOff>
    </xdr:from>
    <xdr:to>
      <xdr:col>2</xdr:col>
      <xdr:colOff>304800</xdr:colOff>
      <xdr:row>7</xdr:row>
      <xdr:rowOff>461821</xdr:rowOff>
    </xdr:to>
    <xdr:sp macro="" textlink="">
      <xdr:nvSpPr>
        <xdr:cNvPr id="4" name="&lt;CD86C774-C6CA-49AC-8EE1-3D42BE8D1271&gt;" descr="Πάγκοι-καθιστικά.jpg">
          <a:extLst>
            <a:ext uri="{FF2B5EF4-FFF2-40B4-BE49-F238E27FC236}">
              <a16:creationId xmlns:a16="http://schemas.microsoft.com/office/drawing/2014/main" id="{0F49F34E-36F2-5542-A433-F4A1FD76A1C3}"/>
            </a:ext>
          </a:extLst>
        </xdr:cNvPr>
        <xdr:cNvSpPr>
          <a:spLocks noChangeAspect="1" noChangeArrowheads="1"/>
        </xdr:cNvSpPr>
      </xdr:nvSpPr>
      <xdr:spPr bwMode="auto">
        <a:xfrm>
          <a:off x="9918700" y="101904800"/>
          <a:ext cx="304800" cy="106680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4</xdr:row>
      <xdr:rowOff>0</xdr:rowOff>
    </xdr:from>
    <xdr:ext cx="304800" cy="1066798"/>
    <xdr:sp macro="" textlink="">
      <xdr:nvSpPr>
        <xdr:cNvPr id="5" name="&lt;CD86C774-C6CA-49AC-8EE1-3D42BE8D1271&gt;" descr="Πάγκοι-καθιστικά.jpg">
          <a:extLst>
            <a:ext uri="{FF2B5EF4-FFF2-40B4-BE49-F238E27FC236}">
              <a16:creationId xmlns:a16="http://schemas.microsoft.com/office/drawing/2014/main" id="{7250F4E0-0520-7847-BF17-F49D3A964BFF}"/>
            </a:ext>
          </a:extLst>
        </xdr:cNvPr>
        <xdr:cNvSpPr>
          <a:spLocks noChangeAspect="1" noChangeArrowheads="1"/>
        </xdr:cNvSpPr>
      </xdr:nvSpPr>
      <xdr:spPr bwMode="auto">
        <a:xfrm>
          <a:off x="9918700" y="102743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17.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2</xdr:col>
      <xdr:colOff>304800</xdr:colOff>
      <xdr:row>6</xdr:row>
      <xdr:rowOff>263236</xdr:rowOff>
    </xdr:to>
    <xdr:sp macro="" textlink="">
      <xdr:nvSpPr>
        <xdr:cNvPr id="2" name="&lt;CD86C774-C6CA-49AC-8EE1-3D42BE8D1271&gt;" descr="Πάγκοι-καθιστικά.jpg">
          <a:extLst>
            <a:ext uri="{FF2B5EF4-FFF2-40B4-BE49-F238E27FC236}">
              <a16:creationId xmlns:a16="http://schemas.microsoft.com/office/drawing/2014/main" id="{4610A725-1EAE-F744-AFCF-E143F338CEA6}"/>
            </a:ext>
          </a:extLst>
        </xdr:cNvPr>
        <xdr:cNvSpPr>
          <a:spLocks noChangeAspect="1" noChangeArrowheads="1"/>
        </xdr:cNvSpPr>
      </xdr:nvSpPr>
      <xdr:spPr bwMode="auto">
        <a:xfrm>
          <a:off x="9918700" y="40513000"/>
          <a:ext cx="304800" cy="6731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0</xdr:rowOff>
    </xdr:from>
    <xdr:to>
      <xdr:col>2</xdr:col>
      <xdr:colOff>304800</xdr:colOff>
      <xdr:row>7</xdr:row>
      <xdr:rowOff>120070</xdr:rowOff>
    </xdr:to>
    <xdr:sp macro="" textlink="">
      <xdr:nvSpPr>
        <xdr:cNvPr id="3" name="&lt;CD86C774-C6CA-49AC-8EE1-3D42BE8D1271&gt;" descr="Πάγκοι-καθιστικά.jpg">
          <a:extLst>
            <a:ext uri="{FF2B5EF4-FFF2-40B4-BE49-F238E27FC236}">
              <a16:creationId xmlns:a16="http://schemas.microsoft.com/office/drawing/2014/main" id="{E61B3D79-D050-194A-84B3-A796F7A321BB}"/>
            </a:ext>
          </a:extLst>
        </xdr:cNvPr>
        <xdr:cNvSpPr>
          <a:spLocks noChangeAspect="1" noChangeArrowheads="1"/>
        </xdr:cNvSpPr>
      </xdr:nvSpPr>
      <xdr:spPr bwMode="auto">
        <a:xfrm>
          <a:off x="9918700" y="79362300"/>
          <a:ext cx="304800" cy="1071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0</xdr:rowOff>
    </xdr:from>
    <xdr:to>
      <xdr:col>2</xdr:col>
      <xdr:colOff>304800</xdr:colOff>
      <xdr:row>7</xdr:row>
      <xdr:rowOff>115457</xdr:rowOff>
    </xdr:to>
    <xdr:sp macro="" textlink="">
      <xdr:nvSpPr>
        <xdr:cNvPr id="4" name="&lt;CD86C774-C6CA-49AC-8EE1-3D42BE8D1271&gt;" descr="Πάγκοι-καθιστικά.jpg">
          <a:extLst>
            <a:ext uri="{FF2B5EF4-FFF2-40B4-BE49-F238E27FC236}">
              <a16:creationId xmlns:a16="http://schemas.microsoft.com/office/drawing/2014/main" id="{7888639A-DBB6-EC4B-BBD5-1CDD650F379E}"/>
            </a:ext>
          </a:extLst>
        </xdr:cNvPr>
        <xdr:cNvSpPr>
          <a:spLocks noChangeAspect="1" noChangeArrowheads="1"/>
        </xdr:cNvSpPr>
      </xdr:nvSpPr>
      <xdr:spPr bwMode="auto">
        <a:xfrm>
          <a:off x="9918700" y="101904800"/>
          <a:ext cx="304800" cy="106680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4</xdr:row>
      <xdr:rowOff>0</xdr:rowOff>
    </xdr:from>
    <xdr:ext cx="304800" cy="1066798"/>
    <xdr:sp macro="" textlink="">
      <xdr:nvSpPr>
        <xdr:cNvPr id="5" name="&lt;CD86C774-C6CA-49AC-8EE1-3D42BE8D1271&gt;" descr="Πάγκοι-καθιστικά.jpg">
          <a:extLst>
            <a:ext uri="{FF2B5EF4-FFF2-40B4-BE49-F238E27FC236}">
              <a16:creationId xmlns:a16="http://schemas.microsoft.com/office/drawing/2014/main" id="{9290F4E4-7FE5-D846-B59B-F33DD89F95D6}"/>
            </a:ext>
          </a:extLst>
        </xdr:cNvPr>
        <xdr:cNvSpPr>
          <a:spLocks noChangeAspect="1" noChangeArrowheads="1"/>
        </xdr:cNvSpPr>
      </xdr:nvSpPr>
      <xdr:spPr bwMode="auto">
        <a:xfrm>
          <a:off x="9918700" y="102743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29</xdr:row>
      <xdr:rowOff>0</xdr:rowOff>
    </xdr:from>
    <xdr:to>
      <xdr:col>2</xdr:col>
      <xdr:colOff>304800</xdr:colOff>
      <xdr:row>32</xdr:row>
      <xdr:rowOff>90055</xdr:rowOff>
    </xdr:to>
    <xdr:sp macro="" textlink="">
      <xdr:nvSpPr>
        <xdr:cNvPr id="2" name="&lt;CD86C774-C6CA-49AC-8EE1-3D42BE8D1271&gt;" descr="Πάγκοι-καθιστικά.jpg">
          <a:extLst>
            <a:ext uri="{FF2B5EF4-FFF2-40B4-BE49-F238E27FC236}">
              <a16:creationId xmlns:a16="http://schemas.microsoft.com/office/drawing/2014/main" id="{7DAB5E7B-A177-4545-B59C-C9832683AE2D}"/>
            </a:ext>
          </a:extLst>
        </xdr:cNvPr>
        <xdr:cNvSpPr>
          <a:spLocks noChangeAspect="1" noChangeArrowheads="1"/>
        </xdr:cNvSpPr>
      </xdr:nvSpPr>
      <xdr:spPr bwMode="auto">
        <a:xfrm>
          <a:off x="9918700" y="40513000"/>
          <a:ext cx="304800" cy="6731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29</xdr:row>
      <xdr:rowOff>0</xdr:rowOff>
    </xdr:from>
    <xdr:to>
      <xdr:col>2</xdr:col>
      <xdr:colOff>304800</xdr:colOff>
      <xdr:row>34</xdr:row>
      <xdr:rowOff>96980</xdr:rowOff>
    </xdr:to>
    <xdr:sp macro="" textlink="">
      <xdr:nvSpPr>
        <xdr:cNvPr id="3" name="&lt;CD86C774-C6CA-49AC-8EE1-3D42BE8D1271&gt;" descr="Πάγκοι-καθιστικά.jpg">
          <a:extLst>
            <a:ext uri="{FF2B5EF4-FFF2-40B4-BE49-F238E27FC236}">
              <a16:creationId xmlns:a16="http://schemas.microsoft.com/office/drawing/2014/main" id="{9E365A9A-37E1-4347-884B-B0BA85E785E0}"/>
            </a:ext>
          </a:extLst>
        </xdr:cNvPr>
        <xdr:cNvSpPr>
          <a:spLocks noChangeAspect="1" noChangeArrowheads="1"/>
        </xdr:cNvSpPr>
      </xdr:nvSpPr>
      <xdr:spPr bwMode="auto">
        <a:xfrm>
          <a:off x="9918700" y="79362300"/>
          <a:ext cx="304800" cy="1071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29</xdr:row>
      <xdr:rowOff>0</xdr:rowOff>
    </xdr:from>
    <xdr:to>
      <xdr:col>2</xdr:col>
      <xdr:colOff>304800</xdr:colOff>
      <xdr:row>34</xdr:row>
      <xdr:rowOff>92367</xdr:rowOff>
    </xdr:to>
    <xdr:sp macro="" textlink="">
      <xdr:nvSpPr>
        <xdr:cNvPr id="4" name="&lt;CD86C774-C6CA-49AC-8EE1-3D42BE8D1271&gt;" descr="Πάγκοι-καθιστικά.jpg">
          <a:extLst>
            <a:ext uri="{FF2B5EF4-FFF2-40B4-BE49-F238E27FC236}">
              <a16:creationId xmlns:a16="http://schemas.microsoft.com/office/drawing/2014/main" id="{10BD7798-DB0C-F54B-8DB9-F19CB06E574A}"/>
            </a:ext>
          </a:extLst>
        </xdr:cNvPr>
        <xdr:cNvSpPr>
          <a:spLocks noChangeAspect="1" noChangeArrowheads="1"/>
        </xdr:cNvSpPr>
      </xdr:nvSpPr>
      <xdr:spPr bwMode="auto">
        <a:xfrm>
          <a:off x="9918700" y="101904800"/>
          <a:ext cx="304800" cy="106680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4</xdr:row>
      <xdr:rowOff>0</xdr:rowOff>
    </xdr:from>
    <xdr:ext cx="304800" cy="1066798"/>
    <xdr:sp macro="" textlink="">
      <xdr:nvSpPr>
        <xdr:cNvPr id="5" name="&lt;CD86C774-C6CA-49AC-8EE1-3D42BE8D1271&gt;" descr="Πάγκοι-καθιστικά.jpg">
          <a:extLst>
            <a:ext uri="{FF2B5EF4-FFF2-40B4-BE49-F238E27FC236}">
              <a16:creationId xmlns:a16="http://schemas.microsoft.com/office/drawing/2014/main" id="{98876237-2F67-684A-8AA5-9CAC4105CB78}"/>
            </a:ext>
          </a:extLst>
        </xdr:cNvPr>
        <xdr:cNvSpPr>
          <a:spLocks noChangeAspect="1" noChangeArrowheads="1"/>
        </xdr:cNvSpPr>
      </xdr:nvSpPr>
      <xdr:spPr bwMode="auto">
        <a:xfrm>
          <a:off x="9918700" y="102743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35</xdr:row>
      <xdr:rowOff>0</xdr:rowOff>
    </xdr:from>
    <xdr:to>
      <xdr:col>2</xdr:col>
      <xdr:colOff>304800</xdr:colOff>
      <xdr:row>36</xdr:row>
      <xdr:rowOff>101600</xdr:rowOff>
    </xdr:to>
    <xdr:sp macro="" textlink="">
      <xdr:nvSpPr>
        <xdr:cNvPr id="2" name="&lt;CD86C774-C6CA-49AC-8EE1-3D42BE8D1271&gt;" descr="Πάγκοι-καθιστικά.jpg">
          <a:extLst>
            <a:ext uri="{FF2B5EF4-FFF2-40B4-BE49-F238E27FC236}">
              <a16:creationId xmlns:a16="http://schemas.microsoft.com/office/drawing/2014/main" id="{36825BBF-5226-F141-BE43-BA32126116AA}"/>
            </a:ext>
          </a:extLst>
        </xdr:cNvPr>
        <xdr:cNvSpPr>
          <a:spLocks noChangeAspect="1" noChangeArrowheads="1"/>
        </xdr:cNvSpPr>
      </xdr:nvSpPr>
      <xdr:spPr bwMode="auto">
        <a:xfrm>
          <a:off x="9918700" y="40513000"/>
          <a:ext cx="304800" cy="6731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38</xdr:row>
      <xdr:rowOff>0</xdr:rowOff>
    </xdr:from>
    <xdr:to>
      <xdr:col>2</xdr:col>
      <xdr:colOff>304800</xdr:colOff>
      <xdr:row>43</xdr:row>
      <xdr:rowOff>96979</xdr:rowOff>
    </xdr:to>
    <xdr:sp macro="" textlink="">
      <xdr:nvSpPr>
        <xdr:cNvPr id="3" name="&lt;CD86C774-C6CA-49AC-8EE1-3D42BE8D1271&gt;" descr="Πάγκοι-καθιστικά.jpg">
          <a:extLst>
            <a:ext uri="{FF2B5EF4-FFF2-40B4-BE49-F238E27FC236}">
              <a16:creationId xmlns:a16="http://schemas.microsoft.com/office/drawing/2014/main" id="{22B4DE39-C313-F947-8CE6-BF84DF57BA46}"/>
            </a:ext>
          </a:extLst>
        </xdr:cNvPr>
        <xdr:cNvSpPr>
          <a:spLocks noChangeAspect="1" noChangeArrowheads="1"/>
        </xdr:cNvSpPr>
      </xdr:nvSpPr>
      <xdr:spPr bwMode="auto">
        <a:xfrm>
          <a:off x="9918700" y="79362300"/>
          <a:ext cx="304800" cy="1071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38</xdr:row>
      <xdr:rowOff>0</xdr:rowOff>
    </xdr:from>
    <xdr:to>
      <xdr:col>2</xdr:col>
      <xdr:colOff>304800</xdr:colOff>
      <xdr:row>43</xdr:row>
      <xdr:rowOff>92366</xdr:rowOff>
    </xdr:to>
    <xdr:sp macro="" textlink="">
      <xdr:nvSpPr>
        <xdr:cNvPr id="4" name="&lt;CD86C774-C6CA-49AC-8EE1-3D42BE8D1271&gt;" descr="Πάγκοι-καθιστικά.jpg">
          <a:extLst>
            <a:ext uri="{FF2B5EF4-FFF2-40B4-BE49-F238E27FC236}">
              <a16:creationId xmlns:a16="http://schemas.microsoft.com/office/drawing/2014/main" id="{703A3917-C26E-A94C-AACD-39892C413BA1}"/>
            </a:ext>
          </a:extLst>
        </xdr:cNvPr>
        <xdr:cNvSpPr>
          <a:spLocks noChangeAspect="1" noChangeArrowheads="1"/>
        </xdr:cNvSpPr>
      </xdr:nvSpPr>
      <xdr:spPr bwMode="auto">
        <a:xfrm>
          <a:off x="9918700" y="101904800"/>
          <a:ext cx="304800" cy="106680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4</xdr:row>
      <xdr:rowOff>0</xdr:rowOff>
    </xdr:from>
    <xdr:ext cx="304800" cy="1066798"/>
    <xdr:sp macro="" textlink="">
      <xdr:nvSpPr>
        <xdr:cNvPr id="5" name="&lt;CD86C774-C6CA-49AC-8EE1-3D42BE8D1271&gt;" descr="Πάγκοι-καθιστικά.jpg">
          <a:extLst>
            <a:ext uri="{FF2B5EF4-FFF2-40B4-BE49-F238E27FC236}">
              <a16:creationId xmlns:a16="http://schemas.microsoft.com/office/drawing/2014/main" id="{BEC4754F-E2FE-D14E-8A85-2B8583AEDAA3}"/>
            </a:ext>
          </a:extLst>
        </xdr:cNvPr>
        <xdr:cNvSpPr>
          <a:spLocks noChangeAspect="1" noChangeArrowheads="1"/>
        </xdr:cNvSpPr>
      </xdr:nvSpPr>
      <xdr:spPr bwMode="auto">
        <a:xfrm>
          <a:off x="9918700" y="102743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35</xdr:row>
      <xdr:rowOff>0</xdr:rowOff>
    </xdr:from>
    <xdr:to>
      <xdr:col>2</xdr:col>
      <xdr:colOff>304800</xdr:colOff>
      <xdr:row>36</xdr:row>
      <xdr:rowOff>101601</xdr:rowOff>
    </xdr:to>
    <xdr:sp macro="" textlink="">
      <xdr:nvSpPr>
        <xdr:cNvPr id="6" name="&lt;CD86C774-C6CA-49AC-8EE1-3D42BE8D1271&gt;" descr="Πάγκοι-καθιστικά.jpg">
          <a:extLst>
            <a:ext uri="{FF2B5EF4-FFF2-40B4-BE49-F238E27FC236}">
              <a16:creationId xmlns:a16="http://schemas.microsoft.com/office/drawing/2014/main" id="{81575AB7-7985-418B-BD2A-1CEA3BC2C406}"/>
            </a:ext>
          </a:extLst>
        </xdr:cNvPr>
        <xdr:cNvSpPr>
          <a:spLocks noChangeAspect="1" noChangeArrowheads="1"/>
        </xdr:cNvSpPr>
      </xdr:nvSpPr>
      <xdr:spPr bwMode="auto">
        <a:xfrm>
          <a:off x="9925050" y="49120425"/>
          <a:ext cx="304800" cy="73025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2</xdr:col>
      <xdr:colOff>304800</xdr:colOff>
      <xdr:row>7</xdr:row>
      <xdr:rowOff>32327</xdr:rowOff>
    </xdr:to>
    <xdr:sp macro="" textlink="">
      <xdr:nvSpPr>
        <xdr:cNvPr id="2" name="&lt;CD86C774-C6CA-49AC-8EE1-3D42BE8D1271&gt;" descr="Πάγκοι-καθιστικά.jpg">
          <a:extLst>
            <a:ext uri="{FF2B5EF4-FFF2-40B4-BE49-F238E27FC236}">
              <a16:creationId xmlns:a16="http://schemas.microsoft.com/office/drawing/2014/main" id="{9A8A9946-9356-BC48-8586-FBC7586A2608}"/>
            </a:ext>
          </a:extLst>
        </xdr:cNvPr>
        <xdr:cNvSpPr>
          <a:spLocks noChangeAspect="1" noChangeArrowheads="1"/>
        </xdr:cNvSpPr>
      </xdr:nvSpPr>
      <xdr:spPr bwMode="auto">
        <a:xfrm>
          <a:off x="9918700" y="40513000"/>
          <a:ext cx="304800" cy="6731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xdr:row>
      <xdr:rowOff>0</xdr:rowOff>
    </xdr:from>
    <xdr:to>
      <xdr:col>2</xdr:col>
      <xdr:colOff>304800</xdr:colOff>
      <xdr:row>19</xdr:row>
      <xdr:rowOff>96979</xdr:rowOff>
    </xdr:to>
    <xdr:sp macro="" textlink="">
      <xdr:nvSpPr>
        <xdr:cNvPr id="3" name="&lt;CD86C774-C6CA-49AC-8EE1-3D42BE8D1271&gt;" descr="Πάγκοι-καθιστικά.jpg">
          <a:extLst>
            <a:ext uri="{FF2B5EF4-FFF2-40B4-BE49-F238E27FC236}">
              <a16:creationId xmlns:a16="http://schemas.microsoft.com/office/drawing/2014/main" id="{D19FAE26-86CB-3C4A-B377-A008A6BCC106}"/>
            </a:ext>
          </a:extLst>
        </xdr:cNvPr>
        <xdr:cNvSpPr>
          <a:spLocks noChangeAspect="1" noChangeArrowheads="1"/>
        </xdr:cNvSpPr>
      </xdr:nvSpPr>
      <xdr:spPr bwMode="auto">
        <a:xfrm>
          <a:off x="9918700" y="79362300"/>
          <a:ext cx="304800" cy="1071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xdr:row>
      <xdr:rowOff>0</xdr:rowOff>
    </xdr:from>
    <xdr:to>
      <xdr:col>2</xdr:col>
      <xdr:colOff>304800</xdr:colOff>
      <xdr:row>19</xdr:row>
      <xdr:rowOff>92366</xdr:rowOff>
    </xdr:to>
    <xdr:sp macro="" textlink="">
      <xdr:nvSpPr>
        <xdr:cNvPr id="4" name="&lt;CD86C774-C6CA-49AC-8EE1-3D42BE8D1271&gt;" descr="Πάγκοι-καθιστικά.jpg">
          <a:extLst>
            <a:ext uri="{FF2B5EF4-FFF2-40B4-BE49-F238E27FC236}">
              <a16:creationId xmlns:a16="http://schemas.microsoft.com/office/drawing/2014/main" id="{6F2448A1-DA2F-C340-8BE3-11D7EB80B53A}"/>
            </a:ext>
          </a:extLst>
        </xdr:cNvPr>
        <xdr:cNvSpPr>
          <a:spLocks noChangeAspect="1" noChangeArrowheads="1"/>
        </xdr:cNvSpPr>
      </xdr:nvSpPr>
      <xdr:spPr bwMode="auto">
        <a:xfrm>
          <a:off x="9918700" y="101904800"/>
          <a:ext cx="304800" cy="106680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4</xdr:row>
      <xdr:rowOff>0</xdr:rowOff>
    </xdr:from>
    <xdr:ext cx="304800" cy="1066798"/>
    <xdr:sp macro="" textlink="">
      <xdr:nvSpPr>
        <xdr:cNvPr id="5" name="&lt;CD86C774-C6CA-49AC-8EE1-3D42BE8D1271&gt;" descr="Πάγκοι-καθιστικά.jpg">
          <a:extLst>
            <a:ext uri="{FF2B5EF4-FFF2-40B4-BE49-F238E27FC236}">
              <a16:creationId xmlns:a16="http://schemas.microsoft.com/office/drawing/2014/main" id="{9116E6B2-DE3D-E943-AA2A-465A87830669}"/>
            </a:ext>
          </a:extLst>
        </xdr:cNvPr>
        <xdr:cNvSpPr>
          <a:spLocks noChangeAspect="1" noChangeArrowheads="1"/>
        </xdr:cNvSpPr>
      </xdr:nvSpPr>
      <xdr:spPr bwMode="auto">
        <a:xfrm>
          <a:off x="9918700" y="102743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2</xdr:col>
      <xdr:colOff>304800</xdr:colOff>
      <xdr:row>7</xdr:row>
      <xdr:rowOff>32327</xdr:rowOff>
    </xdr:to>
    <xdr:sp macro="" textlink="">
      <xdr:nvSpPr>
        <xdr:cNvPr id="2" name="&lt;CD86C774-C6CA-49AC-8EE1-3D42BE8D1271&gt;" descr="Πάγκοι-καθιστικά.jpg">
          <a:extLst>
            <a:ext uri="{FF2B5EF4-FFF2-40B4-BE49-F238E27FC236}">
              <a16:creationId xmlns:a16="http://schemas.microsoft.com/office/drawing/2014/main" id="{27838E92-D7C5-A24A-8183-64900BEE7C4E}"/>
            </a:ext>
          </a:extLst>
        </xdr:cNvPr>
        <xdr:cNvSpPr>
          <a:spLocks noChangeAspect="1" noChangeArrowheads="1"/>
        </xdr:cNvSpPr>
      </xdr:nvSpPr>
      <xdr:spPr bwMode="auto">
        <a:xfrm>
          <a:off x="9918700" y="40513000"/>
          <a:ext cx="304800" cy="6731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54</xdr:row>
      <xdr:rowOff>0</xdr:rowOff>
    </xdr:from>
    <xdr:to>
      <xdr:col>2</xdr:col>
      <xdr:colOff>304800</xdr:colOff>
      <xdr:row>59</xdr:row>
      <xdr:rowOff>96980</xdr:rowOff>
    </xdr:to>
    <xdr:sp macro="" textlink="">
      <xdr:nvSpPr>
        <xdr:cNvPr id="3" name="&lt;CD86C774-C6CA-49AC-8EE1-3D42BE8D1271&gt;" descr="Πάγκοι-καθιστικά.jpg">
          <a:extLst>
            <a:ext uri="{FF2B5EF4-FFF2-40B4-BE49-F238E27FC236}">
              <a16:creationId xmlns:a16="http://schemas.microsoft.com/office/drawing/2014/main" id="{10B6C002-A2A7-4F40-ADD6-59298B388E65}"/>
            </a:ext>
          </a:extLst>
        </xdr:cNvPr>
        <xdr:cNvSpPr>
          <a:spLocks noChangeAspect="1" noChangeArrowheads="1"/>
        </xdr:cNvSpPr>
      </xdr:nvSpPr>
      <xdr:spPr bwMode="auto">
        <a:xfrm>
          <a:off x="9918700" y="79362300"/>
          <a:ext cx="304800" cy="1071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54</xdr:row>
      <xdr:rowOff>0</xdr:rowOff>
    </xdr:from>
    <xdr:to>
      <xdr:col>2</xdr:col>
      <xdr:colOff>304800</xdr:colOff>
      <xdr:row>59</xdr:row>
      <xdr:rowOff>92367</xdr:rowOff>
    </xdr:to>
    <xdr:sp macro="" textlink="">
      <xdr:nvSpPr>
        <xdr:cNvPr id="4" name="&lt;CD86C774-C6CA-49AC-8EE1-3D42BE8D1271&gt;" descr="Πάγκοι-καθιστικά.jpg">
          <a:extLst>
            <a:ext uri="{FF2B5EF4-FFF2-40B4-BE49-F238E27FC236}">
              <a16:creationId xmlns:a16="http://schemas.microsoft.com/office/drawing/2014/main" id="{CBE32A02-D1A5-DD4B-A898-A727CBB90C90}"/>
            </a:ext>
          </a:extLst>
        </xdr:cNvPr>
        <xdr:cNvSpPr>
          <a:spLocks noChangeAspect="1" noChangeArrowheads="1"/>
        </xdr:cNvSpPr>
      </xdr:nvSpPr>
      <xdr:spPr bwMode="auto">
        <a:xfrm>
          <a:off x="9918700" y="101904800"/>
          <a:ext cx="304800" cy="106680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4</xdr:row>
      <xdr:rowOff>0</xdr:rowOff>
    </xdr:from>
    <xdr:ext cx="304800" cy="1066798"/>
    <xdr:sp macro="" textlink="">
      <xdr:nvSpPr>
        <xdr:cNvPr id="5" name="&lt;CD86C774-C6CA-49AC-8EE1-3D42BE8D1271&gt;" descr="Πάγκοι-καθιστικά.jpg">
          <a:extLst>
            <a:ext uri="{FF2B5EF4-FFF2-40B4-BE49-F238E27FC236}">
              <a16:creationId xmlns:a16="http://schemas.microsoft.com/office/drawing/2014/main" id="{EFBDEA91-6CBE-2448-A7B8-4AA1B4B1C5F9}"/>
            </a:ext>
          </a:extLst>
        </xdr:cNvPr>
        <xdr:cNvSpPr>
          <a:spLocks noChangeAspect="1" noChangeArrowheads="1"/>
        </xdr:cNvSpPr>
      </xdr:nvSpPr>
      <xdr:spPr bwMode="auto">
        <a:xfrm>
          <a:off x="9918700" y="102743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2</xdr:col>
      <xdr:colOff>304800</xdr:colOff>
      <xdr:row>7</xdr:row>
      <xdr:rowOff>32327</xdr:rowOff>
    </xdr:to>
    <xdr:sp macro="" textlink="">
      <xdr:nvSpPr>
        <xdr:cNvPr id="2" name="&lt;CD86C774-C6CA-49AC-8EE1-3D42BE8D1271&gt;" descr="Πάγκοι-καθιστικά.jpg">
          <a:extLst>
            <a:ext uri="{FF2B5EF4-FFF2-40B4-BE49-F238E27FC236}">
              <a16:creationId xmlns:a16="http://schemas.microsoft.com/office/drawing/2014/main" id="{8A3A926D-A220-C640-91C5-AC21ADD2149B}"/>
            </a:ext>
          </a:extLst>
        </xdr:cNvPr>
        <xdr:cNvSpPr>
          <a:spLocks noChangeAspect="1" noChangeArrowheads="1"/>
        </xdr:cNvSpPr>
      </xdr:nvSpPr>
      <xdr:spPr bwMode="auto">
        <a:xfrm>
          <a:off x="9918700" y="40513000"/>
          <a:ext cx="304800" cy="6731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xdr:row>
      <xdr:rowOff>0</xdr:rowOff>
    </xdr:from>
    <xdr:to>
      <xdr:col>2</xdr:col>
      <xdr:colOff>304800</xdr:colOff>
      <xdr:row>19</xdr:row>
      <xdr:rowOff>96979</xdr:rowOff>
    </xdr:to>
    <xdr:sp macro="" textlink="">
      <xdr:nvSpPr>
        <xdr:cNvPr id="3" name="&lt;CD86C774-C6CA-49AC-8EE1-3D42BE8D1271&gt;" descr="Πάγκοι-καθιστικά.jpg">
          <a:extLst>
            <a:ext uri="{FF2B5EF4-FFF2-40B4-BE49-F238E27FC236}">
              <a16:creationId xmlns:a16="http://schemas.microsoft.com/office/drawing/2014/main" id="{682C9A6B-DB16-8145-A23F-D71FE2E91AA5}"/>
            </a:ext>
          </a:extLst>
        </xdr:cNvPr>
        <xdr:cNvSpPr>
          <a:spLocks noChangeAspect="1" noChangeArrowheads="1"/>
        </xdr:cNvSpPr>
      </xdr:nvSpPr>
      <xdr:spPr bwMode="auto">
        <a:xfrm>
          <a:off x="9918700" y="79362300"/>
          <a:ext cx="304800" cy="1071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xdr:row>
      <xdr:rowOff>0</xdr:rowOff>
    </xdr:from>
    <xdr:to>
      <xdr:col>2</xdr:col>
      <xdr:colOff>304800</xdr:colOff>
      <xdr:row>19</xdr:row>
      <xdr:rowOff>92366</xdr:rowOff>
    </xdr:to>
    <xdr:sp macro="" textlink="">
      <xdr:nvSpPr>
        <xdr:cNvPr id="4" name="&lt;CD86C774-C6CA-49AC-8EE1-3D42BE8D1271&gt;" descr="Πάγκοι-καθιστικά.jpg">
          <a:extLst>
            <a:ext uri="{FF2B5EF4-FFF2-40B4-BE49-F238E27FC236}">
              <a16:creationId xmlns:a16="http://schemas.microsoft.com/office/drawing/2014/main" id="{89FD9BE8-0B52-6544-A5F2-B52ECC66E6EF}"/>
            </a:ext>
          </a:extLst>
        </xdr:cNvPr>
        <xdr:cNvSpPr>
          <a:spLocks noChangeAspect="1" noChangeArrowheads="1"/>
        </xdr:cNvSpPr>
      </xdr:nvSpPr>
      <xdr:spPr bwMode="auto">
        <a:xfrm>
          <a:off x="9918700" y="101904800"/>
          <a:ext cx="304800" cy="106680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4</xdr:row>
      <xdr:rowOff>0</xdr:rowOff>
    </xdr:from>
    <xdr:ext cx="304800" cy="1066798"/>
    <xdr:sp macro="" textlink="">
      <xdr:nvSpPr>
        <xdr:cNvPr id="5" name="&lt;CD86C774-C6CA-49AC-8EE1-3D42BE8D1271&gt;" descr="Πάγκοι-καθιστικά.jpg">
          <a:extLst>
            <a:ext uri="{FF2B5EF4-FFF2-40B4-BE49-F238E27FC236}">
              <a16:creationId xmlns:a16="http://schemas.microsoft.com/office/drawing/2014/main" id="{2883370E-1BE8-C741-BF60-CDC3FE6DD331}"/>
            </a:ext>
          </a:extLst>
        </xdr:cNvPr>
        <xdr:cNvSpPr>
          <a:spLocks noChangeAspect="1" noChangeArrowheads="1"/>
        </xdr:cNvSpPr>
      </xdr:nvSpPr>
      <xdr:spPr bwMode="auto">
        <a:xfrm>
          <a:off x="9918700" y="102743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2</xdr:col>
      <xdr:colOff>304800</xdr:colOff>
      <xdr:row>7</xdr:row>
      <xdr:rowOff>66964</xdr:rowOff>
    </xdr:to>
    <xdr:sp macro="" textlink="">
      <xdr:nvSpPr>
        <xdr:cNvPr id="2" name="&lt;CD86C774-C6CA-49AC-8EE1-3D42BE8D1271&gt;" descr="Πάγκοι-καθιστικά.jpg">
          <a:extLst>
            <a:ext uri="{FF2B5EF4-FFF2-40B4-BE49-F238E27FC236}">
              <a16:creationId xmlns:a16="http://schemas.microsoft.com/office/drawing/2014/main" id="{490E4B29-51DE-1E41-9A5D-3B866A771B38}"/>
            </a:ext>
          </a:extLst>
        </xdr:cNvPr>
        <xdr:cNvSpPr>
          <a:spLocks noChangeAspect="1" noChangeArrowheads="1"/>
        </xdr:cNvSpPr>
      </xdr:nvSpPr>
      <xdr:spPr bwMode="auto">
        <a:xfrm>
          <a:off x="9918700" y="40513000"/>
          <a:ext cx="304800" cy="6731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29</xdr:row>
      <xdr:rowOff>0</xdr:rowOff>
    </xdr:from>
    <xdr:to>
      <xdr:col>2</xdr:col>
      <xdr:colOff>304800</xdr:colOff>
      <xdr:row>34</xdr:row>
      <xdr:rowOff>96980</xdr:rowOff>
    </xdr:to>
    <xdr:sp macro="" textlink="">
      <xdr:nvSpPr>
        <xdr:cNvPr id="3" name="&lt;CD86C774-C6CA-49AC-8EE1-3D42BE8D1271&gt;" descr="Πάγκοι-καθιστικά.jpg">
          <a:extLst>
            <a:ext uri="{FF2B5EF4-FFF2-40B4-BE49-F238E27FC236}">
              <a16:creationId xmlns:a16="http://schemas.microsoft.com/office/drawing/2014/main" id="{E148AA37-8058-EF4F-B871-676203BF06E7}"/>
            </a:ext>
          </a:extLst>
        </xdr:cNvPr>
        <xdr:cNvSpPr>
          <a:spLocks noChangeAspect="1" noChangeArrowheads="1"/>
        </xdr:cNvSpPr>
      </xdr:nvSpPr>
      <xdr:spPr bwMode="auto">
        <a:xfrm>
          <a:off x="9918700" y="79362300"/>
          <a:ext cx="304800" cy="1071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29</xdr:row>
      <xdr:rowOff>0</xdr:rowOff>
    </xdr:from>
    <xdr:to>
      <xdr:col>2</xdr:col>
      <xdr:colOff>304800</xdr:colOff>
      <xdr:row>34</xdr:row>
      <xdr:rowOff>92367</xdr:rowOff>
    </xdr:to>
    <xdr:sp macro="" textlink="">
      <xdr:nvSpPr>
        <xdr:cNvPr id="4" name="&lt;CD86C774-C6CA-49AC-8EE1-3D42BE8D1271&gt;" descr="Πάγκοι-καθιστικά.jpg">
          <a:extLst>
            <a:ext uri="{FF2B5EF4-FFF2-40B4-BE49-F238E27FC236}">
              <a16:creationId xmlns:a16="http://schemas.microsoft.com/office/drawing/2014/main" id="{E971FCDD-A9DC-764A-BEAB-B81708982382}"/>
            </a:ext>
          </a:extLst>
        </xdr:cNvPr>
        <xdr:cNvSpPr>
          <a:spLocks noChangeAspect="1" noChangeArrowheads="1"/>
        </xdr:cNvSpPr>
      </xdr:nvSpPr>
      <xdr:spPr bwMode="auto">
        <a:xfrm>
          <a:off x="9918700" y="101904800"/>
          <a:ext cx="304800" cy="106680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4</xdr:row>
      <xdr:rowOff>0</xdr:rowOff>
    </xdr:from>
    <xdr:ext cx="304800" cy="1066798"/>
    <xdr:sp macro="" textlink="">
      <xdr:nvSpPr>
        <xdr:cNvPr id="5" name="&lt;CD86C774-C6CA-49AC-8EE1-3D42BE8D1271&gt;" descr="Πάγκοι-καθιστικά.jpg">
          <a:extLst>
            <a:ext uri="{FF2B5EF4-FFF2-40B4-BE49-F238E27FC236}">
              <a16:creationId xmlns:a16="http://schemas.microsoft.com/office/drawing/2014/main" id="{E8DEDCAB-EA08-7B42-8CF8-B00F13204401}"/>
            </a:ext>
          </a:extLst>
        </xdr:cNvPr>
        <xdr:cNvSpPr>
          <a:spLocks noChangeAspect="1" noChangeArrowheads="1"/>
        </xdr:cNvSpPr>
      </xdr:nvSpPr>
      <xdr:spPr bwMode="auto">
        <a:xfrm>
          <a:off x="9918700" y="102743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2</xdr:col>
      <xdr:colOff>304800</xdr:colOff>
      <xdr:row>7</xdr:row>
      <xdr:rowOff>66964</xdr:rowOff>
    </xdr:to>
    <xdr:sp macro="" textlink="">
      <xdr:nvSpPr>
        <xdr:cNvPr id="2" name="&lt;CD86C774-C6CA-49AC-8EE1-3D42BE8D1271&gt;" descr="Πάγκοι-καθιστικά.jpg">
          <a:extLst>
            <a:ext uri="{FF2B5EF4-FFF2-40B4-BE49-F238E27FC236}">
              <a16:creationId xmlns:a16="http://schemas.microsoft.com/office/drawing/2014/main" id="{93849902-90ED-9E40-9333-10C1A19C6C2F}"/>
            </a:ext>
          </a:extLst>
        </xdr:cNvPr>
        <xdr:cNvSpPr>
          <a:spLocks noChangeAspect="1" noChangeArrowheads="1"/>
        </xdr:cNvSpPr>
      </xdr:nvSpPr>
      <xdr:spPr bwMode="auto">
        <a:xfrm>
          <a:off x="9918700" y="40513000"/>
          <a:ext cx="304800" cy="6731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29</xdr:row>
      <xdr:rowOff>104401</xdr:rowOff>
    </xdr:to>
    <xdr:sp macro="" textlink="">
      <xdr:nvSpPr>
        <xdr:cNvPr id="3" name="&lt;CD86C774-C6CA-49AC-8EE1-3D42BE8D1271&gt;" descr="Πάγκοι-καθιστικά.jpg">
          <a:extLst>
            <a:ext uri="{FF2B5EF4-FFF2-40B4-BE49-F238E27FC236}">
              <a16:creationId xmlns:a16="http://schemas.microsoft.com/office/drawing/2014/main" id="{E16367D9-8F27-7148-BCCC-30232A228232}"/>
            </a:ext>
          </a:extLst>
        </xdr:cNvPr>
        <xdr:cNvSpPr>
          <a:spLocks noChangeAspect="1" noChangeArrowheads="1"/>
        </xdr:cNvSpPr>
      </xdr:nvSpPr>
      <xdr:spPr bwMode="auto">
        <a:xfrm>
          <a:off x="9918700" y="79362300"/>
          <a:ext cx="304800" cy="1071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29</xdr:row>
      <xdr:rowOff>0</xdr:rowOff>
    </xdr:from>
    <xdr:to>
      <xdr:col>2</xdr:col>
      <xdr:colOff>304800</xdr:colOff>
      <xdr:row>34</xdr:row>
      <xdr:rowOff>92367</xdr:rowOff>
    </xdr:to>
    <xdr:sp macro="" textlink="">
      <xdr:nvSpPr>
        <xdr:cNvPr id="4" name="&lt;CD86C774-C6CA-49AC-8EE1-3D42BE8D1271&gt;" descr="Πάγκοι-καθιστικά.jpg">
          <a:extLst>
            <a:ext uri="{FF2B5EF4-FFF2-40B4-BE49-F238E27FC236}">
              <a16:creationId xmlns:a16="http://schemas.microsoft.com/office/drawing/2014/main" id="{CB5C1B36-E02A-6244-B062-68F0565A6F81}"/>
            </a:ext>
          </a:extLst>
        </xdr:cNvPr>
        <xdr:cNvSpPr>
          <a:spLocks noChangeAspect="1" noChangeArrowheads="1"/>
        </xdr:cNvSpPr>
      </xdr:nvSpPr>
      <xdr:spPr bwMode="auto">
        <a:xfrm>
          <a:off x="9918700" y="101904800"/>
          <a:ext cx="304800" cy="106680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4</xdr:row>
      <xdr:rowOff>0</xdr:rowOff>
    </xdr:from>
    <xdr:ext cx="304800" cy="1066798"/>
    <xdr:sp macro="" textlink="">
      <xdr:nvSpPr>
        <xdr:cNvPr id="5" name="&lt;CD86C774-C6CA-49AC-8EE1-3D42BE8D1271&gt;" descr="Πάγκοι-καθιστικά.jpg">
          <a:extLst>
            <a:ext uri="{FF2B5EF4-FFF2-40B4-BE49-F238E27FC236}">
              <a16:creationId xmlns:a16="http://schemas.microsoft.com/office/drawing/2014/main" id="{3E435BA0-374D-8B43-93D0-5C608B2F9536}"/>
            </a:ext>
          </a:extLst>
        </xdr:cNvPr>
        <xdr:cNvSpPr>
          <a:spLocks noChangeAspect="1" noChangeArrowheads="1"/>
        </xdr:cNvSpPr>
      </xdr:nvSpPr>
      <xdr:spPr bwMode="auto">
        <a:xfrm>
          <a:off x="9918700" y="102743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2</xdr:col>
      <xdr:colOff>304800</xdr:colOff>
      <xdr:row>7</xdr:row>
      <xdr:rowOff>66964</xdr:rowOff>
    </xdr:to>
    <xdr:sp macro="" textlink="">
      <xdr:nvSpPr>
        <xdr:cNvPr id="2" name="&lt;CD86C774-C6CA-49AC-8EE1-3D42BE8D1271&gt;" descr="Πάγκοι-καθιστικά.jpg">
          <a:extLst>
            <a:ext uri="{FF2B5EF4-FFF2-40B4-BE49-F238E27FC236}">
              <a16:creationId xmlns:a16="http://schemas.microsoft.com/office/drawing/2014/main" id="{B1941657-3424-AF42-81C8-53388EF03253}"/>
            </a:ext>
          </a:extLst>
        </xdr:cNvPr>
        <xdr:cNvSpPr>
          <a:spLocks noChangeAspect="1" noChangeArrowheads="1"/>
        </xdr:cNvSpPr>
      </xdr:nvSpPr>
      <xdr:spPr bwMode="auto">
        <a:xfrm>
          <a:off x="9918700" y="40513000"/>
          <a:ext cx="304800" cy="6731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0</xdr:rowOff>
    </xdr:from>
    <xdr:to>
      <xdr:col>2</xdr:col>
      <xdr:colOff>304800</xdr:colOff>
      <xdr:row>7</xdr:row>
      <xdr:rowOff>466434</xdr:rowOff>
    </xdr:to>
    <xdr:sp macro="" textlink="">
      <xdr:nvSpPr>
        <xdr:cNvPr id="3" name="&lt;CD86C774-C6CA-49AC-8EE1-3D42BE8D1271&gt;" descr="Πάγκοι-καθιστικά.jpg">
          <a:extLst>
            <a:ext uri="{FF2B5EF4-FFF2-40B4-BE49-F238E27FC236}">
              <a16:creationId xmlns:a16="http://schemas.microsoft.com/office/drawing/2014/main" id="{B9BC7F94-C414-D142-8300-4D9CE912FF42}"/>
            </a:ext>
          </a:extLst>
        </xdr:cNvPr>
        <xdr:cNvSpPr>
          <a:spLocks noChangeAspect="1" noChangeArrowheads="1"/>
        </xdr:cNvSpPr>
      </xdr:nvSpPr>
      <xdr:spPr bwMode="auto">
        <a:xfrm>
          <a:off x="9918700" y="79362300"/>
          <a:ext cx="304800" cy="1071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xdr:row>
      <xdr:rowOff>0</xdr:rowOff>
    </xdr:from>
    <xdr:to>
      <xdr:col>2</xdr:col>
      <xdr:colOff>304800</xdr:colOff>
      <xdr:row>18</xdr:row>
      <xdr:rowOff>92367</xdr:rowOff>
    </xdr:to>
    <xdr:sp macro="" textlink="">
      <xdr:nvSpPr>
        <xdr:cNvPr id="4" name="&lt;CD86C774-C6CA-49AC-8EE1-3D42BE8D1271&gt;" descr="Πάγκοι-καθιστικά.jpg">
          <a:extLst>
            <a:ext uri="{FF2B5EF4-FFF2-40B4-BE49-F238E27FC236}">
              <a16:creationId xmlns:a16="http://schemas.microsoft.com/office/drawing/2014/main" id="{D7ABA0F6-C88E-BC41-928D-B194F13D082F}"/>
            </a:ext>
          </a:extLst>
        </xdr:cNvPr>
        <xdr:cNvSpPr>
          <a:spLocks noChangeAspect="1" noChangeArrowheads="1"/>
        </xdr:cNvSpPr>
      </xdr:nvSpPr>
      <xdr:spPr bwMode="auto">
        <a:xfrm>
          <a:off x="9918700" y="101904800"/>
          <a:ext cx="304800" cy="106680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4</xdr:row>
      <xdr:rowOff>0</xdr:rowOff>
    </xdr:from>
    <xdr:ext cx="304800" cy="1066798"/>
    <xdr:sp macro="" textlink="">
      <xdr:nvSpPr>
        <xdr:cNvPr id="5" name="&lt;CD86C774-C6CA-49AC-8EE1-3D42BE8D1271&gt;" descr="Πάγκοι-καθιστικά.jpg">
          <a:extLst>
            <a:ext uri="{FF2B5EF4-FFF2-40B4-BE49-F238E27FC236}">
              <a16:creationId xmlns:a16="http://schemas.microsoft.com/office/drawing/2014/main" id="{8013F0ED-E9BE-9848-83F4-94F031B5DD25}"/>
            </a:ext>
          </a:extLst>
        </xdr:cNvPr>
        <xdr:cNvSpPr>
          <a:spLocks noChangeAspect="1" noChangeArrowheads="1"/>
        </xdr:cNvSpPr>
      </xdr:nvSpPr>
      <xdr:spPr bwMode="auto">
        <a:xfrm>
          <a:off x="9918700" y="10274300"/>
          <a:ext cx="304800" cy="106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s://www.blk.gr/index.php?view=view_products&amp;option=Reflectors_Umbrellas&amp;item=4160432985&amp;lang=el"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A22D-A69C-6B49-91ED-3DE0B1F0F909}">
  <sheetPr codeName="Φύλλο2">
    <pageSetUpPr fitToPage="1"/>
  </sheetPr>
  <dimension ref="A1:I30"/>
  <sheetViews>
    <sheetView tabSelected="1" zoomScale="110" zoomScaleNormal="110" workbookViewId="0">
      <selection activeCell="B10" sqref="B10"/>
    </sheetView>
  </sheetViews>
  <sheetFormatPr defaultColWidth="11" defaultRowHeight="15" x14ac:dyDescent="0.25"/>
  <cols>
    <col min="1" max="1" width="12.875" style="40" customWidth="1"/>
    <col min="2" max="2" width="117.375" style="38" bestFit="1" customWidth="1"/>
    <col min="3" max="3" width="12.875" style="38" customWidth="1"/>
    <col min="4" max="4" width="12.875" style="41" customWidth="1"/>
    <col min="5" max="5" width="12.875" style="42" customWidth="1"/>
    <col min="6" max="6" width="16" style="42" customWidth="1"/>
    <col min="7" max="7" width="21.5" style="43" bestFit="1" customWidth="1"/>
    <col min="8" max="8" width="2.875" style="38" customWidth="1"/>
    <col min="9" max="9" width="20.875" style="113" customWidth="1"/>
    <col min="10" max="16384" width="11" style="38"/>
  </cols>
  <sheetData>
    <row r="1" spans="1:9" s="46" customFormat="1" ht="16.5" x14ac:dyDescent="0.25">
      <c r="A1" s="44" t="s">
        <v>0</v>
      </c>
      <c r="B1" s="45"/>
      <c r="D1" s="47"/>
      <c r="E1" s="48"/>
      <c r="F1" s="48"/>
      <c r="G1" s="49"/>
      <c r="I1" s="108"/>
    </row>
    <row r="2" spans="1:9" s="46" customFormat="1" ht="16.5" x14ac:dyDescent="0.25">
      <c r="A2" s="28" t="s">
        <v>1</v>
      </c>
      <c r="B2" s="50"/>
      <c r="C2" s="51"/>
      <c r="D2" s="52"/>
      <c r="E2" s="53"/>
      <c r="F2" s="53"/>
      <c r="G2" s="54"/>
      <c r="I2" s="108"/>
    </row>
    <row r="3" spans="1:9" s="2" customFormat="1" ht="16.5" x14ac:dyDescent="0.25">
      <c r="A3" s="168" t="s">
        <v>549</v>
      </c>
      <c r="B3" s="168"/>
      <c r="D3" s="29"/>
      <c r="E3" s="30"/>
      <c r="F3" s="31"/>
      <c r="G3" s="31"/>
      <c r="I3" s="107"/>
    </row>
    <row r="4" spans="1:9" s="2" customFormat="1" ht="16.5" x14ac:dyDescent="0.25">
      <c r="A4" s="163" t="s">
        <v>548</v>
      </c>
      <c r="B4" s="163"/>
      <c r="C4" s="163"/>
      <c r="D4" s="163"/>
      <c r="E4" s="163"/>
      <c r="F4" s="163"/>
      <c r="G4" s="163"/>
      <c r="I4" s="107"/>
    </row>
    <row r="5" spans="1:9" s="58" customFormat="1" ht="18.75" x14ac:dyDescent="0.3">
      <c r="A5" s="118" t="s">
        <v>2</v>
      </c>
      <c r="D5" s="119"/>
      <c r="E5" s="120"/>
      <c r="F5" s="120"/>
      <c r="G5" s="121"/>
      <c r="I5" s="116"/>
    </row>
    <row r="6" spans="1:9" s="2" customFormat="1" ht="16.5" x14ac:dyDescent="0.25">
      <c r="A6" s="32"/>
      <c r="B6" s="33"/>
      <c r="C6" s="32"/>
      <c r="D6" s="34"/>
      <c r="E6" s="35"/>
      <c r="F6" s="35"/>
      <c r="G6" s="35"/>
      <c r="I6" s="107"/>
    </row>
    <row r="7" spans="1:9" s="59" customFormat="1" ht="18" x14ac:dyDescent="0.25">
      <c r="A7" s="143" t="s">
        <v>3</v>
      </c>
      <c r="B7" s="144"/>
      <c r="C7" s="144"/>
      <c r="D7" s="144"/>
      <c r="E7" s="144"/>
      <c r="F7" s="144"/>
      <c r="G7" s="145"/>
      <c r="I7" s="110"/>
    </row>
    <row r="8" spans="1:9" s="1" customFormat="1" ht="39" x14ac:dyDescent="0.25">
      <c r="A8" s="60" t="s">
        <v>4</v>
      </c>
      <c r="B8" s="60" t="s">
        <v>5</v>
      </c>
      <c r="C8" s="60" t="s">
        <v>6</v>
      </c>
      <c r="D8" s="61" t="s">
        <v>7</v>
      </c>
      <c r="E8" s="62" t="s">
        <v>8</v>
      </c>
      <c r="F8" s="62" t="s">
        <v>9</v>
      </c>
      <c r="G8" s="63" t="s">
        <v>10</v>
      </c>
      <c r="I8" s="109"/>
    </row>
    <row r="9" spans="1:9" s="72" customFormat="1" ht="18" x14ac:dyDescent="0.25">
      <c r="A9" s="71" t="s">
        <v>11</v>
      </c>
      <c r="B9" s="151" t="s">
        <v>12</v>
      </c>
      <c r="C9" s="152"/>
      <c r="D9" s="152"/>
      <c r="E9" s="152"/>
      <c r="F9" s="152"/>
      <c r="G9" s="153"/>
      <c r="I9" s="111"/>
    </row>
    <row r="10" spans="1:9" s="2" customFormat="1" ht="179.25" x14ac:dyDescent="0.25">
      <c r="A10" s="24" t="s">
        <v>13</v>
      </c>
      <c r="B10" s="37" t="s">
        <v>535</v>
      </c>
      <c r="C10" s="128" t="s">
        <v>14</v>
      </c>
      <c r="D10" s="7">
        <v>75</v>
      </c>
      <c r="E10" s="14"/>
      <c r="F10" s="11">
        <f>E10*D10</f>
        <v>0</v>
      </c>
      <c r="G10" s="17">
        <f t="shared" ref="G10" si="0">F10 + (F10*24%)</f>
        <v>0</v>
      </c>
      <c r="I10" s="107"/>
    </row>
    <row r="11" spans="1:9" s="2" customFormat="1" ht="113.25" x14ac:dyDescent="0.25">
      <c r="A11" s="127" t="s">
        <v>15</v>
      </c>
      <c r="B11" s="27" t="s">
        <v>536</v>
      </c>
      <c r="C11" s="128" t="s">
        <v>14</v>
      </c>
      <c r="D11" s="3">
        <v>410</v>
      </c>
      <c r="E11" s="16"/>
      <c r="F11" s="12">
        <f>E11*D11</f>
        <v>0</v>
      </c>
      <c r="G11" s="18">
        <f>F11 + (F11*24%)</f>
        <v>0</v>
      </c>
      <c r="I11" s="107"/>
    </row>
    <row r="12" spans="1:9" s="2" customFormat="1" ht="48" customHeight="1" x14ac:dyDescent="0.25">
      <c r="A12" s="154" t="s">
        <v>16</v>
      </c>
      <c r="B12" s="155" t="s">
        <v>537</v>
      </c>
      <c r="C12" s="155"/>
      <c r="D12" s="155"/>
      <c r="E12" s="155"/>
      <c r="F12" s="155"/>
      <c r="G12" s="155"/>
      <c r="I12" s="107"/>
    </row>
    <row r="13" spans="1:9" s="2" customFormat="1" ht="16.5" x14ac:dyDescent="0.25">
      <c r="A13" s="154"/>
      <c r="B13" s="4" t="s">
        <v>444</v>
      </c>
      <c r="C13" s="156" t="s">
        <v>14</v>
      </c>
      <c r="D13" s="3">
        <v>2</v>
      </c>
      <c r="E13" s="15"/>
      <c r="F13" s="12">
        <f t="shared" ref="F13:F17" si="1">E13*D13</f>
        <v>0</v>
      </c>
      <c r="G13" s="18">
        <f>F13 + (F13*24%)</f>
        <v>0</v>
      </c>
      <c r="I13" s="107"/>
    </row>
    <row r="14" spans="1:9" s="2" customFormat="1" ht="16.5" x14ac:dyDescent="0.25">
      <c r="A14" s="154"/>
      <c r="B14" s="4" t="s">
        <v>445</v>
      </c>
      <c r="C14" s="156"/>
      <c r="D14" s="3">
        <v>1</v>
      </c>
      <c r="E14" s="15"/>
      <c r="F14" s="12">
        <f t="shared" si="1"/>
        <v>0</v>
      </c>
      <c r="G14" s="18">
        <f>F14 + (F14*24%)</f>
        <v>0</v>
      </c>
      <c r="I14" s="107"/>
    </row>
    <row r="15" spans="1:9" s="2" customFormat="1" ht="16.5" x14ac:dyDescent="0.25">
      <c r="A15" s="154"/>
      <c r="B15" s="4" t="s">
        <v>446</v>
      </c>
      <c r="C15" s="156"/>
      <c r="D15" s="3">
        <v>1</v>
      </c>
      <c r="E15" s="15"/>
      <c r="F15" s="12">
        <f t="shared" si="1"/>
        <v>0</v>
      </c>
      <c r="G15" s="18">
        <f>F15 + (F15*24%)</f>
        <v>0</v>
      </c>
      <c r="I15" s="107"/>
    </row>
    <row r="16" spans="1:9" s="2" customFormat="1" ht="16.5" x14ac:dyDescent="0.25">
      <c r="A16" s="154"/>
      <c r="B16" s="4" t="s">
        <v>447</v>
      </c>
      <c r="C16" s="156"/>
      <c r="D16" s="3">
        <v>1</v>
      </c>
      <c r="E16" s="15"/>
      <c r="F16" s="12">
        <f t="shared" si="1"/>
        <v>0</v>
      </c>
      <c r="G16" s="18">
        <f t="shared" ref="G16:G17" si="2">F16 + (F16*24%)</f>
        <v>0</v>
      </c>
      <c r="I16" s="107"/>
    </row>
    <row r="17" spans="1:9" s="2" customFormat="1" ht="16.5" x14ac:dyDescent="0.25">
      <c r="A17" s="154"/>
      <c r="B17" s="4" t="s">
        <v>448</v>
      </c>
      <c r="C17" s="156"/>
      <c r="D17" s="3">
        <v>1</v>
      </c>
      <c r="E17" s="15"/>
      <c r="F17" s="12">
        <f t="shared" si="1"/>
        <v>0</v>
      </c>
      <c r="G17" s="18">
        <f t="shared" si="2"/>
        <v>0</v>
      </c>
      <c r="I17" s="107"/>
    </row>
    <row r="18" spans="1:9" s="2" customFormat="1" ht="136.5" customHeight="1" x14ac:dyDescent="0.25">
      <c r="A18" s="154" t="s">
        <v>17</v>
      </c>
      <c r="B18" s="155" t="s">
        <v>540</v>
      </c>
      <c r="C18" s="155"/>
      <c r="D18" s="155"/>
      <c r="E18" s="155"/>
      <c r="F18" s="155"/>
      <c r="G18" s="155"/>
      <c r="I18" s="107"/>
    </row>
    <row r="19" spans="1:9" s="2" customFormat="1" ht="16.5" x14ac:dyDescent="0.25">
      <c r="A19" s="154"/>
      <c r="B19" s="4" t="s">
        <v>449</v>
      </c>
      <c r="C19" s="164" t="s">
        <v>14</v>
      </c>
      <c r="D19" s="21">
        <v>4</v>
      </c>
      <c r="E19" s="14"/>
      <c r="F19" s="23">
        <f t="shared" ref="F19:F24" si="3">E19*D19</f>
        <v>0</v>
      </c>
      <c r="G19" s="130">
        <f t="shared" ref="G19:G27" si="4">F19 + (F19*24%)</f>
        <v>0</v>
      </c>
      <c r="I19" s="107"/>
    </row>
    <row r="20" spans="1:9" s="2" customFormat="1" ht="16.5" x14ac:dyDescent="0.25">
      <c r="A20" s="154"/>
      <c r="B20" s="4" t="s">
        <v>450</v>
      </c>
      <c r="C20" s="164"/>
      <c r="D20" s="21">
        <v>1</v>
      </c>
      <c r="E20" s="14"/>
      <c r="F20" s="23">
        <f t="shared" si="3"/>
        <v>0</v>
      </c>
      <c r="G20" s="130">
        <f t="shared" si="4"/>
        <v>0</v>
      </c>
      <c r="I20" s="107"/>
    </row>
    <row r="21" spans="1:9" s="2" customFormat="1" ht="16.5" x14ac:dyDescent="0.25">
      <c r="A21" s="154"/>
      <c r="B21" s="4" t="s">
        <v>451</v>
      </c>
      <c r="C21" s="164"/>
      <c r="D21" s="21">
        <v>1</v>
      </c>
      <c r="E21" s="14"/>
      <c r="F21" s="23">
        <f t="shared" si="3"/>
        <v>0</v>
      </c>
      <c r="G21" s="130">
        <f t="shared" si="4"/>
        <v>0</v>
      </c>
      <c r="I21" s="107"/>
    </row>
    <row r="22" spans="1:9" s="2" customFormat="1" ht="16.5" x14ac:dyDescent="0.25">
      <c r="A22" s="154"/>
      <c r="B22" s="4" t="s">
        <v>452</v>
      </c>
      <c r="C22" s="164"/>
      <c r="D22" s="21">
        <v>8</v>
      </c>
      <c r="E22" s="14"/>
      <c r="F22" s="23">
        <f t="shared" si="3"/>
        <v>0</v>
      </c>
      <c r="G22" s="130">
        <f t="shared" si="4"/>
        <v>0</v>
      </c>
      <c r="I22" s="107"/>
    </row>
    <row r="23" spans="1:9" s="2" customFormat="1" ht="82.5" x14ac:dyDescent="0.25">
      <c r="A23" s="154"/>
      <c r="B23" s="4" t="s">
        <v>453</v>
      </c>
      <c r="C23" s="164"/>
      <c r="D23" s="21">
        <v>6</v>
      </c>
      <c r="E23" s="14"/>
      <c r="F23" s="23">
        <f t="shared" si="3"/>
        <v>0</v>
      </c>
      <c r="G23" s="130">
        <f t="shared" si="4"/>
        <v>0</v>
      </c>
      <c r="I23" s="107"/>
    </row>
    <row r="24" spans="1:9" s="2" customFormat="1" ht="82.5" x14ac:dyDescent="0.25">
      <c r="A24" s="154"/>
      <c r="B24" s="4" t="s">
        <v>454</v>
      </c>
      <c r="C24" s="164"/>
      <c r="D24" s="21">
        <v>5</v>
      </c>
      <c r="E24" s="14"/>
      <c r="F24" s="23">
        <f t="shared" si="3"/>
        <v>0</v>
      </c>
      <c r="G24" s="130">
        <f t="shared" si="4"/>
        <v>0</v>
      </c>
      <c r="I24" s="107"/>
    </row>
    <row r="25" spans="1:9" s="2" customFormat="1" ht="129.75" x14ac:dyDescent="0.25">
      <c r="A25" s="127" t="s">
        <v>18</v>
      </c>
      <c r="B25" s="37" t="s">
        <v>538</v>
      </c>
      <c r="C25" s="128" t="s">
        <v>14</v>
      </c>
      <c r="D25" s="3">
        <v>23</v>
      </c>
      <c r="E25" s="16"/>
      <c r="F25" s="12">
        <f>E25*D25</f>
        <v>0</v>
      </c>
      <c r="G25" s="18">
        <f t="shared" si="4"/>
        <v>0</v>
      </c>
      <c r="I25" s="107"/>
    </row>
    <row r="26" spans="1:9" s="2" customFormat="1" ht="99" x14ac:dyDescent="0.25">
      <c r="A26" s="127" t="s">
        <v>19</v>
      </c>
      <c r="B26" s="37" t="s">
        <v>455</v>
      </c>
      <c r="C26" s="128" t="s">
        <v>14</v>
      </c>
      <c r="D26" s="3">
        <v>16</v>
      </c>
      <c r="E26" s="16"/>
      <c r="F26" s="12">
        <f>E26*D26</f>
        <v>0</v>
      </c>
      <c r="G26" s="18">
        <f t="shared" si="4"/>
        <v>0</v>
      </c>
      <c r="I26" s="107"/>
    </row>
    <row r="27" spans="1:9" s="10" customFormat="1" ht="181.5" x14ac:dyDescent="0.25">
      <c r="A27" s="127" t="s">
        <v>20</v>
      </c>
      <c r="B27" s="37" t="s">
        <v>539</v>
      </c>
      <c r="C27" s="128" t="s">
        <v>14</v>
      </c>
      <c r="D27" s="3">
        <v>6</v>
      </c>
      <c r="E27" s="16"/>
      <c r="F27" s="12">
        <f>E27*D27</f>
        <v>0</v>
      </c>
      <c r="G27" s="18">
        <f t="shared" si="4"/>
        <v>0</v>
      </c>
      <c r="I27" s="112"/>
    </row>
    <row r="28" spans="1:9" ht="80.25" x14ac:dyDescent="0.25">
      <c r="A28" s="24" t="s">
        <v>21</v>
      </c>
      <c r="B28" s="27" t="s">
        <v>456</v>
      </c>
      <c r="C28" s="128" t="s">
        <v>14</v>
      </c>
      <c r="D28" s="8">
        <v>21</v>
      </c>
      <c r="E28" s="16"/>
      <c r="F28" s="13">
        <f>E28*D28</f>
        <v>0</v>
      </c>
      <c r="G28" s="19">
        <f>F28 + (F28*24%)</f>
        <v>0</v>
      </c>
    </row>
    <row r="29" spans="1:9" ht="15" customHeight="1" x14ac:dyDescent="0.25">
      <c r="A29" s="146" t="s">
        <v>22</v>
      </c>
      <c r="B29" s="146"/>
      <c r="C29" s="146"/>
      <c r="D29" s="146"/>
      <c r="E29" s="146"/>
      <c r="F29" s="146"/>
      <c r="G29" s="39">
        <f>SUM(G19:G28,G13:G17,G10:G11)</f>
        <v>0</v>
      </c>
    </row>
    <row r="30" spans="1:9" s="2" customFormat="1" ht="18" x14ac:dyDescent="0.25">
      <c r="A30" s="135"/>
      <c r="B30" s="136"/>
      <c r="C30" s="136"/>
      <c r="D30" s="136"/>
      <c r="E30" s="136"/>
      <c r="F30" s="137" t="s">
        <v>534</v>
      </c>
      <c r="G30" s="138">
        <f>SUM(G29)</f>
        <v>0</v>
      </c>
      <c r="I30" s="107"/>
    </row>
  </sheetData>
  <mergeCells count="11">
    <mergeCell ref="A3:B3"/>
    <mergeCell ref="A18:A24"/>
    <mergeCell ref="B18:G18"/>
    <mergeCell ref="C19:C24"/>
    <mergeCell ref="A29:F29"/>
    <mergeCell ref="A4:G4"/>
    <mergeCell ref="A7:G7"/>
    <mergeCell ref="B9:G9"/>
    <mergeCell ref="A12:A17"/>
    <mergeCell ref="B12:G12"/>
    <mergeCell ref="C13:C17"/>
  </mergeCells>
  <pageMargins left="0.7" right="0.7" top="0.75" bottom="0.75" header="0.3" footer="0.3"/>
  <pageSetup paperSize="9" scale="59" fitToHeight="0" orientation="landscape"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2934C-C884-9B4B-9B75-CA92201401CF}">
  <sheetPr codeName="Φύλλο11">
    <pageSetUpPr fitToPage="1"/>
  </sheetPr>
  <dimension ref="A1:I48"/>
  <sheetViews>
    <sheetView zoomScale="110" zoomScaleNormal="110" workbookViewId="0"/>
  </sheetViews>
  <sheetFormatPr defaultColWidth="11" defaultRowHeight="15" x14ac:dyDescent="0.25"/>
  <cols>
    <col min="1" max="1" width="12.875" style="40" customWidth="1"/>
    <col min="2" max="2" width="117.375" style="38" bestFit="1" customWidth="1"/>
    <col min="3" max="3" width="12.875" style="38" customWidth="1"/>
    <col min="4" max="4" width="12.875" style="41" customWidth="1"/>
    <col min="5" max="5" width="12.875" style="42" customWidth="1"/>
    <col min="6" max="6" width="16" style="42" customWidth="1"/>
    <col min="7" max="7" width="21.5" style="43" bestFit="1" customWidth="1"/>
    <col min="8" max="8" width="2.875" style="38" customWidth="1"/>
    <col min="9" max="9" width="20.875" style="113" customWidth="1"/>
    <col min="10" max="16384" width="11" style="38"/>
  </cols>
  <sheetData>
    <row r="1" spans="1:9" s="46" customFormat="1" ht="16.5" x14ac:dyDescent="0.25">
      <c r="A1" s="44" t="s">
        <v>0</v>
      </c>
      <c r="B1" s="45"/>
      <c r="D1" s="47"/>
      <c r="E1" s="48"/>
      <c r="F1" s="48"/>
      <c r="G1" s="49"/>
      <c r="I1" s="108"/>
    </row>
    <row r="2" spans="1:9" s="46" customFormat="1" ht="16.5" x14ac:dyDescent="0.25">
      <c r="A2" s="28" t="s">
        <v>1</v>
      </c>
      <c r="B2" s="50"/>
      <c r="C2" s="51"/>
      <c r="D2" s="52"/>
      <c r="E2" s="53"/>
      <c r="F2" s="53"/>
      <c r="G2" s="54"/>
      <c r="I2" s="108"/>
    </row>
    <row r="3" spans="1:9" s="2" customFormat="1" ht="16.5" x14ac:dyDescent="0.25">
      <c r="A3" s="168" t="s">
        <v>549</v>
      </c>
      <c r="B3" s="168"/>
      <c r="D3" s="29"/>
      <c r="E3" s="30"/>
      <c r="F3" s="31"/>
      <c r="G3" s="31"/>
      <c r="I3" s="107"/>
    </row>
    <row r="4" spans="1:9" s="2" customFormat="1" ht="16.5" x14ac:dyDescent="0.25">
      <c r="A4" s="163" t="s">
        <v>548</v>
      </c>
      <c r="B4" s="163"/>
      <c r="C4" s="163"/>
      <c r="D4" s="163"/>
      <c r="E4" s="163"/>
      <c r="F4" s="163"/>
      <c r="G4" s="163"/>
      <c r="I4" s="107"/>
    </row>
    <row r="5" spans="1:9" s="58" customFormat="1" ht="18.75" x14ac:dyDescent="0.3">
      <c r="A5" s="118" t="s">
        <v>210</v>
      </c>
      <c r="D5" s="119"/>
      <c r="E5" s="120"/>
      <c r="F5" s="120"/>
      <c r="G5" s="121"/>
      <c r="I5" s="116"/>
    </row>
    <row r="6" spans="1:9" s="2" customFormat="1" ht="16.5" x14ac:dyDescent="0.25">
      <c r="A6" s="32"/>
      <c r="B6" s="33"/>
      <c r="C6" s="32"/>
      <c r="D6" s="34"/>
      <c r="E6" s="35"/>
      <c r="F6" s="35"/>
      <c r="G6" s="35"/>
      <c r="I6" s="107"/>
    </row>
    <row r="7" spans="1:9" s="59" customFormat="1" ht="15" customHeight="1" x14ac:dyDescent="0.25">
      <c r="A7" s="143" t="s">
        <v>172</v>
      </c>
      <c r="B7" s="144"/>
      <c r="C7" s="144"/>
      <c r="D7" s="144"/>
      <c r="E7" s="144"/>
      <c r="F7" s="144"/>
      <c r="G7" s="145"/>
      <c r="I7" s="110"/>
    </row>
    <row r="8" spans="1:9" s="1" customFormat="1" ht="39" x14ac:dyDescent="0.25">
      <c r="A8" s="60" t="s">
        <v>4</v>
      </c>
      <c r="B8" s="60" t="s">
        <v>5</v>
      </c>
      <c r="C8" s="60" t="s">
        <v>6</v>
      </c>
      <c r="D8" s="61" t="s">
        <v>7</v>
      </c>
      <c r="E8" s="62" t="s">
        <v>8</v>
      </c>
      <c r="F8" s="62" t="s">
        <v>9</v>
      </c>
      <c r="G8" s="63" t="s">
        <v>10</v>
      </c>
      <c r="I8" s="109"/>
    </row>
    <row r="9" spans="1:9" s="72" customFormat="1" ht="24" customHeight="1" x14ac:dyDescent="0.25">
      <c r="A9" s="71" t="s">
        <v>211</v>
      </c>
      <c r="B9" s="151" t="s">
        <v>114</v>
      </c>
      <c r="C9" s="152"/>
      <c r="D9" s="152"/>
      <c r="E9" s="152"/>
      <c r="F9" s="152"/>
      <c r="G9" s="153"/>
      <c r="I9" s="111"/>
    </row>
    <row r="10" spans="1:9" ht="50.1" customHeight="1" x14ac:dyDescent="0.25">
      <c r="A10" s="147" t="s">
        <v>212</v>
      </c>
      <c r="B10" s="157" t="s">
        <v>213</v>
      </c>
      <c r="C10" s="158"/>
      <c r="D10" s="158"/>
      <c r="E10" s="158"/>
      <c r="F10" s="158"/>
      <c r="G10" s="159"/>
    </row>
    <row r="11" spans="1:9" ht="16.5" x14ac:dyDescent="0.25">
      <c r="A11" s="148"/>
      <c r="B11" s="4" t="s">
        <v>117</v>
      </c>
      <c r="C11" s="160" t="s">
        <v>118</v>
      </c>
      <c r="D11" s="5">
        <v>6.4</v>
      </c>
      <c r="E11" s="16"/>
      <c r="F11" s="12">
        <f t="shared" ref="F11:F23" si="0">E11*D11</f>
        <v>0</v>
      </c>
      <c r="G11" s="18">
        <f t="shared" ref="G11:G23" si="1">F11 + (F11*24%)</f>
        <v>0</v>
      </c>
    </row>
    <row r="12" spans="1:9" ht="16.5" x14ac:dyDescent="0.25">
      <c r="A12" s="148"/>
      <c r="B12" s="4" t="s">
        <v>119</v>
      </c>
      <c r="C12" s="161"/>
      <c r="D12" s="5">
        <v>6.3</v>
      </c>
      <c r="E12" s="16"/>
      <c r="F12" s="12">
        <f t="shared" si="0"/>
        <v>0</v>
      </c>
      <c r="G12" s="18">
        <f t="shared" si="1"/>
        <v>0</v>
      </c>
    </row>
    <row r="13" spans="1:9" ht="16.5" x14ac:dyDescent="0.25">
      <c r="A13" s="148"/>
      <c r="B13" s="4" t="s">
        <v>214</v>
      </c>
      <c r="C13" s="161"/>
      <c r="D13" s="5">
        <v>4.2</v>
      </c>
      <c r="E13" s="16"/>
      <c r="F13" s="12">
        <f t="shared" si="0"/>
        <v>0</v>
      </c>
      <c r="G13" s="18">
        <f t="shared" si="1"/>
        <v>0</v>
      </c>
    </row>
    <row r="14" spans="1:9" ht="16.5" x14ac:dyDescent="0.25">
      <c r="A14" s="148"/>
      <c r="B14" s="4" t="s">
        <v>215</v>
      </c>
      <c r="C14" s="161"/>
      <c r="D14" s="5">
        <v>4.2</v>
      </c>
      <c r="E14" s="16"/>
      <c r="F14" s="12">
        <f t="shared" si="0"/>
        <v>0</v>
      </c>
      <c r="G14" s="18">
        <f t="shared" si="1"/>
        <v>0</v>
      </c>
    </row>
    <row r="15" spans="1:9" ht="16.5" x14ac:dyDescent="0.25">
      <c r="A15" s="148"/>
      <c r="B15" s="4" t="s">
        <v>216</v>
      </c>
      <c r="C15" s="161"/>
      <c r="D15" s="5">
        <v>4.75</v>
      </c>
      <c r="E15" s="16"/>
      <c r="F15" s="12">
        <f t="shared" si="0"/>
        <v>0</v>
      </c>
      <c r="G15" s="18">
        <f t="shared" si="1"/>
        <v>0</v>
      </c>
    </row>
    <row r="16" spans="1:9" ht="16.5" x14ac:dyDescent="0.25">
      <c r="A16" s="148"/>
      <c r="B16" s="4" t="s">
        <v>217</v>
      </c>
      <c r="C16" s="161"/>
      <c r="D16" s="5">
        <v>4.95</v>
      </c>
      <c r="E16" s="16"/>
      <c r="F16" s="12">
        <f>E16*D16</f>
        <v>0</v>
      </c>
      <c r="G16" s="18">
        <f>F16 + (F16*24%)</f>
        <v>0</v>
      </c>
    </row>
    <row r="17" spans="1:7" ht="16.5" x14ac:dyDescent="0.25">
      <c r="A17" s="148"/>
      <c r="B17" s="4" t="s">
        <v>218</v>
      </c>
      <c r="C17" s="161"/>
      <c r="D17" s="5">
        <v>4.93</v>
      </c>
      <c r="E17" s="16"/>
      <c r="F17" s="12">
        <f>E17*D17</f>
        <v>0</v>
      </c>
      <c r="G17" s="18">
        <f>F17 + (F17*24%)</f>
        <v>0</v>
      </c>
    </row>
    <row r="18" spans="1:7" ht="16.5" x14ac:dyDescent="0.25">
      <c r="A18" s="148"/>
      <c r="B18" s="4" t="s">
        <v>125</v>
      </c>
      <c r="C18" s="161"/>
      <c r="D18" s="5">
        <v>3.78</v>
      </c>
      <c r="E18" s="16"/>
      <c r="F18" s="12">
        <f>E18*D18</f>
        <v>0</v>
      </c>
      <c r="G18" s="18">
        <f>F18 + (F18*24%)</f>
        <v>0</v>
      </c>
    </row>
    <row r="19" spans="1:7" ht="16.5" x14ac:dyDescent="0.25">
      <c r="A19" s="148"/>
      <c r="B19" s="4" t="s">
        <v>219</v>
      </c>
      <c r="C19" s="161"/>
      <c r="D19" s="5">
        <v>6.85</v>
      </c>
      <c r="E19" s="16"/>
      <c r="F19" s="12">
        <f>E19*D19</f>
        <v>0</v>
      </c>
      <c r="G19" s="18">
        <f>F19 + (F19*24%)</f>
        <v>0</v>
      </c>
    </row>
    <row r="20" spans="1:7" ht="16.5" x14ac:dyDescent="0.25">
      <c r="A20" s="148"/>
      <c r="B20" s="4" t="s">
        <v>220</v>
      </c>
      <c r="C20" s="161"/>
      <c r="D20" s="5">
        <v>7.35</v>
      </c>
      <c r="E20" s="16"/>
      <c r="F20" s="12">
        <f>E20*D20</f>
        <v>0</v>
      </c>
      <c r="G20" s="18">
        <f>F20 + (F20*24%)</f>
        <v>0</v>
      </c>
    </row>
    <row r="21" spans="1:7" ht="16.5" x14ac:dyDescent="0.25">
      <c r="A21" s="148"/>
      <c r="B21" s="4" t="s">
        <v>221</v>
      </c>
      <c r="C21" s="161"/>
      <c r="D21" s="5">
        <v>3.1</v>
      </c>
      <c r="E21" s="16"/>
      <c r="F21" s="12">
        <f t="shared" si="0"/>
        <v>0</v>
      </c>
      <c r="G21" s="18">
        <f t="shared" si="1"/>
        <v>0</v>
      </c>
    </row>
    <row r="22" spans="1:7" ht="16.5" x14ac:dyDescent="0.25">
      <c r="A22" s="148"/>
      <c r="B22" s="4" t="s">
        <v>222</v>
      </c>
      <c r="C22" s="162"/>
      <c r="D22" s="5">
        <v>3.15</v>
      </c>
      <c r="E22" s="16"/>
      <c r="F22" s="12">
        <f t="shared" si="0"/>
        <v>0</v>
      </c>
      <c r="G22" s="18">
        <f t="shared" si="1"/>
        <v>0</v>
      </c>
    </row>
    <row r="23" spans="1:7" ht="16.5" x14ac:dyDescent="0.25">
      <c r="A23" s="149"/>
      <c r="B23" s="4" t="s">
        <v>130</v>
      </c>
      <c r="C23" s="123" t="s">
        <v>131</v>
      </c>
      <c r="D23" s="5">
        <v>12</v>
      </c>
      <c r="E23" s="16"/>
      <c r="F23" s="12">
        <f t="shared" si="0"/>
        <v>0</v>
      </c>
      <c r="G23" s="18">
        <f t="shared" si="1"/>
        <v>0</v>
      </c>
    </row>
    <row r="24" spans="1:7" ht="39.950000000000003" customHeight="1" x14ac:dyDescent="0.25">
      <c r="A24" s="154" t="s">
        <v>223</v>
      </c>
      <c r="B24" s="157" t="s">
        <v>224</v>
      </c>
      <c r="C24" s="158"/>
      <c r="D24" s="158"/>
      <c r="E24" s="158"/>
      <c r="F24" s="158"/>
      <c r="G24" s="159"/>
    </row>
    <row r="25" spans="1:7" ht="16.5" x14ac:dyDescent="0.25">
      <c r="A25" s="154"/>
      <c r="B25" s="4" t="s">
        <v>225</v>
      </c>
      <c r="C25" s="123" t="s">
        <v>118</v>
      </c>
      <c r="D25" s="5">
        <v>6.82</v>
      </c>
      <c r="E25" s="16"/>
      <c r="F25" s="13">
        <f t="shared" ref="F25:F31" si="2">E25*D25</f>
        <v>0</v>
      </c>
      <c r="G25" s="19">
        <f t="shared" ref="G25:G46" si="3">F25 + (F25*24%)</f>
        <v>0</v>
      </c>
    </row>
    <row r="26" spans="1:7" ht="16.5" x14ac:dyDescent="0.25">
      <c r="A26" s="154"/>
      <c r="B26" s="4" t="s">
        <v>226</v>
      </c>
      <c r="C26" s="123" t="s">
        <v>136</v>
      </c>
      <c r="D26" s="5">
        <v>3.6</v>
      </c>
      <c r="E26" s="16"/>
      <c r="F26" s="13">
        <f t="shared" si="2"/>
        <v>0</v>
      </c>
      <c r="G26" s="19">
        <f t="shared" si="3"/>
        <v>0</v>
      </c>
    </row>
    <row r="27" spans="1:7" ht="16.5" x14ac:dyDescent="0.25">
      <c r="A27" s="154"/>
      <c r="B27" s="4" t="s">
        <v>227</v>
      </c>
      <c r="C27" s="156" t="s">
        <v>118</v>
      </c>
      <c r="D27" s="5">
        <v>7.92</v>
      </c>
      <c r="E27" s="16"/>
      <c r="F27" s="13">
        <f t="shared" si="2"/>
        <v>0</v>
      </c>
      <c r="G27" s="19">
        <f t="shared" si="3"/>
        <v>0</v>
      </c>
    </row>
    <row r="28" spans="1:7" ht="16.5" x14ac:dyDescent="0.25">
      <c r="A28" s="154"/>
      <c r="B28" s="4" t="s">
        <v>138</v>
      </c>
      <c r="C28" s="156"/>
      <c r="D28" s="5">
        <v>5.5</v>
      </c>
      <c r="E28" s="16"/>
      <c r="F28" s="12">
        <f t="shared" si="2"/>
        <v>0</v>
      </c>
      <c r="G28" s="18">
        <f t="shared" si="3"/>
        <v>0</v>
      </c>
    </row>
    <row r="29" spans="1:7" ht="16.5" x14ac:dyDescent="0.25">
      <c r="A29" s="154"/>
      <c r="B29" s="4" t="s">
        <v>139</v>
      </c>
      <c r="C29" s="156"/>
      <c r="D29" s="5">
        <v>7.37</v>
      </c>
      <c r="E29" s="16"/>
      <c r="F29" s="12">
        <f t="shared" si="2"/>
        <v>0</v>
      </c>
      <c r="G29" s="18">
        <f t="shared" si="3"/>
        <v>0</v>
      </c>
    </row>
    <row r="30" spans="1:7" ht="16.5" x14ac:dyDescent="0.25">
      <c r="A30" s="154"/>
      <c r="B30" s="4" t="s">
        <v>140</v>
      </c>
      <c r="C30" s="156"/>
      <c r="D30" s="5">
        <v>7.04</v>
      </c>
      <c r="E30" s="16"/>
      <c r="F30" s="12">
        <f t="shared" si="2"/>
        <v>0</v>
      </c>
      <c r="G30" s="18">
        <f t="shared" si="3"/>
        <v>0</v>
      </c>
    </row>
    <row r="31" spans="1:7" ht="16.5" x14ac:dyDescent="0.25">
      <c r="A31" s="154"/>
      <c r="B31" s="4" t="s">
        <v>143</v>
      </c>
      <c r="C31" s="156"/>
      <c r="D31" s="5">
        <v>11.88</v>
      </c>
      <c r="E31" s="16"/>
      <c r="F31" s="12">
        <f t="shared" si="2"/>
        <v>0</v>
      </c>
      <c r="G31" s="18">
        <f>F31 + (F31*24%)</f>
        <v>0</v>
      </c>
    </row>
    <row r="32" spans="1:7" ht="16.5" x14ac:dyDescent="0.25">
      <c r="A32" s="154"/>
      <c r="B32" s="4" t="s">
        <v>144</v>
      </c>
      <c r="C32" s="156" t="s">
        <v>14</v>
      </c>
      <c r="D32" s="5">
        <v>24</v>
      </c>
      <c r="E32" s="16"/>
      <c r="F32" s="12">
        <f>E32*D32</f>
        <v>0</v>
      </c>
      <c r="G32" s="18">
        <f>F32 + (F32*24%)</f>
        <v>0</v>
      </c>
    </row>
    <row r="33" spans="1:9" ht="16.5" x14ac:dyDescent="0.25">
      <c r="A33" s="154"/>
      <c r="B33" s="4" t="s">
        <v>145</v>
      </c>
      <c r="C33" s="156"/>
      <c r="D33" s="5">
        <v>24</v>
      </c>
      <c r="E33" s="16"/>
      <c r="F33" s="12">
        <f>E33*D33</f>
        <v>0</v>
      </c>
      <c r="G33" s="18">
        <f t="shared" si="3"/>
        <v>0</v>
      </c>
    </row>
    <row r="34" spans="1:9" ht="50.1" customHeight="1" x14ac:dyDescent="0.25">
      <c r="A34" s="147" t="s">
        <v>228</v>
      </c>
      <c r="B34" s="157" t="s">
        <v>229</v>
      </c>
      <c r="C34" s="158"/>
      <c r="D34" s="158"/>
      <c r="E34" s="158"/>
      <c r="F34" s="158"/>
      <c r="G34" s="159"/>
    </row>
    <row r="35" spans="1:9" ht="16.5" x14ac:dyDescent="0.25">
      <c r="A35" s="148"/>
      <c r="B35" s="4" t="s">
        <v>149</v>
      </c>
      <c r="C35" s="123" t="s">
        <v>136</v>
      </c>
      <c r="D35" s="5">
        <v>7.8</v>
      </c>
      <c r="E35" s="16"/>
      <c r="F35" s="12">
        <f t="shared" ref="F35:F46" si="4">E35*D35</f>
        <v>0</v>
      </c>
      <c r="G35" s="18">
        <f t="shared" si="3"/>
        <v>0</v>
      </c>
    </row>
    <row r="36" spans="1:9" ht="16.5" x14ac:dyDescent="0.25">
      <c r="A36" s="148"/>
      <c r="B36" s="4" t="s">
        <v>150</v>
      </c>
      <c r="C36" s="123" t="s">
        <v>118</v>
      </c>
      <c r="D36" s="5">
        <v>15.6</v>
      </c>
      <c r="E36" s="16"/>
      <c r="F36" s="12">
        <f t="shared" si="4"/>
        <v>0</v>
      </c>
      <c r="G36" s="18">
        <f t="shared" si="3"/>
        <v>0</v>
      </c>
    </row>
    <row r="37" spans="1:9" ht="16.5" x14ac:dyDescent="0.25">
      <c r="A37" s="148"/>
      <c r="B37" s="4" t="s">
        <v>230</v>
      </c>
      <c r="C37" s="123" t="s">
        <v>136</v>
      </c>
      <c r="D37" s="5">
        <v>7.8</v>
      </c>
      <c r="E37" s="16"/>
      <c r="F37" s="12">
        <f t="shared" si="4"/>
        <v>0</v>
      </c>
      <c r="G37" s="18">
        <f>F37 + (F37*24%)</f>
        <v>0</v>
      </c>
    </row>
    <row r="38" spans="1:9" ht="16.5" x14ac:dyDescent="0.25">
      <c r="A38" s="148"/>
      <c r="B38" s="4" t="s">
        <v>231</v>
      </c>
      <c r="C38" s="123" t="s">
        <v>118</v>
      </c>
      <c r="D38" s="5">
        <v>15.6</v>
      </c>
      <c r="E38" s="16"/>
      <c r="F38" s="12">
        <f t="shared" si="4"/>
        <v>0</v>
      </c>
      <c r="G38" s="18">
        <f>F38 + (F38*24%)</f>
        <v>0</v>
      </c>
    </row>
    <row r="39" spans="1:9" ht="16.5" x14ac:dyDescent="0.25">
      <c r="A39" s="148"/>
      <c r="B39" s="4" t="s">
        <v>232</v>
      </c>
      <c r="C39" s="123" t="s">
        <v>136</v>
      </c>
      <c r="D39" s="5">
        <v>7.24</v>
      </c>
      <c r="E39" s="16"/>
      <c r="F39" s="12">
        <f t="shared" si="4"/>
        <v>0</v>
      </c>
      <c r="G39" s="18">
        <f>F39 + (F39*24%)</f>
        <v>0</v>
      </c>
    </row>
    <row r="40" spans="1:9" ht="16.5" x14ac:dyDescent="0.25">
      <c r="A40" s="148"/>
      <c r="B40" s="4" t="s">
        <v>233</v>
      </c>
      <c r="C40" s="123" t="s">
        <v>118</v>
      </c>
      <c r="D40" s="5">
        <v>14.5</v>
      </c>
      <c r="E40" s="16"/>
      <c r="F40" s="12">
        <f t="shared" si="4"/>
        <v>0</v>
      </c>
      <c r="G40" s="18">
        <f>F40 + (F40*24%)</f>
        <v>0</v>
      </c>
    </row>
    <row r="41" spans="1:9" ht="16.5" x14ac:dyDescent="0.25">
      <c r="A41" s="148"/>
      <c r="B41" s="4" t="s">
        <v>234</v>
      </c>
      <c r="C41" s="123" t="s">
        <v>136</v>
      </c>
      <c r="D41" s="5">
        <v>7.2</v>
      </c>
      <c r="E41" s="16"/>
      <c r="F41" s="12">
        <f t="shared" si="4"/>
        <v>0</v>
      </c>
      <c r="G41" s="18">
        <f t="shared" si="3"/>
        <v>0</v>
      </c>
    </row>
    <row r="42" spans="1:9" ht="16.5" x14ac:dyDescent="0.25">
      <c r="A42" s="148"/>
      <c r="B42" s="4" t="s">
        <v>235</v>
      </c>
      <c r="C42" s="123" t="s">
        <v>118</v>
      </c>
      <c r="D42" s="5">
        <v>14.4</v>
      </c>
      <c r="E42" s="16"/>
      <c r="F42" s="12">
        <f t="shared" si="4"/>
        <v>0</v>
      </c>
      <c r="G42" s="18">
        <f t="shared" si="3"/>
        <v>0</v>
      </c>
    </row>
    <row r="43" spans="1:9" ht="16.5" x14ac:dyDescent="0.25">
      <c r="A43" s="148"/>
      <c r="B43" s="4" t="s">
        <v>236</v>
      </c>
      <c r="C43" s="123" t="s">
        <v>118</v>
      </c>
      <c r="D43" s="5">
        <v>7.2</v>
      </c>
      <c r="E43" s="16"/>
      <c r="F43" s="12">
        <f>E43*D43</f>
        <v>0</v>
      </c>
      <c r="G43" s="18">
        <f>F43 + (F43*24%)</f>
        <v>0</v>
      </c>
    </row>
    <row r="44" spans="1:9" ht="16.5" x14ac:dyDescent="0.25">
      <c r="A44" s="148"/>
      <c r="B44" s="4" t="s">
        <v>161</v>
      </c>
      <c r="C44" s="156"/>
      <c r="D44" s="5">
        <v>81.7</v>
      </c>
      <c r="E44" s="16"/>
      <c r="F44" s="12">
        <f t="shared" si="4"/>
        <v>0</v>
      </c>
      <c r="G44" s="18">
        <f t="shared" si="3"/>
        <v>0</v>
      </c>
    </row>
    <row r="45" spans="1:9" ht="16.5" x14ac:dyDescent="0.25">
      <c r="A45" s="148"/>
      <c r="B45" s="4" t="s">
        <v>162</v>
      </c>
      <c r="C45" s="156"/>
      <c r="D45" s="5">
        <v>81.7</v>
      </c>
      <c r="E45" s="16"/>
      <c r="F45" s="12">
        <f t="shared" si="4"/>
        <v>0</v>
      </c>
      <c r="G45" s="18">
        <f t="shared" si="3"/>
        <v>0</v>
      </c>
    </row>
    <row r="46" spans="1:9" ht="16.5" x14ac:dyDescent="0.25">
      <c r="A46" s="149"/>
      <c r="B46" s="4" t="s">
        <v>163</v>
      </c>
      <c r="C46" s="156"/>
      <c r="D46" s="5">
        <v>81.7</v>
      </c>
      <c r="E46" s="16"/>
      <c r="F46" s="12">
        <f t="shared" si="4"/>
        <v>0</v>
      </c>
      <c r="G46" s="18">
        <f t="shared" si="3"/>
        <v>0</v>
      </c>
    </row>
    <row r="47" spans="1:9" ht="15" customHeight="1" x14ac:dyDescent="0.25">
      <c r="A47" s="146" t="s">
        <v>22</v>
      </c>
      <c r="B47" s="146"/>
      <c r="C47" s="146"/>
      <c r="D47" s="146"/>
      <c r="E47" s="146"/>
      <c r="F47" s="146"/>
      <c r="G47" s="39">
        <f>SUM(G11:G46)</f>
        <v>0</v>
      </c>
    </row>
    <row r="48" spans="1:9" s="2" customFormat="1" ht="18" x14ac:dyDescent="0.25">
      <c r="A48" s="135"/>
      <c r="B48" s="136"/>
      <c r="C48" s="136"/>
      <c r="D48" s="136"/>
      <c r="E48" s="136"/>
      <c r="F48" s="137" t="s">
        <v>534</v>
      </c>
      <c r="G48" s="138">
        <f>SUM(G47)</f>
        <v>0</v>
      </c>
      <c r="I48" s="107"/>
    </row>
  </sheetData>
  <mergeCells count="15">
    <mergeCell ref="A3:B3"/>
    <mergeCell ref="A47:F47"/>
    <mergeCell ref="A24:A33"/>
    <mergeCell ref="B24:G24"/>
    <mergeCell ref="C27:C31"/>
    <mergeCell ref="C32:C33"/>
    <mergeCell ref="A34:A46"/>
    <mergeCell ref="B34:G34"/>
    <mergeCell ref="C44:C46"/>
    <mergeCell ref="A4:G4"/>
    <mergeCell ref="A7:G7"/>
    <mergeCell ref="B9:G9"/>
    <mergeCell ref="A10:A23"/>
    <mergeCell ref="B10:G10"/>
    <mergeCell ref="C11:C22"/>
  </mergeCells>
  <pageMargins left="0.7" right="0.7" top="0.75" bottom="0.75" header="0.3" footer="0.3"/>
  <pageSetup paperSize="9" scale="59" fitToHeight="0" orientation="landscape"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C900A-2504-7846-95B9-3A1C7BE6B57F}">
  <sheetPr codeName="Φύλλο12">
    <pageSetUpPr fitToPage="1"/>
  </sheetPr>
  <dimension ref="A1:I14"/>
  <sheetViews>
    <sheetView zoomScale="110" zoomScaleNormal="110" workbookViewId="0"/>
  </sheetViews>
  <sheetFormatPr defaultColWidth="11" defaultRowHeight="15" x14ac:dyDescent="0.25"/>
  <cols>
    <col min="1" max="1" width="12.875" style="40" customWidth="1"/>
    <col min="2" max="2" width="117.375" style="38" bestFit="1" customWidth="1"/>
    <col min="3" max="3" width="12.875" style="38" customWidth="1"/>
    <col min="4" max="4" width="12.875" style="41" customWidth="1"/>
    <col min="5" max="5" width="12.875" style="42" customWidth="1"/>
    <col min="6" max="6" width="16" style="42" customWidth="1"/>
    <col min="7" max="7" width="21.5" style="43" bestFit="1" customWidth="1"/>
    <col min="8" max="8" width="2.875" style="38" customWidth="1"/>
    <col min="9" max="9" width="20.875" style="113" customWidth="1"/>
    <col min="10" max="16384" width="11" style="38"/>
  </cols>
  <sheetData>
    <row r="1" spans="1:9" s="46" customFormat="1" ht="16.5" x14ac:dyDescent="0.25">
      <c r="A1" s="44" t="s">
        <v>0</v>
      </c>
      <c r="B1" s="45"/>
      <c r="D1" s="47"/>
      <c r="E1" s="48"/>
      <c r="F1" s="48"/>
      <c r="G1" s="49"/>
      <c r="I1" s="108"/>
    </row>
    <row r="2" spans="1:9" s="46" customFormat="1" ht="16.5" x14ac:dyDescent="0.25">
      <c r="A2" s="28" t="s">
        <v>1</v>
      </c>
      <c r="B2" s="50"/>
      <c r="C2" s="51"/>
      <c r="D2" s="52"/>
      <c r="E2" s="53"/>
      <c r="F2" s="53"/>
      <c r="G2" s="54"/>
      <c r="I2" s="108"/>
    </row>
    <row r="3" spans="1:9" s="2" customFormat="1" ht="16.5" x14ac:dyDescent="0.25">
      <c r="A3" s="168" t="s">
        <v>549</v>
      </c>
      <c r="B3" s="168"/>
      <c r="D3" s="29"/>
      <c r="E3" s="30"/>
      <c r="F3" s="31"/>
      <c r="G3" s="31"/>
      <c r="I3" s="107"/>
    </row>
    <row r="4" spans="1:9" s="2" customFormat="1" ht="16.5" x14ac:dyDescent="0.25">
      <c r="A4" s="163" t="s">
        <v>548</v>
      </c>
      <c r="B4" s="163"/>
      <c r="C4" s="163"/>
      <c r="D4" s="163"/>
      <c r="E4" s="163"/>
      <c r="F4" s="163"/>
      <c r="G4" s="163"/>
      <c r="I4" s="107"/>
    </row>
    <row r="5" spans="1:9" s="58" customFormat="1" ht="18.75" x14ac:dyDescent="0.3">
      <c r="A5" s="118" t="s">
        <v>237</v>
      </c>
      <c r="D5" s="119"/>
      <c r="E5" s="120"/>
      <c r="F5" s="120"/>
      <c r="G5" s="121"/>
      <c r="I5" s="116"/>
    </row>
    <row r="6" spans="1:9" s="2" customFormat="1" ht="16.5" x14ac:dyDescent="0.25">
      <c r="A6" s="32"/>
      <c r="B6" s="33"/>
      <c r="C6" s="32"/>
      <c r="D6" s="34"/>
      <c r="E6" s="35"/>
      <c r="F6" s="35"/>
      <c r="G6" s="35"/>
      <c r="I6" s="107"/>
    </row>
    <row r="7" spans="1:9" s="59" customFormat="1" ht="15" customHeight="1" x14ac:dyDescent="0.25">
      <c r="A7" s="143" t="s">
        <v>172</v>
      </c>
      <c r="B7" s="144"/>
      <c r="C7" s="144"/>
      <c r="D7" s="144"/>
      <c r="E7" s="144"/>
      <c r="F7" s="144"/>
      <c r="G7" s="145"/>
      <c r="I7" s="110"/>
    </row>
    <row r="8" spans="1:9" s="1" customFormat="1" ht="39" x14ac:dyDescent="0.25">
      <c r="A8" s="60" t="s">
        <v>4</v>
      </c>
      <c r="B8" s="60" t="s">
        <v>5</v>
      </c>
      <c r="C8" s="60" t="s">
        <v>6</v>
      </c>
      <c r="D8" s="61" t="s">
        <v>7</v>
      </c>
      <c r="E8" s="62" t="s">
        <v>8</v>
      </c>
      <c r="F8" s="62" t="s">
        <v>9</v>
      </c>
      <c r="G8" s="63" t="s">
        <v>10</v>
      </c>
      <c r="I8" s="109"/>
    </row>
    <row r="9" spans="1:9" s="2" customFormat="1" ht="16.5" x14ac:dyDescent="0.25">
      <c r="A9" s="68"/>
      <c r="B9" s="65" t="s">
        <v>63</v>
      </c>
      <c r="C9" s="124"/>
      <c r="D9" s="124"/>
      <c r="E9" s="124"/>
      <c r="F9" s="124"/>
      <c r="G9" s="124"/>
      <c r="I9" s="107"/>
    </row>
    <row r="10" spans="1:9" s="72" customFormat="1" ht="24" customHeight="1" x14ac:dyDescent="0.25">
      <c r="A10" s="71" t="s">
        <v>238</v>
      </c>
      <c r="B10" s="151" t="s">
        <v>166</v>
      </c>
      <c r="C10" s="152"/>
      <c r="D10" s="152"/>
      <c r="E10" s="152"/>
      <c r="F10" s="152"/>
      <c r="G10" s="153"/>
      <c r="I10" s="111"/>
    </row>
    <row r="11" spans="1:9" s="2" customFormat="1" ht="111" x14ac:dyDescent="0.25">
      <c r="A11" s="67" t="s">
        <v>239</v>
      </c>
      <c r="B11" s="57" t="s">
        <v>240</v>
      </c>
      <c r="C11" s="123" t="s">
        <v>14</v>
      </c>
      <c r="D11" s="3">
        <v>6</v>
      </c>
      <c r="E11" s="16"/>
      <c r="F11" s="12">
        <f>E11*D11</f>
        <v>0</v>
      </c>
      <c r="G11" s="55">
        <f>F11 + (F11*24%)</f>
        <v>0</v>
      </c>
      <c r="I11" s="107"/>
    </row>
    <row r="12" spans="1:9" ht="80.25" x14ac:dyDescent="0.25">
      <c r="A12" s="67" t="s">
        <v>241</v>
      </c>
      <c r="B12" s="27" t="s">
        <v>242</v>
      </c>
      <c r="C12" s="123" t="s">
        <v>131</v>
      </c>
      <c r="D12" s="3">
        <v>1</v>
      </c>
      <c r="E12" s="16"/>
      <c r="F12" s="13">
        <f>E12*D12</f>
        <v>0</v>
      </c>
      <c r="G12" s="19">
        <f>F12 + (F12*24%)</f>
        <v>0</v>
      </c>
    </row>
    <row r="13" spans="1:9" ht="15" customHeight="1" x14ac:dyDescent="0.25">
      <c r="A13" s="146" t="s">
        <v>22</v>
      </c>
      <c r="B13" s="146"/>
      <c r="C13" s="146"/>
      <c r="D13" s="146"/>
      <c r="E13" s="146"/>
      <c r="F13" s="146"/>
      <c r="G13" s="39">
        <f>SUM(G11:G12)</f>
        <v>0</v>
      </c>
    </row>
    <row r="14" spans="1:9" s="2" customFormat="1" ht="18" x14ac:dyDescent="0.25">
      <c r="A14" s="135"/>
      <c r="B14" s="136"/>
      <c r="C14" s="136"/>
      <c r="D14" s="136"/>
      <c r="E14" s="136"/>
      <c r="F14" s="137" t="s">
        <v>534</v>
      </c>
      <c r="G14" s="138">
        <f>SUM(G13)</f>
        <v>0</v>
      </c>
      <c r="I14" s="107"/>
    </row>
  </sheetData>
  <mergeCells count="5">
    <mergeCell ref="A7:G7"/>
    <mergeCell ref="B10:G10"/>
    <mergeCell ref="A13:F13"/>
    <mergeCell ref="A4:G4"/>
    <mergeCell ref="A3:B3"/>
  </mergeCells>
  <pageMargins left="0.7" right="0.7" top="0.75" bottom="0.75" header="0.3" footer="0.3"/>
  <pageSetup paperSize="9" scale="59" fitToHeight="0" orientation="landscape"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FBC52-E96C-A546-B7A3-1BBFBCD32D49}">
  <sheetPr codeName="Φύλλο13">
    <pageSetUpPr fitToPage="1"/>
  </sheetPr>
  <dimension ref="A1:I12"/>
  <sheetViews>
    <sheetView zoomScale="110" zoomScaleNormal="110" workbookViewId="0"/>
  </sheetViews>
  <sheetFormatPr defaultColWidth="11" defaultRowHeight="15" x14ac:dyDescent="0.25"/>
  <cols>
    <col min="1" max="1" width="12.875" style="40" customWidth="1"/>
    <col min="2" max="2" width="117.375" style="38" bestFit="1" customWidth="1"/>
    <col min="3" max="3" width="12.875" style="38" customWidth="1"/>
    <col min="4" max="4" width="12.875" style="41" customWidth="1"/>
    <col min="5" max="5" width="12.875" style="42" customWidth="1"/>
    <col min="6" max="6" width="16" style="42" customWidth="1"/>
    <col min="7" max="7" width="21.5" style="43" bestFit="1" customWidth="1"/>
    <col min="8" max="8" width="2.875" style="38" customWidth="1"/>
    <col min="9" max="9" width="20.875" style="113" customWidth="1"/>
    <col min="10" max="16384" width="11" style="38"/>
  </cols>
  <sheetData>
    <row r="1" spans="1:9" s="46" customFormat="1" ht="16.5" x14ac:dyDescent="0.25">
      <c r="A1" s="44" t="s">
        <v>0</v>
      </c>
      <c r="B1" s="45"/>
      <c r="D1" s="47"/>
      <c r="E1" s="48"/>
      <c r="F1" s="48"/>
      <c r="G1" s="49"/>
      <c r="I1" s="108"/>
    </row>
    <row r="2" spans="1:9" s="46" customFormat="1" ht="16.5" x14ac:dyDescent="0.25">
      <c r="A2" s="28" t="s">
        <v>1</v>
      </c>
      <c r="B2" s="50"/>
      <c r="C2" s="51"/>
      <c r="D2" s="52"/>
      <c r="E2" s="53"/>
      <c r="F2" s="53"/>
      <c r="G2" s="54"/>
      <c r="I2" s="108"/>
    </row>
    <row r="3" spans="1:9" s="2" customFormat="1" ht="16.5" x14ac:dyDescent="0.25">
      <c r="A3" s="168" t="s">
        <v>549</v>
      </c>
      <c r="B3" s="168"/>
      <c r="D3" s="29"/>
      <c r="E3" s="30"/>
      <c r="F3" s="31"/>
      <c r="G3" s="31"/>
      <c r="I3" s="107"/>
    </row>
    <row r="4" spans="1:9" s="2" customFormat="1" ht="16.5" x14ac:dyDescent="0.25">
      <c r="A4" s="163" t="s">
        <v>548</v>
      </c>
      <c r="B4" s="163"/>
      <c r="C4" s="163"/>
      <c r="D4" s="163"/>
      <c r="E4" s="163"/>
      <c r="F4" s="163"/>
      <c r="G4" s="163"/>
      <c r="I4" s="107"/>
    </row>
    <row r="5" spans="1:9" s="58" customFormat="1" ht="18.75" x14ac:dyDescent="0.3">
      <c r="A5" s="118" t="s">
        <v>243</v>
      </c>
      <c r="D5" s="119"/>
      <c r="E5" s="120"/>
      <c r="F5" s="120"/>
      <c r="G5" s="121"/>
      <c r="I5" s="116"/>
    </row>
    <row r="6" spans="1:9" s="2" customFormat="1" ht="16.5" x14ac:dyDescent="0.25">
      <c r="A6" s="32"/>
      <c r="B6" s="33"/>
      <c r="C6" s="32"/>
      <c r="D6" s="34"/>
      <c r="E6" s="35"/>
      <c r="F6" s="35"/>
      <c r="G6" s="35"/>
      <c r="I6" s="107"/>
    </row>
    <row r="7" spans="1:9" s="59" customFormat="1" ht="15" customHeight="1" x14ac:dyDescent="0.25">
      <c r="A7" s="143" t="s">
        <v>244</v>
      </c>
      <c r="B7" s="144"/>
      <c r="C7" s="144"/>
      <c r="D7" s="144"/>
      <c r="E7" s="144"/>
      <c r="F7" s="144"/>
      <c r="G7" s="145"/>
      <c r="I7" s="110"/>
    </row>
    <row r="8" spans="1:9" s="1" customFormat="1" ht="39" x14ac:dyDescent="0.25">
      <c r="A8" s="60" t="s">
        <v>4</v>
      </c>
      <c r="B8" s="60" t="s">
        <v>5</v>
      </c>
      <c r="C8" s="60" t="s">
        <v>6</v>
      </c>
      <c r="D8" s="61" t="s">
        <v>7</v>
      </c>
      <c r="E8" s="62" t="s">
        <v>8</v>
      </c>
      <c r="F8" s="62" t="s">
        <v>9</v>
      </c>
      <c r="G8" s="63" t="s">
        <v>10</v>
      </c>
      <c r="I8" s="109"/>
    </row>
    <row r="9" spans="1:9" s="72" customFormat="1" ht="24" customHeight="1" x14ac:dyDescent="0.25">
      <c r="A9" s="71" t="s">
        <v>245</v>
      </c>
      <c r="B9" s="151" t="s">
        <v>12</v>
      </c>
      <c r="C9" s="152"/>
      <c r="D9" s="152"/>
      <c r="E9" s="152"/>
      <c r="F9" s="152"/>
      <c r="G9" s="153"/>
      <c r="I9" s="111"/>
    </row>
    <row r="10" spans="1:9" s="2" customFormat="1" ht="141" customHeight="1" x14ac:dyDescent="0.25">
      <c r="A10" s="127" t="s">
        <v>246</v>
      </c>
      <c r="B10" s="37" t="s">
        <v>542</v>
      </c>
      <c r="C10" s="128" t="s">
        <v>14</v>
      </c>
      <c r="D10" s="3">
        <v>76</v>
      </c>
      <c r="E10" s="16"/>
      <c r="F10" s="12">
        <f>E10*D10</f>
        <v>0</v>
      </c>
      <c r="G10" s="18">
        <f>F10 + (F10*24%)</f>
        <v>0</v>
      </c>
      <c r="I10" s="107"/>
    </row>
    <row r="11" spans="1:9" ht="15" customHeight="1" x14ac:dyDescent="0.25">
      <c r="A11" s="146" t="s">
        <v>22</v>
      </c>
      <c r="B11" s="146"/>
      <c r="C11" s="146"/>
      <c r="D11" s="146"/>
      <c r="E11" s="146"/>
      <c r="F11" s="146"/>
      <c r="G11" s="39">
        <f>SUM(G10)</f>
        <v>0</v>
      </c>
    </row>
    <row r="12" spans="1:9" ht="18" x14ac:dyDescent="0.25">
      <c r="A12" s="135"/>
      <c r="B12" s="136"/>
      <c r="C12" s="136"/>
      <c r="D12" s="136"/>
      <c r="E12" s="136"/>
      <c r="F12" s="137" t="s">
        <v>534</v>
      </c>
      <c r="G12" s="138">
        <f>SUM(G11)</f>
        <v>0</v>
      </c>
    </row>
  </sheetData>
  <mergeCells count="5">
    <mergeCell ref="A7:G7"/>
    <mergeCell ref="B9:G9"/>
    <mergeCell ref="A4:G4"/>
    <mergeCell ref="A11:F11"/>
    <mergeCell ref="A3:B3"/>
  </mergeCells>
  <pageMargins left="0.7" right="0.7" top="0.75" bottom="0.75" header="0.3" footer="0.3"/>
  <pageSetup paperSize="9" scale="59" fitToHeight="0" orientation="landscape" horizontalDpi="0" verticalDpi="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A179B-9F39-384E-A291-F9A3C79183F5}">
  <sheetPr codeName="Φύλλο14">
    <pageSetUpPr fitToPage="1"/>
  </sheetPr>
  <dimension ref="A1:I13"/>
  <sheetViews>
    <sheetView zoomScale="110" zoomScaleNormal="110" workbookViewId="0">
      <selection activeCell="A4" sqref="A1:XFD4"/>
    </sheetView>
  </sheetViews>
  <sheetFormatPr defaultColWidth="11" defaultRowHeight="15" x14ac:dyDescent="0.25"/>
  <cols>
    <col min="1" max="1" width="12.875" style="40" customWidth="1"/>
    <col min="2" max="2" width="117.375" style="38" bestFit="1" customWidth="1"/>
    <col min="3" max="3" width="12.875" style="38" customWidth="1"/>
    <col min="4" max="4" width="12.875" style="41" customWidth="1"/>
    <col min="5" max="5" width="12.875" style="42" customWidth="1"/>
    <col min="6" max="6" width="16" style="42" customWidth="1"/>
    <col min="7" max="7" width="21.5" style="43" bestFit="1" customWidth="1"/>
    <col min="8" max="8" width="2.875" style="38" customWidth="1"/>
    <col min="9" max="9" width="20.875" style="113" customWidth="1"/>
    <col min="10" max="16384" width="11" style="38"/>
  </cols>
  <sheetData>
    <row r="1" spans="1:9" s="46" customFormat="1" ht="16.5" x14ac:dyDescent="0.25">
      <c r="A1" s="44" t="s">
        <v>0</v>
      </c>
      <c r="B1" s="45"/>
      <c r="D1" s="47"/>
      <c r="E1" s="48"/>
      <c r="F1" s="48"/>
      <c r="G1" s="49"/>
      <c r="I1" s="108"/>
    </row>
    <row r="2" spans="1:9" s="46" customFormat="1" ht="16.5" x14ac:dyDescent="0.25">
      <c r="A2" s="28" t="s">
        <v>1</v>
      </c>
      <c r="B2" s="50"/>
      <c r="C2" s="51"/>
      <c r="D2" s="52"/>
      <c r="E2" s="53"/>
      <c r="F2" s="53"/>
      <c r="G2" s="54"/>
      <c r="I2" s="108"/>
    </row>
    <row r="3" spans="1:9" s="2" customFormat="1" ht="16.5" x14ac:dyDescent="0.25">
      <c r="A3" s="168" t="s">
        <v>549</v>
      </c>
      <c r="B3" s="168"/>
      <c r="D3" s="29"/>
      <c r="E3" s="30"/>
      <c r="F3" s="31"/>
      <c r="G3" s="31"/>
      <c r="I3" s="107"/>
    </row>
    <row r="4" spans="1:9" s="2" customFormat="1" ht="16.5" x14ac:dyDescent="0.25">
      <c r="A4" s="163" t="s">
        <v>548</v>
      </c>
      <c r="B4" s="163"/>
      <c r="C4" s="163"/>
      <c r="D4" s="163"/>
      <c r="E4" s="163"/>
      <c r="F4" s="163"/>
      <c r="G4" s="163"/>
      <c r="I4" s="107"/>
    </row>
    <row r="5" spans="1:9" s="58" customFormat="1" ht="18.75" x14ac:dyDescent="0.3">
      <c r="A5" s="118" t="s">
        <v>247</v>
      </c>
      <c r="D5" s="119"/>
      <c r="E5" s="120"/>
      <c r="F5" s="120"/>
      <c r="G5" s="121"/>
      <c r="I5" s="116"/>
    </row>
    <row r="6" spans="1:9" s="2" customFormat="1" ht="16.5" x14ac:dyDescent="0.25">
      <c r="A6" s="32"/>
      <c r="B6" s="33"/>
      <c r="C6" s="32"/>
      <c r="D6" s="34"/>
      <c r="E6" s="35"/>
      <c r="F6" s="35"/>
      <c r="G6" s="35"/>
      <c r="I6" s="107"/>
    </row>
    <row r="7" spans="1:9" s="59" customFormat="1" ht="15" customHeight="1" x14ac:dyDescent="0.25">
      <c r="A7" s="143" t="s">
        <v>244</v>
      </c>
      <c r="B7" s="144"/>
      <c r="C7" s="144"/>
      <c r="D7" s="144"/>
      <c r="E7" s="144"/>
      <c r="F7" s="144"/>
      <c r="G7" s="145"/>
      <c r="I7" s="110"/>
    </row>
    <row r="8" spans="1:9" s="1" customFormat="1" ht="39" x14ac:dyDescent="0.25">
      <c r="A8" s="60" t="s">
        <v>4</v>
      </c>
      <c r="B8" s="60" t="s">
        <v>5</v>
      </c>
      <c r="C8" s="60" t="s">
        <v>6</v>
      </c>
      <c r="D8" s="61" t="s">
        <v>7</v>
      </c>
      <c r="E8" s="62" t="s">
        <v>8</v>
      </c>
      <c r="F8" s="62" t="s">
        <v>9</v>
      </c>
      <c r="G8" s="63" t="s">
        <v>10</v>
      </c>
      <c r="I8" s="109"/>
    </row>
    <row r="9" spans="1:9" s="2" customFormat="1" ht="16.5" x14ac:dyDescent="0.25">
      <c r="A9" s="68"/>
      <c r="B9" s="65" t="s">
        <v>63</v>
      </c>
      <c r="C9" s="124"/>
      <c r="D9" s="124"/>
      <c r="E9" s="124"/>
      <c r="F9" s="124"/>
      <c r="G9" s="124"/>
      <c r="I9" s="107"/>
    </row>
    <row r="10" spans="1:9" s="72" customFormat="1" ht="24" customHeight="1" x14ac:dyDescent="0.25">
      <c r="A10" s="71" t="s">
        <v>248</v>
      </c>
      <c r="B10" s="151" t="s">
        <v>65</v>
      </c>
      <c r="C10" s="152"/>
      <c r="D10" s="152"/>
      <c r="E10" s="152"/>
      <c r="F10" s="152"/>
      <c r="G10" s="153"/>
      <c r="I10" s="111"/>
    </row>
    <row r="11" spans="1:9" ht="49.5" x14ac:dyDescent="0.25">
      <c r="A11" s="67" t="s">
        <v>249</v>
      </c>
      <c r="B11" s="57" t="s">
        <v>203</v>
      </c>
      <c r="C11" s="123" t="s">
        <v>14</v>
      </c>
      <c r="D11" s="3">
        <v>4</v>
      </c>
      <c r="E11" s="20"/>
      <c r="F11" s="22">
        <f t="shared" ref="F11" si="0">E11*D11</f>
        <v>0</v>
      </c>
      <c r="G11" s="56">
        <f>F11 + (F11*24%)</f>
        <v>0</v>
      </c>
    </row>
    <row r="12" spans="1:9" ht="15" customHeight="1" x14ac:dyDescent="0.25">
      <c r="A12" s="146" t="s">
        <v>22</v>
      </c>
      <c r="B12" s="146"/>
      <c r="C12" s="146"/>
      <c r="D12" s="146"/>
      <c r="E12" s="146"/>
      <c r="F12" s="146"/>
      <c r="G12" s="39">
        <f>SUM(G11)</f>
        <v>0</v>
      </c>
    </row>
    <row r="13" spans="1:9" s="2" customFormat="1" ht="18" x14ac:dyDescent="0.25">
      <c r="A13" s="135"/>
      <c r="B13" s="136"/>
      <c r="C13" s="136"/>
      <c r="D13" s="136"/>
      <c r="E13" s="136"/>
      <c r="F13" s="137" t="s">
        <v>534</v>
      </c>
      <c r="G13" s="138">
        <f>SUM(G12)</f>
        <v>0</v>
      </c>
      <c r="I13" s="107"/>
    </row>
  </sheetData>
  <mergeCells count="5">
    <mergeCell ref="A7:G7"/>
    <mergeCell ref="B10:G10"/>
    <mergeCell ref="A12:F12"/>
    <mergeCell ref="A4:G4"/>
    <mergeCell ref="A3:B3"/>
  </mergeCells>
  <pageMargins left="0.7" right="0.7" top="0.75" bottom="0.75" header="0.3" footer="0.3"/>
  <pageSetup paperSize="9" scale="59" fitToHeight="0" orientation="landscape" horizontalDpi="0" verticalDpi="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BDFA4-1462-0B42-83E9-77174E444955}">
  <sheetPr codeName="Φύλλο15">
    <pageSetUpPr fitToPage="1"/>
  </sheetPr>
  <dimension ref="A1:I12"/>
  <sheetViews>
    <sheetView zoomScale="110" zoomScaleNormal="110" workbookViewId="0"/>
  </sheetViews>
  <sheetFormatPr defaultColWidth="11" defaultRowHeight="15" x14ac:dyDescent="0.25"/>
  <cols>
    <col min="1" max="1" width="12.875" style="40" customWidth="1"/>
    <col min="2" max="2" width="117.375" style="38" bestFit="1" customWidth="1"/>
    <col min="3" max="3" width="12.875" style="38" customWidth="1"/>
    <col min="4" max="4" width="12.875" style="41" customWidth="1"/>
    <col min="5" max="5" width="12.875" style="42" customWidth="1"/>
    <col min="6" max="6" width="16" style="42" customWidth="1"/>
    <col min="7" max="7" width="21.5" style="43" bestFit="1" customWidth="1"/>
    <col min="8" max="16384" width="11" style="38"/>
  </cols>
  <sheetData>
    <row r="1" spans="1:9" s="46" customFormat="1" ht="16.5" x14ac:dyDescent="0.25">
      <c r="A1" s="44" t="s">
        <v>0</v>
      </c>
      <c r="B1" s="45"/>
      <c r="D1" s="47"/>
      <c r="E1" s="48"/>
      <c r="F1" s="48"/>
      <c r="G1" s="49"/>
      <c r="I1" s="108"/>
    </row>
    <row r="2" spans="1:9" s="46" customFormat="1" ht="16.5" x14ac:dyDescent="0.25">
      <c r="A2" s="28" t="s">
        <v>1</v>
      </c>
      <c r="B2" s="50"/>
      <c r="C2" s="51"/>
      <c r="D2" s="52"/>
      <c r="E2" s="53"/>
      <c r="F2" s="53"/>
      <c r="G2" s="54"/>
      <c r="I2" s="108"/>
    </row>
    <row r="3" spans="1:9" s="2" customFormat="1" ht="16.5" x14ac:dyDescent="0.25">
      <c r="A3" s="168" t="s">
        <v>549</v>
      </c>
      <c r="B3" s="168"/>
      <c r="D3" s="29"/>
      <c r="E3" s="30"/>
      <c r="F3" s="31"/>
      <c r="G3" s="31"/>
      <c r="I3" s="107"/>
    </row>
    <row r="4" spans="1:9" s="2" customFormat="1" ht="16.5" x14ac:dyDescent="0.25">
      <c r="A4" s="163" t="s">
        <v>548</v>
      </c>
      <c r="B4" s="163"/>
      <c r="C4" s="163"/>
      <c r="D4" s="163"/>
      <c r="E4" s="163"/>
      <c r="F4" s="163"/>
      <c r="G4" s="163"/>
      <c r="I4" s="107"/>
    </row>
    <row r="5" spans="1:9" s="58" customFormat="1" ht="18.75" x14ac:dyDescent="0.3">
      <c r="A5" s="118" t="s">
        <v>250</v>
      </c>
      <c r="D5" s="119"/>
      <c r="E5" s="120"/>
      <c r="F5" s="120"/>
      <c r="G5" s="121"/>
    </row>
    <row r="6" spans="1:9" s="2" customFormat="1" ht="16.5" x14ac:dyDescent="0.25">
      <c r="A6" s="32"/>
      <c r="B6" s="33"/>
      <c r="C6" s="32"/>
      <c r="D6" s="34"/>
      <c r="E6" s="35"/>
      <c r="F6" s="35"/>
      <c r="G6" s="35"/>
    </row>
    <row r="7" spans="1:9" s="59" customFormat="1" ht="15" customHeight="1" x14ac:dyDescent="0.25">
      <c r="A7" s="143" t="s">
        <v>251</v>
      </c>
      <c r="B7" s="144"/>
      <c r="C7" s="144"/>
      <c r="D7" s="144"/>
      <c r="E7" s="144"/>
      <c r="F7" s="144"/>
      <c r="G7" s="145"/>
    </row>
    <row r="8" spans="1:9" s="1" customFormat="1" ht="39" x14ac:dyDescent="0.25">
      <c r="A8" s="60" t="s">
        <v>4</v>
      </c>
      <c r="B8" s="60" t="s">
        <v>5</v>
      </c>
      <c r="C8" s="60" t="s">
        <v>6</v>
      </c>
      <c r="D8" s="61" t="s">
        <v>7</v>
      </c>
      <c r="E8" s="62" t="s">
        <v>8</v>
      </c>
      <c r="F8" s="62" t="s">
        <v>9</v>
      </c>
      <c r="G8" s="63" t="s">
        <v>10</v>
      </c>
    </row>
    <row r="9" spans="1:9" s="72" customFormat="1" ht="24" customHeight="1" x14ac:dyDescent="0.25">
      <c r="A9" s="71" t="s">
        <v>252</v>
      </c>
      <c r="B9" s="151" t="s">
        <v>253</v>
      </c>
      <c r="C9" s="152"/>
      <c r="D9" s="152"/>
      <c r="E9" s="152"/>
      <c r="F9" s="152"/>
      <c r="G9" s="153"/>
    </row>
    <row r="10" spans="1:9" s="2" customFormat="1" ht="165" x14ac:dyDescent="0.25">
      <c r="A10" s="122" t="s">
        <v>254</v>
      </c>
      <c r="B10" s="37" t="s">
        <v>255</v>
      </c>
      <c r="C10" s="123" t="s">
        <v>256</v>
      </c>
      <c r="D10" s="3">
        <v>1</v>
      </c>
      <c r="E10" s="15"/>
      <c r="F10" s="13">
        <f t="shared" ref="F10" si="0">E10*D10</f>
        <v>0</v>
      </c>
      <c r="G10" s="19">
        <f t="shared" ref="G10" si="1">F10 + (F10*24%)</f>
        <v>0</v>
      </c>
    </row>
    <row r="11" spans="1:9" ht="15" customHeight="1" x14ac:dyDescent="0.25">
      <c r="A11" s="146" t="s">
        <v>22</v>
      </c>
      <c r="B11" s="146"/>
      <c r="C11" s="146"/>
      <c r="D11" s="146"/>
      <c r="E11" s="146"/>
      <c r="F11" s="146"/>
      <c r="G11" s="39">
        <f>SUM(G10:G10)</f>
        <v>0</v>
      </c>
    </row>
    <row r="12" spans="1:9" ht="18" x14ac:dyDescent="0.25">
      <c r="A12" s="135"/>
      <c r="B12" s="136"/>
      <c r="C12" s="136"/>
      <c r="D12" s="136"/>
      <c r="E12" s="136"/>
      <c r="F12" s="137" t="s">
        <v>534</v>
      </c>
      <c r="G12" s="138">
        <f>SUM(G11)</f>
        <v>0</v>
      </c>
    </row>
  </sheetData>
  <mergeCells count="5">
    <mergeCell ref="A7:G7"/>
    <mergeCell ref="B9:G9"/>
    <mergeCell ref="A11:F11"/>
    <mergeCell ref="A4:G4"/>
    <mergeCell ref="A3:B3"/>
  </mergeCells>
  <pageMargins left="0.7" right="0.7" top="0.75" bottom="0.75" header="0.3" footer="0.3"/>
  <pageSetup paperSize="9" scale="59" fitToHeight="0" orientation="landscape" horizontalDpi="0" verticalDpi="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6C449-BE63-5C44-AF5F-158228BFE985}">
  <sheetPr codeName="Φύλλο16">
    <pageSetUpPr fitToPage="1"/>
  </sheetPr>
  <dimension ref="A1:I13"/>
  <sheetViews>
    <sheetView zoomScale="110" zoomScaleNormal="110" workbookViewId="0"/>
  </sheetViews>
  <sheetFormatPr defaultColWidth="11" defaultRowHeight="15" x14ac:dyDescent="0.25"/>
  <cols>
    <col min="1" max="1" width="12.875" style="40" customWidth="1"/>
    <col min="2" max="2" width="117.375" style="38" bestFit="1" customWidth="1"/>
    <col min="3" max="3" width="12.875" style="38" customWidth="1"/>
    <col min="4" max="4" width="12.875" style="41" customWidth="1"/>
    <col min="5" max="5" width="12.875" style="42" customWidth="1"/>
    <col min="6" max="6" width="16" style="42" customWidth="1"/>
    <col min="7" max="7" width="21.5" style="43" bestFit="1" customWidth="1"/>
    <col min="8" max="16384" width="11" style="38"/>
  </cols>
  <sheetData>
    <row r="1" spans="1:9" s="46" customFormat="1" ht="16.5" x14ac:dyDescent="0.25">
      <c r="A1" s="44" t="s">
        <v>0</v>
      </c>
      <c r="B1" s="45"/>
      <c r="D1" s="47"/>
      <c r="E1" s="48"/>
      <c r="F1" s="48"/>
      <c r="G1" s="49"/>
      <c r="I1" s="108"/>
    </row>
    <row r="2" spans="1:9" s="46" customFormat="1" ht="16.5" x14ac:dyDescent="0.25">
      <c r="A2" s="28" t="s">
        <v>1</v>
      </c>
      <c r="B2" s="50"/>
      <c r="C2" s="51"/>
      <c r="D2" s="52"/>
      <c r="E2" s="53"/>
      <c r="F2" s="53"/>
      <c r="G2" s="54"/>
      <c r="I2" s="108"/>
    </row>
    <row r="3" spans="1:9" s="2" customFormat="1" ht="16.5" x14ac:dyDescent="0.25">
      <c r="A3" s="168" t="s">
        <v>549</v>
      </c>
      <c r="B3" s="168"/>
      <c r="D3" s="29"/>
      <c r="E3" s="30"/>
      <c r="F3" s="31"/>
      <c r="G3" s="31"/>
      <c r="I3" s="107"/>
    </row>
    <row r="4" spans="1:9" s="2" customFormat="1" ht="16.5" x14ac:dyDescent="0.25">
      <c r="A4" s="163" t="s">
        <v>548</v>
      </c>
      <c r="B4" s="163"/>
      <c r="C4" s="163"/>
      <c r="D4" s="163"/>
      <c r="E4" s="163"/>
      <c r="F4" s="163"/>
      <c r="G4" s="163"/>
      <c r="I4" s="107"/>
    </row>
    <row r="5" spans="1:9" s="58" customFormat="1" ht="18.75" x14ac:dyDescent="0.3">
      <c r="A5" s="118" t="s">
        <v>257</v>
      </c>
      <c r="D5" s="119"/>
      <c r="E5" s="120"/>
      <c r="F5" s="120"/>
      <c r="G5" s="121"/>
    </row>
    <row r="6" spans="1:9" s="2" customFormat="1" ht="16.5" x14ac:dyDescent="0.25">
      <c r="A6" s="32"/>
      <c r="B6" s="33"/>
      <c r="C6" s="32"/>
      <c r="D6" s="34"/>
      <c r="E6" s="35"/>
      <c r="F6" s="35"/>
      <c r="G6" s="35"/>
    </row>
    <row r="7" spans="1:9" s="59" customFormat="1" ht="15" customHeight="1" x14ac:dyDescent="0.25">
      <c r="A7" s="143" t="s">
        <v>251</v>
      </c>
      <c r="B7" s="144"/>
      <c r="C7" s="144"/>
      <c r="D7" s="144"/>
      <c r="E7" s="144"/>
      <c r="F7" s="144"/>
      <c r="G7" s="145"/>
    </row>
    <row r="8" spans="1:9" s="1" customFormat="1" ht="39" x14ac:dyDescent="0.25">
      <c r="A8" s="60" t="s">
        <v>4</v>
      </c>
      <c r="B8" s="60" t="s">
        <v>5</v>
      </c>
      <c r="C8" s="60" t="s">
        <v>6</v>
      </c>
      <c r="D8" s="61" t="s">
        <v>7</v>
      </c>
      <c r="E8" s="62" t="s">
        <v>8</v>
      </c>
      <c r="F8" s="62" t="s">
        <v>9</v>
      </c>
      <c r="G8" s="63" t="s">
        <v>10</v>
      </c>
    </row>
    <row r="9" spans="1:9" s="72" customFormat="1" ht="24" customHeight="1" x14ac:dyDescent="0.25">
      <c r="A9" s="71" t="s">
        <v>258</v>
      </c>
      <c r="B9" s="151" t="s">
        <v>259</v>
      </c>
      <c r="C9" s="152"/>
      <c r="D9" s="152"/>
      <c r="E9" s="152"/>
      <c r="F9" s="152"/>
      <c r="G9" s="153"/>
    </row>
    <row r="10" spans="1:9" s="2" customFormat="1" ht="115.5" x14ac:dyDescent="0.25">
      <c r="A10" s="122" t="s">
        <v>260</v>
      </c>
      <c r="B10" s="37" t="s">
        <v>261</v>
      </c>
      <c r="C10" s="123" t="s">
        <v>256</v>
      </c>
      <c r="D10" s="3">
        <v>2</v>
      </c>
      <c r="E10" s="15"/>
      <c r="F10" s="13">
        <f t="shared" ref="F10:F11" si="0">E10*D10</f>
        <v>0</v>
      </c>
      <c r="G10" s="19">
        <f t="shared" ref="G10:G11" si="1">F10 + (F10*24%)</f>
        <v>0</v>
      </c>
    </row>
    <row r="11" spans="1:9" s="2" customFormat="1" ht="82.5" x14ac:dyDescent="0.25">
      <c r="A11" s="122" t="s">
        <v>262</v>
      </c>
      <c r="B11" s="37" t="s">
        <v>263</v>
      </c>
      <c r="C11" s="123" t="s">
        <v>256</v>
      </c>
      <c r="D11" s="3">
        <v>1</v>
      </c>
      <c r="E11" s="15"/>
      <c r="F11" s="12">
        <f t="shared" si="0"/>
        <v>0</v>
      </c>
      <c r="G11" s="18">
        <f t="shared" si="1"/>
        <v>0</v>
      </c>
    </row>
    <row r="12" spans="1:9" ht="15" customHeight="1" x14ac:dyDescent="0.25">
      <c r="A12" s="146" t="s">
        <v>22</v>
      </c>
      <c r="B12" s="146"/>
      <c r="C12" s="146"/>
      <c r="D12" s="146"/>
      <c r="E12" s="146"/>
      <c r="F12" s="146"/>
      <c r="G12" s="39">
        <f>SUM(G10:G11)</f>
        <v>0</v>
      </c>
    </row>
    <row r="13" spans="1:9" s="2" customFormat="1" ht="18" x14ac:dyDescent="0.25">
      <c r="A13" s="135"/>
      <c r="B13" s="136"/>
      <c r="C13" s="136"/>
      <c r="D13" s="136"/>
      <c r="E13" s="136"/>
      <c r="F13" s="137" t="s">
        <v>534</v>
      </c>
      <c r="G13" s="138">
        <f>SUM(G12)</f>
        <v>0</v>
      </c>
    </row>
  </sheetData>
  <mergeCells count="5">
    <mergeCell ref="A7:G7"/>
    <mergeCell ref="B9:G9"/>
    <mergeCell ref="A12:F12"/>
    <mergeCell ref="A4:G4"/>
    <mergeCell ref="A3:B3"/>
  </mergeCells>
  <pageMargins left="0.7" right="0.7" top="0.75" bottom="0.75" header="0.3" footer="0.3"/>
  <pageSetup paperSize="9" scale="59" fitToHeight="0" orientation="landscape" horizontalDpi="0" verticalDpi="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CC1C8-F063-A546-84D1-00C951B3A044}">
  <sheetPr codeName="Φύλλο17">
    <pageSetUpPr fitToPage="1"/>
  </sheetPr>
  <dimension ref="A1:I194"/>
  <sheetViews>
    <sheetView zoomScale="110" zoomScaleNormal="110" workbookViewId="0"/>
  </sheetViews>
  <sheetFormatPr defaultColWidth="11" defaultRowHeight="15" x14ac:dyDescent="0.25"/>
  <cols>
    <col min="1" max="1" width="12.875" style="40" customWidth="1"/>
    <col min="2" max="2" width="117.375" style="38" bestFit="1" customWidth="1"/>
    <col min="3" max="3" width="12.875" style="38" customWidth="1"/>
    <col min="4" max="4" width="12.875" style="41" customWidth="1"/>
    <col min="5" max="5" width="12.875" style="42" customWidth="1"/>
    <col min="6" max="6" width="16" style="42" customWidth="1"/>
    <col min="7" max="7" width="21.5" style="43" bestFit="1" customWidth="1"/>
    <col min="8" max="8" width="2.875" style="38" customWidth="1"/>
    <col min="9" max="9" width="20.875" style="113" customWidth="1"/>
    <col min="10" max="16384" width="11" style="38"/>
  </cols>
  <sheetData>
    <row r="1" spans="1:9" s="46" customFormat="1" ht="16.5" x14ac:dyDescent="0.25">
      <c r="A1" s="44" t="s">
        <v>0</v>
      </c>
      <c r="B1" s="45"/>
      <c r="D1" s="47"/>
      <c r="E1" s="48"/>
      <c r="F1" s="48"/>
      <c r="G1" s="49"/>
      <c r="I1" s="108"/>
    </row>
    <row r="2" spans="1:9" s="46" customFormat="1" ht="16.5" x14ac:dyDescent="0.25">
      <c r="A2" s="28" t="s">
        <v>1</v>
      </c>
      <c r="B2" s="50"/>
      <c r="C2" s="51"/>
      <c r="D2" s="52"/>
      <c r="E2" s="53"/>
      <c r="F2" s="53"/>
      <c r="G2" s="54"/>
      <c r="I2" s="108"/>
    </row>
    <row r="3" spans="1:9" s="2" customFormat="1" ht="16.5" x14ac:dyDescent="0.25">
      <c r="A3" s="168" t="s">
        <v>549</v>
      </c>
      <c r="B3" s="168"/>
      <c r="D3" s="29"/>
      <c r="E3" s="30"/>
      <c r="F3" s="31"/>
      <c r="G3" s="31"/>
      <c r="I3" s="107"/>
    </row>
    <row r="4" spans="1:9" s="2" customFormat="1" ht="16.5" x14ac:dyDescent="0.25">
      <c r="A4" s="163" t="s">
        <v>548</v>
      </c>
      <c r="B4" s="163"/>
      <c r="C4" s="163"/>
      <c r="D4" s="163"/>
      <c r="E4" s="163"/>
      <c r="F4" s="163"/>
      <c r="G4" s="163"/>
      <c r="I4" s="107"/>
    </row>
    <row r="5" spans="1:9" s="58" customFormat="1" ht="18.75" x14ac:dyDescent="0.3">
      <c r="A5" s="118" t="s">
        <v>442</v>
      </c>
      <c r="D5" s="119"/>
      <c r="E5" s="120"/>
      <c r="F5" s="120"/>
      <c r="G5" s="121"/>
      <c r="I5" s="116"/>
    </row>
    <row r="6" spans="1:9" s="2" customFormat="1" ht="16.5" x14ac:dyDescent="0.25">
      <c r="A6" s="32"/>
      <c r="B6" s="33"/>
      <c r="C6" s="32"/>
      <c r="D6" s="34"/>
      <c r="E6" s="35"/>
      <c r="F6" s="35"/>
      <c r="G6" s="35"/>
      <c r="I6" s="107"/>
    </row>
    <row r="7" spans="1:9" s="59" customFormat="1" ht="15" customHeight="1" x14ac:dyDescent="0.25">
      <c r="A7" s="143" t="s">
        <v>251</v>
      </c>
      <c r="B7" s="144"/>
      <c r="C7" s="144"/>
      <c r="D7" s="144"/>
      <c r="E7" s="144"/>
      <c r="F7" s="144"/>
      <c r="G7" s="145"/>
      <c r="I7" s="110"/>
    </row>
    <row r="8" spans="1:9" s="1" customFormat="1" ht="39" x14ac:dyDescent="0.25">
      <c r="A8" s="60" t="s">
        <v>4</v>
      </c>
      <c r="B8" s="60" t="s">
        <v>5</v>
      </c>
      <c r="C8" s="60" t="s">
        <v>6</v>
      </c>
      <c r="D8" s="61" t="s">
        <v>7</v>
      </c>
      <c r="E8" s="62" t="s">
        <v>8</v>
      </c>
      <c r="F8" s="62" t="s">
        <v>9</v>
      </c>
      <c r="G8" s="63" t="s">
        <v>10</v>
      </c>
      <c r="I8" s="109"/>
    </row>
    <row r="9" spans="1:9" s="72" customFormat="1" ht="24" customHeight="1" x14ac:dyDescent="0.25">
      <c r="A9" s="71" t="s">
        <v>264</v>
      </c>
      <c r="B9" s="151" t="s">
        <v>265</v>
      </c>
      <c r="C9" s="152"/>
      <c r="D9" s="152"/>
      <c r="E9" s="152"/>
      <c r="F9" s="152"/>
      <c r="G9" s="153"/>
      <c r="I9" s="111"/>
    </row>
    <row r="10" spans="1:9" s="2" customFormat="1" ht="16.5" x14ac:dyDescent="0.25">
      <c r="A10" s="127" t="s">
        <v>266</v>
      </c>
      <c r="B10" s="57" t="s">
        <v>267</v>
      </c>
      <c r="C10" s="128"/>
      <c r="D10" s="3"/>
      <c r="E10" s="15"/>
      <c r="F10" s="12"/>
      <c r="G10" s="18"/>
      <c r="I10" s="107"/>
    </row>
    <row r="11" spans="1:9" s="2" customFormat="1" ht="16.5" x14ac:dyDescent="0.25">
      <c r="A11" s="129">
        <v>1</v>
      </c>
      <c r="B11" s="73" t="s">
        <v>268</v>
      </c>
      <c r="C11" s="128" t="s">
        <v>256</v>
      </c>
      <c r="D11" s="3">
        <v>1</v>
      </c>
      <c r="E11" s="15"/>
      <c r="F11" s="12">
        <f t="shared" ref="F11:F38" si="0">E11*D11</f>
        <v>0</v>
      </c>
      <c r="G11" s="18">
        <f t="shared" ref="G11:G38" si="1">F11 + (F11*24%)</f>
        <v>0</v>
      </c>
      <c r="I11" s="107"/>
    </row>
    <row r="12" spans="1:9" s="2" customFormat="1" ht="16.5" x14ac:dyDescent="0.25">
      <c r="A12" s="129">
        <v>2</v>
      </c>
      <c r="B12" s="73" t="s">
        <v>269</v>
      </c>
      <c r="C12" s="128" t="s">
        <v>256</v>
      </c>
      <c r="D12" s="3">
        <v>1</v>
      </c>
      <c r="E12" s="15"/>
      <c r="F12" s="12">
        <f t="shared" si="0"/>
        <v>0</v>
      </c>
      <c r="G12" s="18">
        <f t="shared" si="1"/>
        <v>0</v>
      </c>
      <c r="I12" s="107"/>
    </row>
    <row r="13" spans="1:9" s="2" customFormat="1" ht="16.5" x14ac:dyDescent="0.25">
      <c r="A13" s="129">
        <v>3</v>
      </c>
      <c r="B13" s="73" t="s">
        <v>270</v>
      </c>
      <c r="C13" s="128" t="s">
        <v>256</v>
      </c>
      <c r="D13" s="3">
        <v>1</v>
      </c>
      <c r="E13" s="15"/>
      <c r="F13" s="12">
        <f t="shared" si="0"/>
        <v>0</v>
      </c>
      <c r="G13" s="18">
        <f t="shared" si="1"/>
        <v>0</v>
      </c>
      <c r="I13" s="107"/>
    </row>
    <row r="14" spans="1:9" s="2" customFormat="1" ht="16.5" x14ac:dyDescent="0.25">
      <c r="A14" s="129">
        <v>4</v>
      </c>
      <c r="B14" s="73" t="s">
        <v>271</v>
      </c>
      <c r="C14" s="128" t="s">
        <v>256</v>
      </c>
      <c r="D14" s="3">
        <v>1</v>
      </c>
      <c r="E14" s="15"/>
      <c r="F14" s="12">
        <f t="shared" si="0"/>
        <v>0</v>
      </c>
      <c r="G14" s="18">
        <f t="shared" si="1"/>
        <v>0</v>
      </c>
      <c r="I14" s="107"/>
    </row>
    <row r="15" spans="1:9" s="2" customFormat="1" ht="16.5" x14ac:dyDescent="0.25">
      <c r="A15" s="129">
        <v>5</v>
      </c>
      <c r="B15" s="73" t="s">
        <v>272</v>
      </c>
      <c r="C15" s="128" t="s">
        <v>256</v>
      </c>
      <c r="D15" s="3">
        <v>3</v>
      </c>
      <c r="E15" s="15"/>
      <c r="F15" s="12">
        <f t="shared" si="0"/>
        <v>0</v>
      </c>
      <c r="G15" s="18">
        <f t="shared" si="1"/>
        <v>0</v>
      </c>
      <c r="I15" s="107"/>
    </row>
    <row r="16" spans="1:9" s="2" customFormat="1" ht="16.5" x14ac:dyDescent="0.25">
      <c r="A16" s="129">
        <v>6</v>
      </c>
      <c r="B16" s="73" t="s">
        <v>273</v>
      </c>
      <c r="C16" s="128" t="s">
        <v>256</v>
      </c>
      <c r="D16" s="3">
        <v>2</v>
      </c>
      <c r="E16" s="15"/>
      <c r="F16" s="12">
        <f t="shared" si="0"/>
        <v>0</v>
      </c>
      <c r="G16" s="18">
        <f t="shared" si="1"/>
        <v>0</v>
      </c>
      <c r="I16" s="107"/>
    </row>
    <row r="17" spans="1:9" s="2" customFormat="1" ht="16.5" x14ac:dyDescent="0.25">
      <c r="A17" s="129">
        <v>7</v>
      </c>
      <c r="B17" s="73" t="s">
        <v>274</v>
      </c>
      <c r="C17" s="128" t="s">
        <v>256</v>
      </c>
      <c r="D17" s="3">
        <v>1</v>
      </c>
      <c r="E17" s="15"/>
      <c r="F17" s="12">
        <f t="shared" si="0"/>
        <v>0</v>
      </c>
      <c r="G17" s="18">
        <f t="shared" si="1"/>
        <v>0</v>
      </c>
      <c r="I17" s="107"/>
    </row>
    <row r="18" spans="1:9" s="2" customFormat="1" ht="16.5" x14ac:dyDescent="0.25">
      <c r="A18" s="129">
        <v>8</v>
      </c>
      <c r="B18" s="73" t="s">
        <v>275</v>
      </c>
      <c r="C18" s="128" t="s">
        <v>256</v>
      </c>
      <c r="D18" s="3">
        <v>1</v>
      </c>
      <c r="E18" s="15"/>
      <c r="F18" s="12">
        <f t="shared" si="0"/>
        <v>0</v>
      </c>
      <c r="G18" s="18">
        <f t="shared" si="1"/>
        <v>0</v>
      </c>
      <c r="I18" s="107"/>
    </row>
    <row r="19" spans="1:9" s="2" customFormat="1" ht="16.5" x14ac:dyDescent="0.25">
      <c r="A19" s="129">
        <v>9</v>
      </c>
      <c r="B19" s="73" t="s">
        <v>276</v>
      </c>
      <c r="C19" s="128" t="s">
        <v>256</v>
      </c>
      <c r="D19" s="3">
        <v>1</v>
      </c>
      <c r="E19" s="15"/>
      <c r="F19" s="12">
        <f t="shared" si="0"/>
        <v>0</v>
      </c>
      <c r="G19" s="18">
        <f t="shared" si="1"/>
        <v>0</v>
      </c>
      <c r="I19" s="107"/>
    </row>
    <row r="20" spans="1:9" s="2" customFormat="1" ht="16.5" x14ac:dyDescent="0.25">
      <c r="A20" s="129">
        <v>10</v>
      </c>
      <c r="B20" s="73" t="s">
        <v>277</v>
      </c>
      <c r="C20" s="128" t="s">
        <v>256</v>
      </c>
      <c r="D20" s="3">
        <v>1</v>
      </c>
      <c r="E20" s="15"/>
      <c r="F20" s="12">
        <f t="shared" si="0"/>
        <v>0</v>
      </c>
      <c r="G20" s="18">
        <f t="shared" si="1"/>
        <v>0</v>
      </c>
      <c r="I20" s="107"/>
    </row>
    <row r="21" spans="1:9" s="2" customFormat="1" ht="16.5" x14ac:dyDescent="0.25">
      <c r="A21" s="129">
        <v>11</v>
      </c>
      <c r="B21" s="73" t="s">
        <v>278</v>
      </c>
      <c r="C21" s="128" t="s">
        <v>256</v>
      </c>
      <c r="D21" s="3">
        <v>1</v>
      </c>
      <c r="E21" s="15"/>
      <c r="F21" s="12">
        <f t="shared" si="0"/>
        <v>0</v>
      </c>
      <c r="G21" s="18">
        <f t="shared" si="1"/>
        <v>0</v>
      </c>
      <c r="I21" s="107"/>
    </row>
    <row r="22" spans="1:9" s="2" customFormat="1" ht="16.5" x14ac:dyDescent="0.25">
      <c r="A22" s="129">
        <v>12</v>
      </c>
      <c r="B22" s="73" t="s">
        <v>279</v>
      </c>
      <c r="C22" s="128" t="s">
        <v>256</v>
      </c>
      <c r="D22" s="3">
        <v>6</v>
      </c>
      <c r="E22" s="15"/>
      <c r="F22" s="12">
        <f t="shared" si="0"/>
        <v>0</v>
      </c>
      <c r="G22" s="18">
        <f t="shared" si="1"/>
        <v>0</v>
      </c>
      <c r="I22" s="107"/>
    </row>
    <row r="23" spans="1:9" s="2" customFormat="1" ht="16.5" x14ac:dyDescent="0.25">
      <c r="A23" s="129">
        <v>13</v>
      </c>
      <c r="B23" s="73" t="s">
        <v>280</v>
      </c>
      <c r="C23" s="128" t="s">
        <v>256</v>
      </c>
      <c r="D23" s="3">
        <v>1</v>
      </c>
      <c r="E23" s="15"/>
      <c r="F23" s="12">
        <f t="shared" si="0"/>
        <v>0</v>
      </c>
      <c r="G23" s="18">
        <f t="shared" si="1"/>
        <v>0</v>
      </c>
      <c r="I23" s="107"/>
    </row>
    <row r="24" spans="1:9" s="2" customFormat="1" ht="16.5" x14ac:dyDescent="0.25">
      <c r="A24" s="129">
        <v>14</v>
      </c>
      <c r="B24" s="73" t="s">
        <v>281</v>
      </c>
      <c r="C24" s="128" t="s">
        <v>256</v>
      </c>
      <c r="D24" s="3">
        <v>1</v>
      </c>
      <c r="E24" s="15"/>
      <c r="F24" s="12">
        <f t="shared" si="0"/>
        <v>0</v>
      </c>
      <c r="G24" s="18">
        <f t="shared" si="1"/>
        <v>0</v>
      </c>
      <c r="I24" s="107"/>
    </row>
    <row r="25" spans="1:9" s="2" customFormat="1" ht="16.5" x14ac:dyDescent="0.25">
      <c r="A25" s="129">
        <v>15</v>
      </c>
      <c r="B25" s="73" t="s">
        <v>282</v>
      </c>
      <c r="C25" s="128" t="s">
        <v>256</v>
      </c>
      <c r="D25" s="3">
        <v>2</v>
      </c>
      <c r="E25" s="15"/>
      <c r="F25" s="12">
        <f t="shared" si="0"/>
        <v>0</v>
      </c>
      <c r="G25" s="18">
        <f t="shared" si="1"/>
        <v>0</v>
      </c>
      <c r="I25" s="107"/>
    </row>
    <row r="26" spans="1:9" s="2" customFormat="1" ht="16.5" x14ac:dyDescent="0.25">
      <c r="A26" s="129">
        <v>16</v>
      </c>
      <c r="B26" s="73" t="s">
        <v>283</v>
      </c>
      <c r="C26" s="128" t="s">
        <v>256</v>
      </c>
      <c r="D26" s="3">
        <v>1</v>
      </c>
      <c r="E26" s="15"/>
      <c r="F26" s="12">
        <f t="shared" si="0"/>
        <v>0</v>
      </c>
      <c r="G26" s="18">
        <f t="shared" si="1"/>
        <v>0</v>
      </c>
      <c r="I26" s="107"/>
    </row>
    <row r="27" spans="1:9" s="2" customFormat="1" ht="16.5" x14ac:dyDescent="0.25">
      <c r="A27" s="129">
        <v>17</v>
      </c>
      <c r="B27" s="73" t="s">
        <v>284</v>
      </c>
      <c r="C27" s="128" t="s">
        <v>256</v>
      </c>
      <c r="D27" s="3">
        <v>1</v>
      </c>
      <c r="E27" s="15"/>
      <c r="F27" s="12">
        <f t="shared" si="0"/>
        <v>0</v>
      </c>
      <c r="G27" s="18">
        <f t="shared" si="1"/>
        <v>0</v>
      </c>
      <c r="I27" s="107"/>
    </row>
    <row r="28" spans="1:9" s="2" customFormat="1" ht="16.5" x14ac:dyDescent="0.25">
      <c r="A28" s="129">
        <v>18</v>
      </c>
      <c r="B28" s="73" t="s">
        <v>285</v>
      </c>
      <c r="C28" s="128" t="s">
        <v>256</v>
      </c>
      <c r="D28" s="3">
        <v>1</v>
      </c>
      <c r="E28" s="15"/>
      <c r="F28" s="12">
        <f t="shared" si="0"/>
        <v>0</v>
      </c>
      <c r="G28" s="18">
        <f t="shared" si="1"/>
        <v>0</v>
      </c>
      <c r="I28" s="107"/>
    </row>
    <row r="29" spans="1:9" s="2" customFormat="1" ht="16.5" x14ac:dyDescent="0.25">
      <c r="A29" s="129">
        <v>19</v>
      </c>
      <c r="B29" s="73" t="s">
        <v>286</v>
      </c>
      <c r="C29" s="128" t="s">
        <v>256</v>
      </c>
      <c r="D29" s="3">
        <v>1</v>
      </c>
      <c r="E29" s="15"/>
      <c r="F29" s="12">
        <f t="shared" si="0"/>
        <v>0</v>
      </c>
      <c r="G29" s="18">
        <f t="shared" si="1"/>
        <v>0</v>
      </c>
      <c r="I29" s="107"/>
    </row>
    <row r="30" spans="1:9" s="2" customFormat="1" ht="16.5" x14ac:dyDescent="0.25">
      <c r="A30" s="129">
        <v>20</v>
      </c>
      <c r="B30" s="73" t="s">
        <v>287</v>
      </c>
      <c r="C30" s="128" t="s">
        <v>256</v>
      </c>
      <c r="D30" s="3">
        <v>1</v>
      </c>
      <c r="E30" s="15"/>
      <c r="F30" s="12">
        <f t="shared" si="0"/>
        <v>0</v>
      </c>
      <c r="G30" s="18">
        <f t="shared" si="1"/>
        <v>0</v>
      </c>
      <c r="I30" s="107"/>
    </row>
    <row r="31" spans="1:9" s="2" customFormat="1" ht="16.5" x14ac:dyDescent="0.25">
      <c r="A31" s="129">
        <v>21</v>
      </c>
      <c r="B31" s="73" t="s">
        <v>288</v>
      </c>
      <c r="C31" s="128" t="s">
        <v>256</v>
      </c>
      <c r="D31" s="3">
        <v>1</v>
      </c>
      <c r="E31" s="15"/>
      <c r="F31" s="12">
        <f t="shared" si="0"/>
        <v>0</v>
      </c>
      <c r="G31" s="18">
        <f t="shared" si="1"/>
        <v>0</v>
      </c>
      <c r="I31" s="107"/>
    </row>
    <row r="32" spans="1:9" s="2" customFormat="1" ht="16.5" x14ac:dyDescent="0.25">
      <c r="A32" s="129">
        <v>22</v>
      </c>
      <c r="B32" s="73" t="s">
        <v>289</v>
      </c>
      <c r="C32" s="128" t="s">
        <v>256</v>
      </c>
      <c r="D32" s="3">
        <v>1</v>
      </c>
      <c r="E32" s="15"/>
      <c r="F32" s="12">
        <f t="shared" si="0"/>
        <v>0</v>
      </c>
      <c r="G32" s="18">
        <f t="shared" si="1"/>
        <v>0</v>
      </c>
      <c r="I32" s="107"/>
    </row>
    <row r="33" spans="1:9" s="2" customFormat="1" ht="16.5" x14ac:dyDescent="0.25">
      <c r="A33" s="129">
        <v>23</v>
      </c>
      <c r="B33" s="73" t="s">
        <v>290</v>
      </c>
      <c r="C33" s="128" t="s">
        <v>256</v>
      </c>
      <c r="D33" s="3">
        <v>1</v>
      </c>
      <c r="E33" s="15"/>
      <c r="F33" s="12">
        <f t="shared" si="0"/>
        <v>0</v>
      </c>
      <c r="G33" s="18">
        <f t="shared" si="1"/>
        <v>0</v>
      </c>
      <c r="I33" s="107"/>
    </row>
    <row r="34" spans="1:9" s="2" customFormat="1" ht="16.5" x14ac:dyDescent="0.25">
      <c r="A34" s="129">
        <v>24</v>
      </c>
      <c r="B34" s="73" t="s">
        <v>291</v>
      </c>
      <c r="C34" s="128" t="s">
        <v>256</v>
      </c>
      <c r="D34" s="3">
        <v>1</v>
      </c>
      <c r="E34" s="15"/>
      <c r="F34" s="12">
        <f t="shared" si="0"/>
        <v>0</v>
      </c>
      <c r="G34" s="18">
        <f t="shared" si="1"/>
        <v>0</v>
      </c>
      <c r="I34" s="107"/>
    </row>
    <row r="35" spans="1:9" s="2" customFormat="1" ht="16.5" x14ac:dyDescent="0.25">
      <c r="A35" s="129">
        <v>25</v>
      </c>
      <c r="B35" s="73" t="s">
        <v>292</v>
      </c>
      <c r="C35" s="128" t="s">
        <v>256</v>
      </c>
      <c r="D35" s="3">
        <v>1</v>
      </c>
      <c r="E35" s="15"/>
      <c r="F35" s="12">
        <f t="shared" si="0"/>
        <v>0</v>
      </c>
      <c r="G35" s="18">
        <f t="shared" si="1"/>
        <v>0</v>
      </c>
      <c r="I35" s="107"/>
    </row>
    <row r="36" spans="1:9" s="2" customFormat="1" ht="16.5" x14ac:dyDescent="0.25">
      <c r="A36" s="129">
        <v>26</v>
      </c>
      <c r="B36" s="73" t="s">
        <v>293</v>
      </c>
      <c r="C36" s="128" t="s">
        <v>256</v>
      </c>
      <c r="D36" s="3">
        <v>1</v>
      </c>
      <c r="E36" s="15"/>
      <c r="F36" s="12">
        <f t="shared" si="0"/>
        <v>0</v>
      </c>
      <c r="G36" s="18">
        <f t="shared" si="1"/>
        <v>0</v>
      </c>
      <c r="I36" s="107"/>
    </row>
    <row r="37" spans="1:9" s="2" customFormat="1" ht="16.5" x14ac:dyDescent="0.25">
      <c r="A37" s="129">
        <v>27</v>
      </c>
      <c r="B37" s="73" t="s">
        <v>294</v>
      </c>
      <c r="C37" s="128" t="s">
        <v>256</v>
      </c>
      <c r="D37" s="3">
        <v>1</v>
      </c>
      <c r="E37" s="15"/>
      <c r="F37" s="12">
        <f t="shared" si="0"/>
        <v>0</v>
      </c>
      <c r="G37" s="18">
        <f t="shared" si="1"/>
        <v>0</v>
      </c>
      <c r="I37" s="107"/>
    </row>
    <row r="38" spans="1:9" s="2" customFormat="1" ht="17.25" thickBot="1" x14ac:dyDescent="0.3">
      <c r="A38" s="81">
        <v>28</v>
      </c>
      <c r="B38" s="82" t="s">
        <v>295</v>
      </c>
      <c r="C38" s="83" t="s">
        <v>256</v>
      </c>
      <c r="D38" s="84">
        <v>1</v>
      </c>
      <c r="E38" s="85"/>
      <c r="F38" s="86">
        <f t="shared" si="0"/>
        <v>0</v>
      </c>
      <c r="G38" s="87">
        <f t="shared" si="1"/>
        <v>0</v>
      </c>
      <c r="I38" s="107"/>
    </row>
    <row r="39" spans="1:9" s="2" customFormat="1" ht="16.5" x14ac:dyDescent="0.25">
      <c r="A39" s="125" t="s">
        <v>296</v>
      </c>
      <c r="B39" s="89" t="s">
        <v>297</v>
      </c>
      <c r="C39" s="126"/>
      <c r="D39" s="77"/>
      <c r="E39" s="78"/>
      <c r="F39" s="79"/>
      <c r="G39" s="80"/>
      <c r="I39" s="107"/>
    </row>
    <row r="40" spans="1:9" s="74" customFormat="1" ht="17.25" thickBot="1" x14ac:dyDescent="0.3">
      <c r="A40" s="81">
        <v>1</v>
      </c>
      <c r="B40" s="82" t="s">
        <v>298</v>
      </c>
      <c r="C40" s="81" t="s">
        <v>256</v>
      </c>
      <c r="D40" s="90">
        <v>100</v>
      </c>
      <c r="E40" s="91"/>
      <c r="F40" s="92">
        <f>E40*D40</f>
        <v>0</v>
      </c>
      <c r="G40" s="93">
        <f>F40 + (F40*24%)</f>
        <v>0</v>
      </c>
      <c r="I40" s="117"/>
    </row>
    <row r="41" spans="1:9" s="2" customFormat="1" ht="16.5" x14ac:dyDescent="0.25">
      <c r="A41" s="125" t="s">
        <v>299</v>
      </c>
      <c r="B41" s="89" t="s">
        <v>300</v>
      </c>
      <c r="C41" s="126"/>
      <c r="D41" s="77"/>
      <c r="E41" s="78"/>
      <c r="F41" s="79"/>
      <c r="G41" s="80"/>
      <c r="I41" s="107"/>
    </row>
    <row r="42" spans="1:9" s="2" customFormat="1" ht="16.5" x14ac:dyDescent="0.25">
      <c r="A42" s="129">
        <v>1</v>
      </c>
      <c r="B42" s="73" t="s">
        <v>301</v>
      </c>
      <c r="C42" s="128" t="s">
        <v>256</v>
      </c>
      <c r="D42" s="3">
        <v>1</v>
      </c>
      <c r="E42" s="15"/>
      <c r="F42" s="12">
        <f>E42*D42</f>
        <v>0</v>
      </c>
      <c r="G42" s="18">
        <f t="shared" ref="G42:G45" si="2">F42 + (F42*24%)</f>
        <v>0</v>
      </c>
      <c r="I42" s="107"/>
    </row>
    <row r="43" spans="1:9" s="2" customFormat="1" ht="33" x14ac:dyDescent="0.25">
      <c r="A43" s="129">
        <v>2</v>
      </c>
      <c r="B43" s="73" t="s">
        <v>302</v>
      </c>
      <c r="C43" s="128" t="s">
        <v>256</v>
      </c>
      <c r="D43" s="3">
        <v>1</v>
      </c>
      <c r="E43" s="15"/>
      <c r="F43" s="12">
        <f>E43*D43</f>
        <v>0</v>
      </c>
      <c r="G43" s="18">
        <f t="shared" si="2"/>
        <v>0</v>
      </c>
      <c r="I43" s="107"/>
    </row>
    <row r="44" spans="1:9" s="2" customFormat="1" ht="16.5" x14ac:dyDescent="0.25">
      <c r="A44" s="129">
        <v>3</v>
      </c>
      <c r="B44" s="73" t="s">
        <v>303</v>
      </c>
      <c r="C44" s="128" t="s">
        <v>256</v>
      </c>
      <c r="D44" s="3">
        <v>1</v>
      </c>
      <c r="E44" s="15"/>
      <c r="F44" s="12">
        <f>E44*D44</f>
        <v>0</v>
      </c>
      <c r="G44" s="18">
        <f t="shared" si="2"/>
        <v>0</v>
      </c>
      <c r="I44" s="107"/>
    </row>
    <row r="45" spans="1:9" s="2" customFormat="1" ht="17.25" thickBot="1" x14ac:dyDescent="0.3">
      <c r="A45" s="81">
        <v>4</v>
      </c>
      <c r="B45" s="82" t="s">
        <v>304</v>
      </c>
      <c r="C45" s="83" t="s">
        <v>256</v>
      </c>
      <c r="D45" s="84">
        <v>1</v>
      </c>
      <c r="E45" s="85"/>
      <c r="F45" s="86">
        <f>E45*D45</f>
        <v>0</v>
      </c>
      <c r="G45" s="87">
        <f t="shared" si="2"/>
        <v>0</v>
      </c>
      <c r="I45" s="107"/>
    </row>
    <row r="46" spans="1:9" s="2" customFormat="1" ht="16.5" x14ac:dyDescent="0.25">
      <c r="A46" s="125" t="s">
        <v>305</v>
      </c>
      <c r="B46" s="89" t="s">
        <v>306</v>
      </c>
      <c r="C46" s="126"/>
      <c r="D46" s="77"/>
      <c r="E46" s="78"/>
      <c r="F46" s="79"/>
      <c r="G46" s="80"/>
      <c r="I46" s="107"/>
    </row>
    <row r="47" spans="1:9" s="2" customFormat="1" ht="17.25" thickBot="1" x14ac:dyDescent="0.3">
      <c r="A47" s="81">
        <v>1</v>
      </c>
      <c r="B47" s="82" t="s">
        <v>307</v>
      </c>
      <c r="C47" s="83" t="s">
        <v>256</v>
      </c>
      <c r="D47" s="84">
        <v>1</v>
      </c>
      <c r="E47" s="85"/>
      <c r="F47" s="86">
        <f>E47*D47</f>
        <v>0</v>
      </c>
      <c r="G47" s="87">
        <f>F47 + (F47*24%)</f>
        <v>0</v>
      </c>
      <c r="I47" s="107"/>
    </row>
    <row r="48" spans="1:9" s="2" customFormat="1" ht="16.5" x14ac:dyDescent="0.25">
      <c r="A48" s="125" t="s">
        <v>308</v>
      </c>
      <c r="B48" s="89" t="s">
        <v>309</v>
      </c>
      <c r="C48" s="126"/>
      <c r="D48" s="77"/>
      <c r="E48" s="78"/>
      <c r="F48" s="79"/>
      <c r="G48" s="80"/>
      <c r="I48" s="107"/>
    </row>
    <row r="49" spans="1:9" s="2" customFormat="1" ht="16.5" x14ac:dyDescent="0.25">
      <c r="A49" s="127"/>
      <c r="B49" s="73" t="s">
        <v>310</v>
      </c>
      <c r="C49" s="128"/>
      <c r="D49" s="3"/>
      <c r="E49" s="15"/>
      <c r="F49" s="12"/>
      <c r="G49" s="18"/>
      <c r="I49" s="107"/>
    </row>
    <row r="50" spans="1:9" s="2" customFormat="1" ht="16.5" x14ac:dyDescent="0.25">
      <c r="A50" s="129">
        <v>1</v>
      </c>
      <c r="B50" s="73" t="s">
        <v>311</v>
      </c>
      <c r="C50" s="128" t="s">
        <v>256</v>
      </c>
      <c r="D50" s="3">
        <v>4</v>
      </c>
      <c r="E50" s="15"/>
      <c r="F50" s="12">
        <f t="shared" ref="F50:F75" si="3">E50*D50</f>
        <v>0</v>
      </c>
      <c r="G50" s="18">
        <f t="shared" ref="G50:G75" si="4">F50 + (F50*24%)</f>
        <v>0</v>
      </c>
      <c r="I50" s="107"/>
    </row>
    <row r="51" spans="1:9" s="2" customFormat="1" ht="16.5" x14ac:dyDescent="0.25">
      <c r="A51" s="129">
        <v>2</v>
      </c>
      <c r="B51" s="73" t="s">
        <v>312</v>
      </c>
      <c r="C51" s="128" t="s">
        <v>256</v>
      </c>
      <c r="D51" s="3">
        <v>4</v>
      </c>
      <c r="E51" s="15"/>
      <c r="F51" s="12">
        <f t="shared" si="3"/>
        <v>0</v>
      </c>
      <c r="G51" s="18">
        <f t="shared" si="4"/>
        <v>0</v>
      </c>
      <c r="I51" s="107"/>
    </row>
    <row r="52" spans="1:9" s="2" customFormat="1" ht="16.5" x14ac:dyDescent="0.25">
      <c r="A52" s="129">
        <v>3</v>
      </c>
      <c r="B52" s="73" t="s">
        <v>313</v>
      </c>
      <c r="C52" s="128" t="s">
        <v>256</v>
      </c>
      <c r="D52" s="3">
        <v>2</v>
      </c>
      <c r="E52" s="15"/>
      <c r="F52" s="12">
        <f t="shared" si="3"/>
        <v>0</v>
      </c>
      <c r="G52" s="18">
        <f t="shared" si="4"/>
        <v>0</v>
      </c>
      <c r="I52" s="107"/>
    </row>
    <row r="53" spans="1:9" s="2" customFormat="1" ht="17.25" thickBot="1" x14ac:dyDescent="0.3">
      <c r="A53" s="81">
        <v>4</v>
      </c>
      <c r="B53" s="82" t="s">
        <v>314</v>
      </c>
      <c r="C53" s="83" t="s">
        <v>256</v>
      </c>
      <c r="D53" s="84">
        <v>10</v>
      </c>
      <c r="E53" s="85"/>
      <c r="F53" s="86">
        <f t="shared" si="3"/>
        <v>0</v>
      </c>
      <c r="G53" s="87">
        <f t="shared" si="4"/>
        <v>0</v>
      </c>
      <c r="I53" s="107"/>
    </row>
    <row r="54" spans="1:9" s="2" customFormat="1" ht="16.5" x14ac:dyDescent="0.25">
      <c r="A54" s="129">
        <v>5</v>
      </c>
      <c r="B54" s="73" t="s">
        <v>315</v>
      </c>
      <c r="C54" s="128" t="s">
        <v>256</v>
      </c>
      <c r="D54" s="3">
        <v>4</v>
      </c>
      <c r="E54" s="15"/>
      <c r="F54" s="12">
        <f t="shared" si="3"/>
        <v>0</v>
      </c>
      <c r="G54" s="18">
        <f t="shared" si="4"/>
        <v>0</v>
      </c>
      <c r="I54" s="107"/>
    </row>
    <row r="55" spans="1:9" s="2" customFormat="1" ht="16.5" x14ac:dyDescent="0.25">
      <c r="A55" s="129">
        <v>6</v>
      </c>
      <c r="B55" s="73" t="s">
        <v>316</v>
      </c>
      <c r="C55" s="128" t="s">
        <v>256</v>
      </c>
      <c r="D55" s="3">
        <v>4</v>
      </c>
      <c r="E55" s="15"/>
      <c r="F55" s="12">
        <f t="shared" si="3"/>
        <v>0</v>
      </c>
      <c r="G55" s="18">
        <f t="shared" si="4"/>
        <v>0</v>
      </c>
      <c r="I55" s="107"/>
    </row>
    <row r="56" spans="1:9" s="2" customFormat="1" ht="16.5" x14ac:dyDescent="0.25">
      <c r="A56" s="129">
        <v>7</v>
      </c>
      <c r="B56" s="73" t="s">
        <v>317</v>
      </c>
      <c r="C56" s="128" t="s">
        <v>256</v>
      </c>
      <c r="D56" s="3">
        <v>4</v>
      </c>
      <c r="E56" s="15"/>
      <c r="F56" s="12">
        <f t="shared" si="3"/>
        <v>0</v>
      </c>
      <c r="G56" s="18">
        <f t="shared" si="4"/>
        <v>0</v>
      </c>
      <c r="I56" s="107"/>
    </row>
    <row r="57" spans="1:9" s="2" customFormat="1" ht="16.5" x14ac:dyDescent="0.25">
      <c r="A57" s="129">
        <v>8</v>
      </c>
      <c r="B57" s="73" t="s">
        <v>318</v>
      </c>
      <c r="C57" s="128" t="s">
        <v>256</v>
      </c>
      <c r="D57" s="3">
        <v>4</v>
      </c>
      <c r="E57" s="15"/>
      <c r="F57" s="12">
        <f t="shared" si="3"/>
        <v>0</v>
      </c>
      <c r="G57" s="18">
        <f t="shared" si="4"/>
        <v>0</v>
      </c>
      <c r="I57" s="107"/>
    </row>
    <row r="58" spans="1:9" s="2" customFormat="1" ht="16.5" x14ac:dyDescent="0.25">
      <c r="A58" s="129">
        <v>9</v>
      </c>
      <c r="B58" s="73" t="s">
        <v>319</v>
      </c>
      <c r="C58" s="128" t="s">
        <v>256</v>
      </c>
      <c r="D58" s="3">
        <v>4</v>
      </c>
      <c r="E58" s="15"/>
      <c r="F58" s="12">
        <f t="shared" si="3"/>
        <v>0</v>
      </c>
      <c r="G58" s="18">
        <f t="shared" si="4"/>
        <v>0</v>
      </c>
      <c r="I58" s="107"/>
    </row>
    <row r="59" spans="1:9" s="2" customFormat="1" ht="16.5" x14ac:dyDescent="0.25">
      <c r="A59" s="129">
        <v>10</v>
      </c>
      <c r="B59" s="73" t="s">
        <v>320</v>
      </c>
      <c r="C59" s="128" t="s">
        <v>256</v>
      </c>
      <c r="D59" s="3">
        <v>2</v>
      </c>
      <c r="E59" s="15"/>
      <c r="F59" s="12">
        <f t="shared" si="3"/>
        <v>0</v>
      </c>
      <c r="G59" s="18">
        <f t="shared" si="4"/>
        <v>0</v>
      </c>
      <c r="I59" s="107"/>
    </row>
    <row r="60" spans="1:9" s="2" customFormat="1" ht="16.5" x14ac:dyDescent="0.25">
      <c r="A60" s="129">
        <v>11</v>
      </c>
      <c r="B60" s="73" t="s">
        <v>321</v>
      </c>
      <c r="C60" s="128" t="s">
        <v>256</v>
      </c>
      <c r="D60" s="3">
        <v>6</v>
      </c>
      <c r="E60" s="15"/>
      <c r="F60" s="12">
        <f t="shared" si="3"/>
        <v>0</v>
      </c>
      <c r="G60" s="18">
        <f t="shared" si="4"/>
        <v>0</v>
      </c>
      <c r="I60" s="107"/>
    </row>
    <row r="61" spans="1:9" s="2" customFormat="1" ht="16.5" x14ac:dyDescent="0.25">
      <c r="A61" s="129">
        <v>12</v>
      </c>
      <c r="B61" s="73" t="s">
        <v>316</v>
      </c>
      <c r="C61" s="128" t="s">
        <v>256</v>
      </c>
      <c r="D61" s="3">
        <v>6</v>
      </c>
      <c r="E61" s="15"/>
      <c r="F61" s="12">
        <f t="shared" si="3"/>
        <v>0</v>
      </c>
      <c r="G61" s="18">
        <f t="shared" si="4"/>
        <v>0</v>
      </c>
      <c r="I61" s="107"/>
    </row>
    <row r="62" spans="1:9" s="2" customFormat="1" ht="16.5" x14ac:dyDescent="0.25">
      <c r="A62" s="129">
        <v>13</v>
      </c>
      <c r="B62" s="73" t="s">
        <v>317</v>
      </c>
      <c r="C62" s="128" t="s">
        <v>256</v>
      </c>
      <c r="D62" s="3">
        <v>6</v>
      </c>
      <c r="E62" s="15"/>
      <c r="F62" s="12">
        <f t="shared" si="3"/>
        <v>0</v>
      </c>
      <c r="G62" s="18">
        <f t="shared" si="4"/>
        <v>0</v>
      </c>
      <c r="I62" s="107"/>
    </row>
    <row r="63" spans="1:9" s="2" customFormat="1" ht="16.5" x14ac:dyDescent="0.25">
      <c r="A63" s="129">
        <v>14</v>
      </c>
      <c r="B63" s="73" t="s">
        <v>318</v>
      </c>
      <c r="C63" s="128" t="s">
        <v>256</v>
      </c>
      <c r="D63" s="3">
        <v>6</v>
      </c>
      <c r="E63" s="15"/>
      <c r="F63" s="12">
        <f t="shared" si="3"/>
        <v>0</v>
      </c>
      <c r="G63" s="18">
        <f t="shared" si="4"/>
        <v>0</v>
      </c>
      <c r="I63" s="107"/>
    </row>
    <row r="64" spans="1:9" s="2" customFormat="1" ht="16.5" x14ac:dyDescent="0.25">
      <c r="A64" s="129">
        <v>15</v>
      </c>
      <c r="B64" s="73" t="s">
        <v>319</v>
      </c>
      <c r="C64" s="128" t="s">
        <v>256</v>
      </c>
      <c r="D64" s="3">
        <v>6</v>
      </c>
      <c r="E64" s="15"/>
      <c r="F64" s="12">
        <f t="shared" si="3"/>
        <v>0</v>
      </c>
      <c r="G64" s="18">
        <f t="shared" si="4"/>
        <v>0</v>
      </c>
      <c r="I64" s="107"/>
    </row>
    <row r="65" spans="1:9" s="2" customFormat="1" ht="17.25" thickBot="1" x14ac:dyDescent="0.3">
      <c r="A65" s="81">
        <v>16</v>
      </c>
      <c r="B65" s="82" t="s">
        <v>320</v>
      </c>
      <c r="C65" s="83" t="s">
        <v>256</v>
      </c>
      <c r="D65" s="84">
        <v>3</v>
      </c>
      <c r="E65" s="85"/>
      <c r="F65" s="86">
        <f t="shared" si="3"/>
        <v>0</v>
      </c>
      <c r="G65" s="87">
        <f t="shared" si="4"/>
        <v>0</v>
      </c>
      <c r="I65" s="107"/>
    </row>
    <row r="66" spans="1:9" s="2" customFormat="1" ht="16.5" x14ac:dyDescent="0.25">
      <c r="A66" s="129">
        <v>17</v>
      </c>
      <c r="B66" s="73" t="s">
        <v>322</v>
      </c>
      <c r="C66" s="128" t="s">
        <v>256</v>
      </c>
      <c r="D66" s="3">
        <v>6</v>
      </c>
      <c r="E66" s="15"/>
      <c r="F66" s="12">
        <f t="shared" si="3"/>
        <v>0</v>
      </c>
      <c r="G66" s="18">
        <f t="shared" si="4"/>
        <v>0</v>
      </c>
      <c r="I66" s="107"/>
    </row>
    <row r="67" spans="1:9" s="2" customFormat="1" ht="16.5" x14ac:dyDescent="0.25">
      <c r="A67" s="129">
        <v>18</v>
      </c>
      <c r="B67" s="73" t="s">
        <v>318</v>
      </c>
      <c r="C67" s="128" t="s">
        <v>256</v>
      </c>
      <c r="D67" s="3">
        <v>6</v>
      </c>
      <c r="E67" s="15"/>
      <c r="F67" s="12">
        <f t="shared" si="3"/>
        <v>0</v>
      </c>
      <c r="G67" s="18">
        <f t="shared" si="4"/>
        <v>0</v>
      </c>
      <c r="I67" s="107"/>
    </row>
    <row r="68" spans="1:9" s="2" customFormat="1" ht="16.5" x14ac:dyDescent="0.25">
      <c r="A68" s="129">
        <v>19</v>
      </c>
      <c r="B68" s="73" t="s">
        <v>319</v>
      </c>
      <c r="C68" s="128" t="s">
        <v>256</v>
      </c>
      <c r="D68" s="3">
        <v>6</v>
      </c>
      <c r="E68" s="15"/>
      <c r="F68" s="12">
        <f t="shared" si="3"/>
        <v>0</v>
      </c>
      <c r="G68" s="18">
        <f t="shared" si="4"/>
        <v>0</v>
      </c>
      <c r="I68" s="107"/>
    </row>
    <row r="69" spans="1:9" s="2" customFormat="1" ht="17.25" thickBot="1" x14ac:dyDescent="0.3">
      <c r="A69" s="81">
        <v>20</v>
      </c>
      <c r="B69" s="82" t="s">
        <v>320</v>
      </c>
      <c r="C69" s="83" t="s">
        <v>256</v>
      </c>
      <c r="D69" s="84">
        <v>3</v>
      </c>
      <c r="E69" s="85"/>
      <c r="F69" s="86">
        <f t="shared" si="3"/>
        <v>0</v>
      </c>
      <c r="G69" s="87">
        <f t="shared" si="4"/>
        <v>0</v>
      </c>
      <c r="I69" s="107"/>
    </row>
    <row r="70" spans="1:9" s="2" customFormat="1" ht="16.5" x14ac:dyDescent="0.25">
      <c r="A70" s="129">
        <v>21</v>
      </c>
      <c r="B70" s="73" t="s">
        <v>323</v>
      </c>
      <c r="C70" s="128" t="s">
        <v>256</v>
      </c>
      <c r="D70" s="3">
        <v>1</v>
      </c>
      <c r="E70" s="15"/>
      <c r="F70" s="12">
        <f t="shared" si="3"/>
        <v>0</v>
      </c>
      <c r="G70" s="18">
        <f t="shared" si="4"/>
        <v>0</v>
      </c>
      <c r="I70" s="107"/>
    </row>
    <row r="71" spans="1:9" s="2" customFormat="1" ht="16.5" x14ac:dyDescent="0.25">
      <c r="A71" s="129">
        <v>22</v>
      </c>
      <c r="B71" s="73" t="s">
        <v>324</v>
      </c>
      <c r="C71" s="128" t="s">
        <v>256</v>
      </c>
      <c r="D71" s="3">
        <v>1</v>
      </c>
      <c r="E71" s="15"/>
      <c r="F71" s="12">
        <f t="shared" si="3"/>
        <v>0</v>
      </c>
      <c r="G71" s="18">
        <f t="shared" si="4"/>
        <v>0</v>
      </c>
      <c r="I71" s="107"/>
    </row>
    <row r="72" spans="1:9" s="2" customFormat="1" ht="16.5" x14ac:dyDescent="0.25">
      <c r="A72" s="129">
        <v>23</v>
      </c>
      <c r="B72" s="73" t="s">
        <v>325</v>
      </c>
      <c r="C72" s="128" t="s">
        <v>256</v>
      </c>
      <c r="D72" s="3">
        <v>1</v>
      </c>
      <c r="E72" s="15"/>
      <c r="F72" s="12">
        <f t="shared" si="3"/>
        <v>0</v>
      </c>
      <c r="G72" s="18">
        <f t="shared" si="4"/>
        <v>0</v>
      </c>
      <c r="I72" s="107"/>
    </row>
    <row r="73" spans="1:9" s="2" customFormat="1" ht="17.25" thickBot="1" x14ac:dyDescent="0.3">
      <c r="A73" s="81">
        <v>24</v>
      </c>
      <c r="B73" s="82" t="s">
        <v>326</v>
      </c>
      <c r="C73" s="83" t="s">
        <v>256</v>
      </c>
      <c r="D73" s="84">
        <v>1</v>
      </c>
      <c r="E73" s="85"/>
      <c r="F73" s="86">
        <f t="shared" si="3"/>
        <v>0</v>
      </c>
      <c r="G73" s="87">
        <f t="shared" si="4"/>
        <v>0</v>
      </c>
      <c r="I73" s="107"/>
    </row>
    <row r="74" spans="1:9" s="2" customFormat="1" ht="16.5" x14ac:dyDescent="0.25">
      <c r="A74" s="129">
        <v>25</v>
      </c>
      <c r="B74" s="73" t="s">
        <v>327</v>
      </c>
      <c r="C74" s="128" t="s">
        <v>256</v>
      </c>
      <c r="D74" s="3">
        <v>1</v>
      </c>
      <c r="E74" s="15"/>
      <c r="F74" s="12">
        <f t="shared" si="3"/>
        <v>0</v>
      </c>
      <c r="G74" s="18">
        <f t="shared" si="4"/>
        <v>0</v>
      </c>
      <c r="I74" s="107"/>
    </row>
    <row r="75" spans="1:9" s="2" customFormat="1" ht="17.25" thickBot="1" x14ac:dyDescent="0.3">
      <c r="A75" s="81">
        <v>26</v>
      </c>
      <c r="B75" s="82" t="s">
        <v>326</v>
      </c>
      <c r="C75" s="83" t="s">
        <v>256</v>
      </c>
      <c r="D75" s="84">
        <v>1</v>
      </c>
      <c r="E75" s="85"/>
      <c r="F75" s="86">
        <f t="shared" si="3"/>
        <v>0</v>
      </c>
      <c r="G75" s="87">
        <f t="shared" si="4"/>
        <v>0</v>
      </c>
      <c r="I75" s="107"/>
    </row>
    <row r="76" spans="1:9" s="2" customFormat="1" ht="16.5" x14ac:dyDescent="0.25">
      <c r="A76" s="88" t="s">
        <v>328</v>
      </c>
      <c r="B76" s="89" t="s">
        <v>329</v>
      </c>
      <c r="C76" s="126"/>
      <c r="D76" s="77"/>
      <c r="E76" s="78"/>
      <c r="F76" s="79"/>
      <c r="G76" s="80"/>
      <c r="I76" s="107"/>
    </row>
    <row r="77" spans="1:9" s="2" customFormat="1" ht="16.5" x14ac:dyDescent="0.25">
      <c r="A77" s="129">
        <v>1</v>
      </c>
      <c r="B77" s="73" t="s">
        <v>330</v>
      </c>
      <c r="C77" s="128" t="s">
        <v>256</v>
      </c>
      <c r="D77" s="3">
        <v>3</v>
      </c>
      <c r="E77" s="15"/>
      <c r="F77" s="12">
        <f>E77*D77</f>
        <v>0</v>
      </c>
      <c r="G77" s="18">
        <f t="shared" ref="G77:G81" si="5">F77 + (F77*24%)</f>
        <v>0</v>
      </c>
      <c r="I77" s="107"/>
    </row>
    <row r="78" spans="1:9" s="2" customFormat="1" ht="16.5" x14ac:dyDescent="0.25">
      <c r="A78" s="129">
        <v>2</v>
      </c>
      <c r="B78" s="73" t="s">
        <v>331</v>
      </c>
      <c r="C78" s="128" t="s">
        <v>256</v>
      </c>
      <c r="D78" s="3">
        <v>1</v>
      </c>
      <c r="E78" s="15"/>
      <c r="F78" s="12">
        <f>E78*D78</f>
        <v>0</v>
      </c>
      <c r="G78" s="18">
        <f t="shared" si="5"/>
        <v>0</v>
      </c>
      <c r="I78" s="107"/>
    </row>
    <row r="79" spans="1:9" s="2" customFormat="1" ht="16.5" x14ac:dyDescent="0.25">
      <c r="A79" s="129">
        <v>3</v>
      </c>
      <c r="B79" s="73" t="s">
        <v>332</v>
      </c>
      <c r="C79" s="128" t="s">
        <v>256</v>
      </c>
      <c r="D79" s="3">
        <v>2</v>
      </c>
      <c r="E79" s="15"/>
      <c r="F79" s="12">
        <f>E79*D79</f>
        <v>0</v>
      </c>
      <c r="G79" s="18">
        <f t="shared" si="5"/>
        <v>0</v>
      </c>
      <c r="I79" s="107"/>
    </row>
    <row r="80" spans="1:9" s="2" customFormat="1" ht="16.5" x14ac:dyDescent="0.25">
      <c r="A80" s="129">
        <v>4</v>
      </c>
      <c r="B80" s="73" t="s">
        <v>333</v>
      </c>
      <c r="C80" s="128" t="s">
        <v>256</v>
      </c>
      <c r="D80" s="3">
        <v>1</v>
      </c>
      <c r="E80" s="15"/>
      <c r="F80" s="12">
        <f>E80*D80</f>
        <v>0</v>
      </c>
      <c r="G80" s="18">
        <f t="shared" si="5"/>
        <v>0</v>
      </c>
      <c r="I80" s="107"/>
    </row>
    <row r="81" spans="1:9" s="2" customFormat="1" ht="17.25" thickBot="1" x14ac:dyDescent="0.3">
      <c r="A81" s="81">
        <v>5</v>
      </c>
      <c r="B81" s="82" t="s">
        <v>334</v>
      </c>
      <c r="C81" s="83" t="s">
        <v>256</v>
      </c>
      <c r="D81" s="84">
        <v>1</v>
      </c>
      <c r="E81" s="85"/>
      <c r="F81" s="86">
        <f>E81*D81</f>
        <v>0</v>
      </c>
      <c r="G81" s="87">
        <f t="shared" si="5"/>
        <v>0</v>
      </c>
      <c r="I81" s="107"/>
    </row>
    <row r="82" spans="1:9" s="2" customFormat="1" ht="16.5" x14ac:dyDescent="0.25">
      <c r="A82" s="88" t="s">
        <v>335</v>
      </c>
      <c r="B82" s="89" t="s">
        <v>336</v>
      </c>
      <c r="C82" s="126"/>
      <c r="D82" s="77"/>
      <c r="E82" s="78"/>
      <c r="F82" s="79"/>
      <c r="G82" s="80"/>
      <c r="I82" s="107"/>
    </row>
    <row r="83" spans="1:9" s="2" customFormat="1" ht="16.5" x14ac:dyDescent="0.25">
      <c r="A83" s="129">
        <v>1</v>
      </c>
      <c r="B83" s="73" t="s">
        <v>337</v>
      </c>
      <c r="C83" s="128" t="s">
        <v>256</v>
      </c>
      <c r="D83" s="3">
        <v>1</v>
      </c>
      <c r="E83" s="15"/>
      <c r="F83" s="12">
        <f>E83*D83</f>
        <v>0</v>
      </c>
      <c r="G83" s="18">
        <f t="shared" ref="G83:G86" si="6">F83 + (F83*24%)</f>
        <v>0</v>
      </c>
      <c r="I83" s="107"/>
    </row>
    <row r="84" spans="1:9" s="2" customFormat="1" ht="16.5" x14ac:dyDescent="0.25">
      <c r="A84" s="129">
        <v>2</v>
      </c>
      <c r="B84" s="73" t="s">
        <v>338</v>
      </c>
      <c r="C84" s="128" t="s">
        <v>256</v>
      </c>
      <c r="D84" s="3">
        <v>1</v>
      </c>
      <c r="E84" s="15"/>
      <c r="F84" s="12">
        <f>E84*D84</f>
        <v>0</v>
      </c>
      <c r="G84" s="18">
        <f t="shared" si="6"/>
        <v>0</v>
      </c>
      <c r="I84" s="107"/>
    </row>
    <row r="85" spans="1:9" s="2" customFormat="1" ht="16.5" x14ac:dyDescent="0.25">
      <c r="A85" s="129">
        <v>3</v>
      </c>
      <c r="B85" s="73" t="s">
        <v>339</v>
      </c>
      <c r="C85" s="128" t="s">
        <v>256</v>
      </c>
      <c r="D85" s="3">
        <v>3</v>
      </c>
      <c r="E85" s="15"/>
      <c r="F85" s="12">
        <f>E85*D85</f>
        <v>0</v>
      </c>
      <c r="G85" s="18">
        <f t="shared" si="6"/>
        <v>0</v>
      </c>
      <c r="I85" s="107"/>
    </row>
    <row r="86" spans="1:9" s="2" customFormat="1" ht="17.25" thickBot="1" x14ac:dyDescent="0.3">
      <c r="A86" s="81">
        <v>4</v>
      </c>
      <c r="B86" s="82" t="s">
        <v>340</v>
      </c>
      <c r="C86" s="83" t="s">
        <v>256</v>
      </c>
      <c r="D86" s="84">
        <v>1</v>
      </c>
      <c r="E86" s="85"/>
      <c r="F86" s="86">
        <f>E86*D86</f>
        <v>0</v>
      </c>
      <c r="G86" s="87">
        <f t="shared" si="6"/>
        <v>0</v>
      </c>
      <c r="I86" s="107"/>
    </row>
    <row r="87" spans="1:9" s="2" customFormat="1" ht="16.5" x14ac:dyDescent="0.25">
      <c r="A87" s="75"/>
      <c r="B87" s="76" t="s">
        <v>341</v>
      </c>
      <c r="C87" s="126"/>
      <c r="D87" s="77"/>
      <c r="E87" s="78"/>
      <c r="F87" s="79"/>
      <c r="G87" s="80"/>
      <c r="I87" s="107"/>
    </row>
    <row r="88" spans="1:9" s="2" customFormat="1" ht="16.5" x14ac:dyDescent="0.25">
      <c r="A88" s="129">
        <v>1</v>
      </c>
      <c r="B88" s="73" t="s">
        <v>342</v>
      </c>
      <c r="C88" s="128"/>
      <c r="D88" s="3">
        <v>0</v>
      </c>
      <c r="E88" s="15"/>
      <c r="F88" s="12">
        <f t="shared" ref="F88:F100" si="7">E88*D88</f>
        <v>0</v>
      </c>
      <c r="G88" s="18"/>
      <c r="I88" s="107"/>
    </row>
    <row r="89" spans="1:9" s="2" customFormat="1" ht="16.5" x14ac:dyDescent="0.25">
      <c r="A89" s="129">
        <v>2</v>
      </c>
      <c r="B89" s="73" t="s">
        <v>343</v>
      </c>
      <c r="C89" s="128" t="s">
        <v>256</v>
      </c>
      <c r="D89" s="3">
        <v>2</v>
      </c>
      <c r="E89" s="15"/>
      <c r="F89" s="12">
        <f t="shared" si="7"/>
        <v>0</v>
      </c>
      <c r="G89" s="18">
        <f t="shared" ref="G89:G93" si="8">F89 + (F89*24%)</f>
        <v>0</v>
      </c>
      <c r="I89" s="107"/>
    </row>
    <row r="90" spans="1:9" s="2" customFormat="1" ht="16.5" x14ac:dyDescent="0.25">
      <c r="A90" s="129">
        <v>3</v>
      </c>
      <c r="B90" s="73" t="s">
        <v>344</v>
      </c>
      <c r="C90" s="128" t="s">
        <v>256</v>
      </c>
      <c r="D90" s="3">
        <v>3</v>
      </c>
      <c r="E90" s="15"/>
      <c r="F90" s="12">
        <f t="shared" si="7"/>
        <v>0</v>
      </c>
      <c r="G90" s="18">
        <f t="shared" si="8"/>
        <v>0</v>
      </c>
      <c r="I90" s="107"/>
    </row>
    <row r="91" spans="1:9" s="2" customFormat="1" ht="16.5" x14ac:dyDescent="0.25">
      <c r="A91" s="129">
        <v>4</v>
      </c>
      <c r="B91" s="73" t="s">
        <v>345</v>
      </c>
      <c r="C91" s="128" t="s">
        <v>256</v>
      </c>
      <c r="D91" s="3">
        <v>2</v>
      </c>
      <c r="E91" s="15"/>
      <c r="F91" s="12">
        <f t="shared" si="7"/>
        <v>0</v>
      </c>
      <c r="G91" s="18">
        <f t="shared" si="8"/>
        <v>0</v>
      </c>
      <c r="I91" s="107"/>
    </row>
    <row r="92" spans="1:9" s="2" customFormat="1" ht="16.5" x14ac:dyDescent="0.25">
      <c r="A92" s="129">
        <v>5</v>
      </c>
      <c r="B92" s="73" t="s">
        <v>346</v>
      </c>
      <c r="C92" s="128" t="s">
        <v>256</v>
      </c>
      <c r="D92" s="3">
        <v>2</v>
      </c>
      <c r="E92" s="15"/>
      <c r="F92" s="12">
        <f t="shared" si="7"/>
        <v>0</v>
      </c>
      <c r="G92" s="18">
        <f t="shared" si="8"/>
        <v>0</v>
      </c>
      <c r="I92" s="107"/>
    </row>
    <row r="93" spans="1:9" s="2" customFormat="1" ht="17.25" thickBot="1" x14ac:dyDescent="0.3">
      <c r="A93" s="81">
        <v>6</v>
      </c>
      <c r="B93" s="82" t="s">
        <v>347</v>
      </c>
      <c r="C93" s="83" t="s">
        <v>256</v>
      </c>
      <c r="D93" s="84">
        <v>2</v>
      </c>
      <c r="E93" s="85"/>
      <c r="F93" s="86">
        <f t="shared" si="7"/>
        <v>0</v>
      </c>
      <c r="G93" s="87">
        <f t="shared" si="8"/>
        <v>0</v>
      </c>
      <c r="I93" s="107"/>
    </row>
    <row r="94" spans="1:9" s="2" customFormat="1" ht="16.5" x14ac:dyDescent="0.25">
      <c r="A94" s="88" t="s">
        <v>348</v>
      </c>
      <c r="B94" s="89" t="s">
        <v>349</v>
      </c>
      <c r="C94" s="126"/>
      <c r="D94" s="77"/>
      <c r="E94" s="78"/>
      <c r="F94" s="79">
        <f t="shared" si="7"/>
        <v>0</v>
      </c>
      <c r="G94" s="80"/>
      <c r="I94" s="107"/>
    </row>
    <row r="95" spans="1:9" s="2" customFormat="1" ht="16.5" x14ac:dyDescent="0.25">
      <c r="A95" s="129">
        <v>1</v>
      </c>
      <c r="B95" s="73" t="s">
        <v>350</v>
      </c>
      <c r="C95" s="128" t="s">
        <v>256</v>
      </c>
      <c r="D95" s="3">
        <v>3</v>
      </c>
      <c r="E95" s="15"/>
      <c r="F95" s="12">
        <f t="shared" si="7"/>
        <v>0</v>
      </c>
      <c r="G95" s="18">
        <f t="shared" ref="G95:G100" si="9">F95 + (F95*24%)</f>
        <v>0</v>
      </c>
      <c r="I95" s="107"/>
    </row>
    <row r="96" spans="1:9" s="2" customFormat="1" ht="16.5" x14ac:dyDescent="0.25">
      <c r="A96" s="129">
        <v>2</v>
      </c>
      <c r="B96" s="73" t="s">
        <v>351</v>
      </c>
      <c r="C96" s="128" t="s">
        <v>256</v>
      </c>
      <c r="D96" s="3">
        <v>1</v>
      </c>
      <c r="E96" s="15"/>
      <c r="F96" s="12">
        <f t="shared" si="7"/>
        <v>0</v>
      </c>
      <c r="G96" s="18">
        <f t="shared" si="9"/>
        <v>0</v>
      </c>
      <c r="I96" s="107"/>
    </row>
    <row r="97" spans="1:9" s="2" customFormat="1" ht="16.5" x14ac:dyDescent="0.25">
      <c r="A97" s="129">
        <v>3</v>
      </c>
      <c r="B97" s="73" t="s">
        <v>352</v>
      </c>
      <c r="C97" s="128" t="s">
        <v>256</v>
      </c>
      <c r="D97" s="3">
        <v>3</v>
      </c>
      <c r="E97" s="15"/>
      <c r="F97" s="12">
        <f t="shared" si="7"/>
        <v>0</v>
      </c>
      <c r="G97" s="18">
        <f t="shared" si="9"/>
        <v>0</v>
      </c>
      <c r="I97" s="107"/>
    </row>
    <row r="98" spans="1:9" s="2" customFormat="1" ht="16.5" x14ac:dyDescent="0.25">
      <c r="A98" s="129">
        <v>4</v>
      </c>
      <c r="B98" s="73" t="s">
        <v>353</v>
      </c>
      <c r="C98" s="128" t="s">
        <v>256</v>
      </c>
      <c r="D98" s="3">
        <v>3</v>
      </c>
      <c r="E98" s="15"/>
      <c r="F98" s="12">
        <f t="shared" si="7"/>
        <v>0</v>
      </c>
      <c r="G98" s="18">
        <f t="shared" si="9"/>
        <v>0</v>
      </c>
      <c r="I98" s="107"/>
    </row>
    <row r="99" spans="1:9" s="2" customFormat="1" ht="16.5" x14ac:dyDescent="0.25">
      <c r="A99" s="129">
        <v>5</v>
      </c>
      <c r="B99" s="73" t="s">
        <v>314</v>
      </c>
      <c r="C99" s="128" t="s">
        <v>256</v>
      </c>
      <c r="D99" s="3">
        <v>10</v>
      </c>
      <c r="E99" s="15"/>
      <c r="F99" s="12">
        <f t="shared" si="7"/>
        <v>0</v>
      </c>
      <c r="G99" s="18">
        <f t="shared" si="9"/>
        <v>0</v>
      </c>
      <c r="I99" s="107"/>
    </row>
    <row r="100" spans="1:9" s="2" customFormat="1" ht="17.25" thickBot="1" x14ac:dyDescent="0.3">
      <c r="A100" s="81">
        <v>6</v>
      </c>
      <c r="B100" s="82" t="s">
        <v>326</v>
      </c>
      <c r="C100" s="83" t="s">
        <v>256</v>
      </c>
      <c r="D100" s="84">
        <v>1</v>
      </c>
      <c r="E100" s="85"/>
      <c r="F100" s="86">
        <f t="shared" si="7"/>
        <v>0</v>
      </c>
      <c r="G100" s="87">
        <f t="shared" si="9"/>
        <v>0</v>
      </c>
      <c r="I100" s="107"/>
    </row>
    <row r="101" spans="1:9" s="2" customFormat="1" ht="16.5" x14ac:dyDescent="0.25">
      <c r="A101" s="88" t="s">
        <v>354</v>
      </c>
      <c r="B101" s="89" t="s">
        <v>355</v>
      </c>
      <c r="C101" s="126"/>
      <c r="D101" s="77"/>
      <c r="E101" s="78"/>
      <c r="F101" s="79"/>
      <c r="G101" s="80"/>
      <c r="I101" s="107"/>
    </row>
    <row r="102" spans="1:9" s="2" customFormat="1" ht="16.5" x14ac:dyDescent="0.25">
      <c r="A102" s="129">
        <v>1</v>
      </c>
      <c r="B102" s="73" t="s">
        <v>350</v>
      </c>
      <c r="C102" s="128" t="s">
        <v>256</v>
      </c>
      <c r="D102" s="3">
        <v>4</v>
      </c>
      <c r="E102" s="15"/>
      <c r="F102" s="12">
        <f t="shared" ref="F102:F112" si="10">E102*D102</f>
        <v>0</v>
      </c>
      <c r="G102" s="18">
        <f t="shared" ref="G102:G110" si="11">F102 + (F102*24%)</f>
        <v>0</v>
      </c>
      <c r="I102" s="107"/>
    </row>
    <row r="103" spans="1:9" s="2" customFormat="1" ht="16.5" x14ac:dyDescent="0.25">
      <c r="A103" s="129">
        <v>2</v>
      </c>
      <c r="B103" s="73" t="s">
        <v>351</v>
      </c>
      <c r="C103" s="128" t="s">
        <v>256</v>
      </c>
      <c r="D103" s="3">
        <v>1</v>
      </c>
      <c r="E103" s="15"/>
      <c r="F103" s="12">
        <f t="shared" si="10"/>
        <v>0</v>
      </c>
      <c r="G103" s="18">
        <f t="shared" si="11"/>
        <v>0</v>
      </c>
      <c r="I103" s="107"/>
    </row>
    <row r="104" spans="1:9" s="2" customFormat="1" ht="16.5" x14ac:dyDescent="0.25">
      <c r="A104" s="129">
        <v>3</v>
      </c>
      <c r="B104" s="73" t="s">
        <v>310</v>
      </c>
      <c r="C104" s="128"/>
      <c r="D104" s="3"/>
      <c r="E104" s="15"/>
      <c r="F104" s="12">
        <f t="shared" si="10"/>
        <v>0</v>
      </c>
      <c r="G104" s="18">
        <f t="shared" si="11"/>
        <v>0</v>
      </c>
      <c r="I104" s="107"/>
    </row>
    <row r="105" spans="1:9" s="2" customFormat="1" ht="16.5" x14ac:dyDescent="0.25">
      <c r="A105" s="129">
        <v>4</v>
      </c>
      <c r="B105" s="73" t="s">
        <v>311</v>
      </c>
      <c r="C105" s="128" t="s">
        <v>256</v>
      </c>
      <c r="D105" s="3">
        <v>4</v>
      </c>
      <c r="E105" s="15"/>
      <c r="F105" s="12">
        <f t="shared" si="10"/>
        <v>0</v>
      </c>
      <c r="G105" s="18">
        <f t="shared" si="11"/>
        <v>0</v>
      </c>
      <c r="I105" s="107"/>
    </row>
    <row r="106" spans="1:9" s="2" customFormat="1" ht="16.5" x14ac:dyDescent="0.25">
      <c r="A106" s="129">
        <v>5</v>
      </c>
      <c r="B106" s="73" t="s">
        <v>312</v>
      </c>
      <c r="C106" s="128" t="s">
        <v>256</v>
      </c>
      <c r="D106" s="3">
        <v>4</v>
      </c>
      <c r="E106" s="15"/>
      <c r="F106" s="12">
        <f t="shared" si="10"/>
        <v>0</v>
      </c>
      <c r="G106" s="18">
        <f t="shared" si="11"/>
        <v>0</v>
      </c>
      <c r="I106" s="107"/>
    </row>
    <row r="107" spans="1:9" s="2" customFormat="1" ht="16.5" x14ac:dyDescent="0.25">
      <c r="A107" s="129">
        <v>6</v>
      </c>
      <c r="B107" s="73" t="s">
        <v>313</v>
      </c>
      <c r="C107" s="128" t="s">
        <v>256</v>
      </c>
      <c r="D107" s="3">
        <v>2</v>
      </c>
      <c r="E107" s="15"/>
      <c r="F107" s="12">
        <f t="shared" si="10"/>
        <v>0</v>
      </c>
      <c r="G107" s="18">
        <f t="shared" si="11"/>
        <v>0</v>
      </c>
      <c r="I107" s="107"/>
    </row>
    <row r="108" spans="1:9" s="2" customFormat="1" ht="16.5" x14ac:dyDescent="0.25">
      <c r="A108" s="129">
        <v>7</v>
      </c>
      <c r="B108" s="73" t="s">
        <v>314</v>
      </c>
      <c r="C108" s="128" t="s">
        <v>256</v>
      </c>
      <c r="D108" s="3">
        <v>10</v>
      </c>
      <c r="E108" s="15"/>
      <c r="F108" s="12">
        <f t="shared" si="10"/>
        <v>0</v>
      </c>
      <c r="G108" s="18">
        <f t="shared" si="11"/>
        <v>0</v>
      </c>
      <c r="I108" s="107"/>
    </row>
    <row r="109" spans="1:9" s="2" customFormat="1" ht="16.5" x14ac:dyDescent="0.25">
      <c r="A109" s="129">
        <v>8</v>
      </c>
      <c r="B109" s="73" t="s">
        <v>327</v>
      </c>
      <c r="C109" s="128" t="s">
        <v>256</v>
      </c>
      <c r="D109" s="3">
        <v>1</v>
      </c>
      <c r="E109" s="15"/>
      <c r="F109" s="12">
        <f t="shared" si="10"/>
        <v>0</v>
      </c>
      <c r="G109" s="18">
        <f t="shared" si="11"/>
        <v>0</v>
      </c>
      <c r="I109" s="107"/>
    </row>
    <row r="110" spans="1:9" s="2" customFormat="1" ht="17.25" thickBot="1" x14ac:dyDescent="0.3">
      <c r="A110" s="81">
        <v>9</v>
      </c>
      <c r="B110" s="82" t="s">
        <v>326</v>
      </c>
      <c r="C110" s="83" t="s">
        <v>256</v>
      </c>
      <c r="D110" s="84">
        <v>1</v>
      </c>
      <c r="E110" s="85"/>
      <c r="F110" s="86">
        <f t="shared" si="10"/>
        <v>0</v>
      </c>
      <c r="G110" s="87">
        <f t="shared" si="11"/>
        <v>0</v>
      </c>
      <c r="I110" s="107"/>
    </row>
    <row r="111" spans="1:9" s="2" customFormat="1" ht="16.5" x14ac:dyDescent="0.25">
      <c r="A111" s="88" t="s">
        <v>356</v>
      </c>
      <c r="B111" s="89" t="s">
        <v>357</v>
      </c>
      <c r="C111" s="126"/>
      <c r="D111" s="77"/>
      <c r="E111" s="78"/>
      <c r="F111" s="79">
        <f t="shared" si="10"/>
        <v>0</v>
      </c>
      <c r="G111" s="80"/>
      <c r="I111" s="107"/>
    </row>
    <row r="112" spans="1:9" s="2" customFormat="1" ht="17.25" thickBot="1" x14ac:dyDescent="0.3">
      <c r="A112" s="81">
        <v>1</v>
      </c>
      <c r="B112" s="82" t="s">
        <v>358</v>
      </c>
      <c r="C112" s="83" t="s">
        <v>256</v>
      </c>
      <c r="D112" s="84">
        <v>1</v>
      </c>
      <c r="E112" s="85"/>
      <c r="F112" s="86">
        <f t="shared" si="10"/>
        <v>0</v>
      </c>
      <c r="G112" s="87">
        <f>F112 + (F112*24%)</f>
        <v>0</v>
      </c>
      <c r="I112" s="107"/>
    </row>
    <row r="113" spans="1:9" s="2" customFormat="1" ht="16.5" x14ac:dyDescent="0.25">
      <c r="A113" s="88" t="s">
        <v>359</v>
      </c>
      <c r="B113" s="89" t="s">
        <v>360</v>
      </c>
      <c r="C113" s="126"/>
      <c r="D113" s="77"/>
      <c r="E113" s="78"/>
      <c r="F113" s="79"/>
      <c r="G113" s="80"/>
      <c r="I113" s="107"/>
    </row>
    <row r="114" spans="1:9" s="2" customFormat="1" ht="16.5" x14ac:dyDescent="0.25">
      <c r="A114" s="129">
        <v>1</v>
      </c>
      <c r="B114" s="73" t="s">
        <v>361</v>
      </c>
      <c r="C114" s="128" t="s">
        <v>256</v>
      </c>
      <c r="D114" s="3">
        <v>1</v>
      </c>
      <c r="E114" s="15"/>
      <c r="F114" s="12">
        <f t="shared" ref="F114:F119" si="12">E114*D114</f>
        <v>0</v>
      </c>
      <c r="G114" s="18">
        <f t="shared" ref="G114:G119" si="13">F114 + (F114*24%)</f>
        <v>0</v>
      </c>
      <c r="I114" s="107"/>
    </row>
    <row r="115" spans="1:9" s="2" customFormat="1" ht="16.5" x14ac:dyDescent="0.25">
      <c r="A115" s="129">
        <v>2</v>
      </c>
      <c r="B115" s="73" t="s">
        <v>362</v>
      </c>
      <c r="C115" s="128" t="s">
        <v>256</v>
      </c>
      <c r="D115" s="3">
        <v>1</v>
      </c>
      <c r="E115" s="15"/>
      <c r="F115" s="12">
        <f t="shared" si="12"/>
        <v>0</v>
      </c>
      <c r="G115" s="18">
        <f t="shared" si="13"/>
        <v>0</v>
      </c>
      <c r="I115" s="107"/>
    </row>
    <row r="116" spans="1:9" s="2" customFormat="1" ht="16.5" x14ac:dyDescent="0.25">
      <c r="A116" s="129">
        <v>3</v>
      </c>
      <c r="B116" s="73" t="s">
        <v>363</v>
      </c>
      <c r="C116" s="128" t="s">
        <v>256</v>
      </c>
      <c r="D116" s="3">
        <v>1</v>
      </c>
      <c r="E116" s="15"/>
      <c r="F116" s="12">
        <f t="shared" si="12"/>
        <v>0</v>
      </c>
      <c r="G116" s="18">
        <f t="shared" si="13"/>
        <v>0</v>
      </c>
      <c r="I116" s="107"/>
    </row>
    <row r="117" spans="1:9" s="2" customFormat="1" ht="16.5" x14ac:dyDescent="0.25">
      <c r="A117" s="129">
        <v>4</v>
      </c>
      <c r="B117" s="73" t="s">
        <v>364</v>
      </c>
      <c r="C117" s="128" t="s">
        <v>256</v>
      </c>
      <c r="D117" s="3">
        <v>2</v>
      </c>
      <c r="E117" s="15"/>
      <c r="F117" s="12">
        <f t="shared" si="12"/>
        <v>0</v>
      </c>
      <c r="G117" s="18">
        <f t="shared" si="13"/>
        <v>0</v>
      </c>
      <c r="I117" s="107"/>
    </row>
    <row r="118" spans="1:9" s="2" customFormat="1" ht="16.5" x14ac:dyDescent="0.25">
      <c r="A118" s="129">
        <v>5</v>
      </c>
      <c r="B118" s="73" t="s">
        <v>365</v>
      </c>
      <c r="C118" s="128" t="s">
        <v>256</v>
      </c>
      <c r="D118" s="3">
        <v>1</v>
      </c>
      <c r="E118" s="15"/>
      <c r="F118" s="12">
        <f t="shared" si="12"/>
        <v>0</v>
      </c>
      <c r="G118" s="18">
        <f t="shared" si="13"/>
        <v>0</v>
      </c>
      <c r="I118" s="107"/>
    </row>
    <row r="119" spans="1:9" s="2" customFormat="1" ht="17.25" thickBot="1" x14ac:dyDescent="0.3">
      <c r="A119" s="81">
        <v>6</v>
      </c>
      <c r="B119" s="82" t="s">
        <v>366</v>
      </c>
      <c r="C119" s="83" t="s">
        <v>256</v>
      </c>
      <c r="D119" s="84">
        <v>2</v>
      </c>
      <c r="E119" s="85"/>
      <c r="F119" s="86">
        <f t="shared" si="12"/>
        <v>0</v>
      </c>
      <c r="G119" s="87">
        <f t="shared" si="13"/>
        <v>0</v>
      </c>
      <c r="I119" s="107"/>
    </row>
    <row r="120" spans="1:9" s="2" customFormat="1" ht="16.5" x14ac:dyDescent="0.25">
      <c r="A120" s="88" t="s">
        <v>367</v>
      </c>
      <c r="B120" s="89" t="s">
        <v>368</v>
      </c>
      <c r="C120" s="126"/>
      <c r="D120" s="77"/>
      <c r="E120" s="78"/>
      <c r="F120" s="79"/>
      <c r="G120" s="80"/>
      <c r="I120" s="107"/>
    </row>
    <row r="121" spans="1:9" s="2" customFormat="1" ht="17.25" thickBot="1" x14ac:dyDescent="0.3">
      <c r="A121" s="81">
        <v>1</v>
      </c>
      <c r="B121" s="82" t="s">
        <v>369</v>
      </c>
      <c r="C121" s="83" t="s">
        <v>256</v>
      </c>
      <c r="D121" s="84">
        <v>1</v>
      </c>
      <c r="E121" s="85"/>
      <c r="F121" s="86">
        <f>E121*D121</f>
        <v>0</v>
      </c>
      <c r="G121" s="87">
        <f>F121 + (F121*24%)</f>
        <v>0</v>
      </c>
      <c r="I121" s="107"/>
    </row>
    <row r="122" spans="1:9" s="2" customFormat="1" ht="16.5" x14ac:dyDescent="0.25">
      <c r="A122" s="88" t="s">
        <v>370</v>
      </c>
      <c r="B122" s="89" t="s">
        <v>371</v>
      </c>
      <c r="C122" s="126"/>
      <c r="D122" s="77"/>
      <c r="E122" s="78"/>
      <c r="F122" s="79">
        <f>E122*D122</f>
        <v>0</v>
      </c>
      <c r="G122" s="80"/>
      <c r="I122" s="107"/>
    </row>
    <row r="123" spans="1:9" s="2" customFormat="1" ht="16.5" x14ac:dyDescent="0.25">
      <c r="A123" s="129">
        <v>1</v>
      </c>
      <c r="B123" s="73" t="s">
        <v>372</v>
      </c>
      <c r="C123" s="128" t="s">
        <v>256</v>
      </c>
      <c r="D123" s="3">
        <v>2</v>
      </c>
      <c r="E123" s="15"/>
      <c r="F123" s="12">
        <f>E123*D123</f>
        <v>0</v>
      </c>
      <c r="G123" s="18">
        <f t="shared" ref="G123:G124" si="14">F123 + (F123*24%)</f>
        <v>0</v>
      </c>
      <c r="I123" s="107"/>
    </row>
    <row r="124" spans="1:9" s="2" customFormat="1" ht="17.25" thickBot="1" x14ac:dyDescent="0.3">
      <c r="A124" s="81">
        <v>2</v>
      </c>
      <c r="B124" s="82" t="s">
        <v>373</v>
      </c>
      <c r="C124" s="83" t="s">
        <v>256</v>
      </c>
      <c r="D124" s="84">
        <v>2</v>
      </c>
      <c r="E124" s="85"/>
      <c r="F124" s="86">
        <f>E124*D124</f>
        <v>0</v>
      </c>
      <c r="G124" s="87">
        <f t="shared" si="14"/>
        <v>0</v>
      </c>
      <c r="I124" s="107"/>
    </row>
    <row r="125" spans="1:9" s="2" customFormat="1" ht="16.5" x14ac:dyDescent="0.25">
      <c r="A125" s="88" t="s">
        <v>374</v>
      </c>
      <c r="B125" s="89" t="s">
        <v>375</v>
      </c>
      <c r="C125" s="126"/>
      <c r="D125" s="77"/>
      <c r="E125" s="78"/>
      <c r="F125" s="79"/>
      <c r="G125" s="80"/>
      <c r="I125" s="107"/>
    </row>
    <row r="126" spans="1:9" s="2" customFormat="1" ht="17.25" thickBot="1" x14ac:dyDescent="0.3">
      <c r="A126" s="81">
        <v>1</v>
      </c>
      <c r="B126" s="82" t="s">
        <v>376</v>
      </c>
      <c r="C126" s="83" t="s">
        <v>256</v>
      </c>
      <c r="D126" s="84">
        <v>200</v>
      </c>
      <c r="E126" s="85"/>
      <c r="F126" s="86">
        <f>E126*D126</f>
        <v>0</v>
      </c>
      <c r="G126" s="87">
        <f>F126 + (F126*24%)</f>
        <v>0</v>
      </c>
      <c r="I126" s="107"/>
    </row>
    <row r="127" spans="1:9" s="2" customFormat="1" ht="16.5" x14ac:dyDescent="0.25">
      <c r="A127" s="88" t="s">
        <v>377</v>
      </c>
      <c r="B127" s="89" t="s">
        <v>378</v>
      </c>
      <c r="C127" s="126"/>
      <c r="D127" s="77"/>
      <c r="E127" s="78"/>
      <c r="F127" s="79"/>
      <c r="G127" s="80"/>
      <c r="I127" s="107"/>
    </row>
    <row r="128" spans="1:9" s="2" customFormat="1" ht="17.25" thickBot="1" x14ac:dyDescent="0.3">
      <c r="A128" s="81">
        <v>1</v>
      </c>
      <c r="B128" s="82" t="s">
        <v>379</v>
      </c>
      <c r="C128" s="83" t="s">
        <v>256</v>
      </c>
      <c r="D128" s="84">
        <v>3</v>
      </c>
      <c r="E128" s="85"/>
      <c r="F128" s="86">
        <f>E128*D128</f>
        <v>0</v>
      </c>
      <c r="G128" s="87">
        <f>F128 + (F128*24%)</f>
        <v>0</v>
      </c>
      <c r="I128" s="107"/>
    </row>
    <row r="129" spans="1:9" s="2" customFormat="1" ht="17.25" thickBot="1" x14ac:dyDescent="0.3">
      <c r="A129" s="101" t="s">
        <v>380</v>
      </c>
      <c r="B129" s="131" t="s">
        <v>381</v>
      </c>
      <c r="C129" s="102" t="s">
        <v>256</v>
      </c>
      <c r="D129" s="103">
        <v>1</v>
      </c>
      <c r="E129" s="104"/>
      <c r="F129" s="105">
        <f>E129*D129</f>
        <v>0</v>
      </c>
      <c r="G129" s="106">
        <f t="shared" ref="G129:G187" si="15">F129 + (F129*24%)</f>
        <v>0</v>
      </c>
      <c r="I129" s="107"/>
    </row>
    <row r="130" spans="1:9" s="2" customFormat="1" ht="16.5" x14ac:dyDescent="0.25">
      <c r="A130" s="88" t="s">
        <v>382</v>
      </c>
      <c r="B130" s="89" t="s">
        <v>383</v>
      </c>
      <c r="C130" s="126" t="s">
        <v>256</v>
      </c>
      <c r="D130" s="77">
        <v>1</v>
      </c>
      <c r="E130" s="78"/>
      <c r="F130" s="79">
        <f>E130*D130</f>
        <v>0</v>
      </c>
      <c r="G130" s="80">
        <f t="shared" si="15"/>
        <v>0</v>
      </c>
      <c r="I130" s="107"/>
    </row>
    <row r="131" spans="1:9" s="2" customFormat="1" ht="17.25" thickBot="1" x14ac:dyDescent="0.3">
      <c r="A131" s="94" t="s">
        <v>384</v>
      </c>
      <c r="B131" s="132" t="s">
        <v>385</v>
      </c>
      <c r="C131" s="83" t="s">
        <v>256</v>
      </c>
      <c r="D131" s="84">
        <v>1</v>
      </c>
      <c r="E131" s="85"/>
      <c r="F131" s="86">
        <f>E131*D131</f>
        <v>0</v>
      </c>
      <c r="G131" s="87">
        <f t="shared" si="15"/>
        <v>0</v>
      </c>
      <c r="I131" s="107"/>
    </row>
    <row r="132" spans="1:9" s="2" customFormat="1" ht="17.25" thickBot="1" x14ac:dyDescent="0.3">
      <c r="A132" s="95" t="s">
        <v>386</v>
      </c>
      <c r="B132" s="133" t="s">
        <v>387</v>
      </c>
      <c r="C132" s="96" t="s">
        <v>256</v>
      </c>
      <c r="D132" s="97">
        <v>1</v>
      </c>
      <c r="E132" s="98"/>
      <c r="F132" s="99">
        <f>E132*D132</f>
        <v>0</v>
      </c>
      <c r="G132" s="100">
        <f t="shared" si="15"/>
        <v>0</v>
      </c>
      <c r="I132" s="107"/>
    </row>
    <row r="133" spans="1:9" s="2" customFormat="1" ht="17.25" thickBot="1" x14ac:dyDescent="0.3">
      <c r="A133" s="95" t="s">
        <v>469</v>
      </c>
      <c r="B133" s="133" t="s">
        <v>470</v>
      </c>
      <c r="C133" s="96"/>
      <c r="D133" s="97"/>
      <c r="E133" s="98"/>
      <c r="F133" s="99"/>
      <c r="G133" s="100"/>
      <c r="I133" s="107"/>
    </row>
    <row r="134" spans="1:9" s="2" customFormat="1" ht="16.5" x14ac:dyDescent="0.25">
      <c r="A134" s="129">
        <v>1</v>
      </c>
      <c r="B134" s="73" t="s">
        <v>471</v>
      </c>
      <c r="C134" s="126" t="s">
        <v>256</v>
      </c>
      <c r="D134" s="3">
        <v>3</v>
      </c>
      <c r="E134" s="15"/>
      <c r="F134" s="12">
        <f t="shared" ref="F134:F187" si="16">E134*D134</f>
        <v>0</v>
      </c>
      <c r="G134" s="18">
        <f t="shared" si="15"/>
        <v>0</v>
      </c>
      <c r="I134" s="107"/>
    </row>
    <row r="135" spans="1:9" s="2" customFormat="1" ht="16.5" x14ac:dyDescent="0.25">
      <c r="A135" s="129">
        <v>2</v>
      </c>
      <c r="B135" s="73" t="s">
        <v>472</v>
      </c>
      <c r="C135" s="128" t="s">
        <v>256</v>
      </c>
      <c r="D135" s="3">
        <v>3</v>
      </c>
      <c r="E135" s="15"/>
      <c r="F135" s="12">
        <f t="shared" si="16"/>
        <v>0</v>
      </c>
      <c r="G135" s="18">
        <f t="shared" si="15"/>
        <v>0</v>
      </c>
      <c r="I135" s="107"/>
    </row>
    <row r="136" spans="1:9" s="2" customFormat="1" ht="16.5" x14ac:dyDescent="0.25">
      <c r="A136" s="129">
        <v>3</v>
      </c>
      <c r="B136" s="73" t="s">
        <v>473</v>
      </c>
      <c r="C136" s="128" t="s">
        <v>256</v>
      </c>
      <c r="D136" s="3">
        <v>2</v>
      </c>
      <c r="E136" s="15"/>
      <c r="F136" s="12">
        <f t="shared" si="16"/>
        <v>0</v>
      </c>
      <c r="G136" s="18">
        <f t="shared" si="15"/>
        <v>0</v>
      </c>
      <c r="I136" s="107"/>
    </row>
    <row r="137" spans="1:9" s="2" customFormat="1" ht="16.5" x14ac:dyDescent="0.25">
      <c r="A137" s="129">
        <v>4</v>
      </c>
      <c r="B137" s="73" t="s">
        <v>474</v>
      </c>
      <c r="C137" s="128" t="s">
        <v>256</v>
      </c>
      <c r="D137" s="3">
        <v>2</v>
      </c>
      <c r="E137" s="15"/>
      <c r="F137" s="12">
        <f t="shared" si="16"/>
        <v>0</v>
      </c>
      <c r="G137" s="18">
        <f t="shared" si="15"/>
        <v>0</v>
      </c>
      <c r="I137" s="107"/>
    </row>
    <row r="138" spans="1:9" s="2" customFormat="1" ht="16.5" x14ac:dyDescent="0.25">
      <c r="A138" s="129">
        <v>5</v>
      </c>
      <c r="B138" s="73" t="s">
        <v>475</v>
      </c>
      <c r="C138" s="128" t="s">
        <v>256</v>
      </c>
      <c r="D138" s="3">
        <v>2</v>
      </c>
      <c r="E138" s="15"/>
      <c r="F138" s="12">
        <f t="shared" si="16"/>
        <v>0</v>
      </c>
      <c r="G138" s="18">
        <f t="shared" si="15"/>
        <v>0</v>
      </c>
      <c r="I138" s="107"/>
    </row>
    <row r="139" spans="1:9" s="2" customFormat="1" ht="16.5" x14ac:dyDescent="0.25">
      <c r="A139" s="129">
        <v>6</v>
      </c>
      <c r="B139" s="73" t="s">
        <v>476</v>
      </c>
      <c r="C139" s="128" t="s">
        <v>256</v>
      </c>
      <c r="D139" s="3">
        <v>2</v>
      </c>
      <c r="E139" s="15"/>
      <c r="F139" s="12">
        <f t="shared" si="16"/>
        <v>0</v>
      </c>
      <c r="G139" s="18">
        <f t="shared" si="15"/>
        <v>0</v>
      </c>
      <c r="I139" s="107"/>
    </row>
    <row r="140" spans="1:9" s="2" customFormat="1" ht="16.5" x14ac:dyDescent="0.25">
      <c r="A140" s="129">
        <v>7</v>
      </c>
      <c r="B140" s="73" t="s">
        <v>477</v>
      </c>
      <c r="C140" s="128" t="s">
        <v>256</v>
      </c>
      <c r="D140" s="3">
        <v>3</v>
      </c>
      <c r="E140" s="15"/>
      <c r="F140" s="12">
        <f t="shared" si="16"/>
        <v>0</v>
      </c>
      <c r="G140" s="18">
        <f t="shared" si="15"/>
        <v>0</v>
      </c>
      <c r="I140" s="107"/>
    </row>
    <row r="141" spans="1:9" s="2" customFormat="1" ht="16.5" x14ac:dyDescent="0.25">
      <c r="A141" s="129">
        <v>8</v>
      </c>
      <c r="B141" s="73" t="s">
        <v>478</v>
      </c>
      <c r="C141" s="128" t="s">
        <v>256</v>
      </c>
      <c r="D141" s="3">
        <v>2</v>
      </c>
      <c r="E141" s="15"/>
      <c r="F141" s="12">
        <f t="shared" si="16"/>
        <v>0</v>
      </c>
      <c r="G141" s="18">
        <f t="shared" si="15"/>
        <v>0</v>
      </c>
      <c r="I141" s="107"/>
    </row>
    <row r="142" spans="1:9" ht="15" customHeight="1" x14ac:dyDescent="0.25">
      <c r="A142" s="129">
        <v>9</v>
      </c>
      <c r="B142" s="73" t="s">
        <v>479</v>
      </c>
      <c r="C142" s="128" t="s">
        <v>256</v>
      </c>
      <c r="D142" s="3">
        <v>5</v>
      </c>
      <c r="E142" s="15"/>
      <c r="F142" s="12">
        <f t="shared" si="16"/>
        <v>0</v>
      </c>
      <c r="G142" s="18">
        <f t="shared" si="15"/>
        <v>0</v>
      </c>
    </row>
    <row r="143" spans="1:9" s="2" customFormat="1" ht="16.5" x14ac:dyDescent="0.25">
      <c r="A143" s="129">
        <v>10</v>
      </c>
      <c r="B143" s="73" t="s">
        <v>480</v>
      </c>
      <c r="C143" s="128" t="s">
        <v>256</v>
      </c>
      <c r="D143" s="3">
        <v>3</v>
      </c>
      <c r="E143" s="15"/>
      <c r="F143" s="12">
        <f t="shared" si="16"/>
        <v>0</v>
      </c>
      <c r="G143" s="18">
        <f t="shared" si="15"/>
        <v>0</v>
      </c>
      <c r="I143" s="107"/>
    </row>
    <row r="144" spans="1:9" ht="16.5" x14ac:dyDescent="0.25">
      <c r="A144" s="129">
        <v>11</v>
      </c>
      <c r="B144" s="73" t="s">
        <v>481</v>
      </c>
      <c r="C144" s="128" t="s">
        <v>256</v>
      </c>
      <c r="D144" s="3">
        <v>1</v>
      </c>
      <c r="E144" s="15"/>
      <c r="F144" s="12">
        <f t="shared" si="16"/>
        <v>0</v>
      </c>
      <c r="G144" s="18">
        <f t="shared" si="15"/>
        <v>0</v>
      </c>
    </row>
    <row r="145" spans="1:7" ht="16.5" x14ac:dyDescent="0.25">
      <c r="A145" s="129">
        <v>12</v>
      </c>
      <c r="B145" s="73" t="s">
        <v>482</v>
      </c>
      <c r="C145" s="128" t="s">
        <v>256</v>
      </c>
      <c r="D145" s="3">
        <v>3</v>
      </c>
      <c r="E145" s="15"/>
      <c r="F145" s="12">
        <f t="shared" si="16"/>
        <v>0</v>
      </c>
      <c r="G145" s="18">
        <f t="shared" si="15"/>
        <v>0</v>
      </c>
    </row>
    <row r="146" spans="1:7" ht="16.5" x14ac:dyDescent="0.25">
      <c r="A146" s="129">
        <v>13</v>
      </c>
      <c r="B146" s="73" t="s">
        <v>483</v>
      </c>
      <c r="C146" s="128" t="s">
        <v>256</v>
      </c>
      <c r="D146" s="3">
        <v>1</v>
      </c>
      <c r="E146" s="15"/>
      <c r="F146" s="12">
        <f t="shared" si="16"/>
        <v>0</v>
      </c>
      <c r="G146" s="18">
        <f t="shared" si="15"/>
        <v>0</v>
      </c>
    </row>
    <row r="147" spans="1:7" ht="16.5" x14ac:dyDescent="0.25">
      <c r="A147" s="129">
        <v>14</v>
      </c>
      <c r="B147" s="73" t="s">
        <v>484</v>
      </c>
      <c r="C147" s="128" t="s">
        <v>256</v>
      </c>
      <c r="D147" s="3">
        <v>3</v>
      </c>
      <c r="E147" s="15"/>
      <c r="F147" s="12">
        <f t="shared" si="16"/>
        <v>0</v>
      </c>
      <c r="G147" s="18">
        <f t="shared" si="15"/>
        <v>0</v>
      </c>
    </row>
    <row r="148" spans="1:7" ht="16.5" x14ac:dyDescent="0.25">
      <c r="A148" s="129">
        <v>15</v>
      </c>
      <c r="B148" s="73" t="s">
        <v>485</v>
      </c>
      <c r="C148" s="128" t="s">
        <v>256</v>
      </c>
      <c r="D148" s="3">
        <v>3</v>
      </c>
      <c r="E148" s="15"/>
      <c r="F148" s="12">
        <f t="shared" si="16"/>
        <v>0</v>
      </c>
      <c r="G148" s="18">
        <f t="shared" si="15"/>
        <v>0</v>
      </c>
    </row>
    <row r="149" spans="1:7" ht="16.5" x14ac:dyDescent="0.25">
      <c r="A149" s="129">
        <v>16</v>
      </c>
      <c r="B149" s="73" t="s">
        <v>486</v>
      </c>
      <c r="C149" s="128" t="s">
        <v>256</v>
      </c>
      <c r="D149" s="3">
        <v>2</v>
      </c>
      <c r="E149" s="15"/>
      <c r="F149" s="12">
        <f t="shared" si="16"/>
        <v>0</v>
      </c>
      <c r="G149" s="18">
        <f t="shared" si="15"/>
        <v>0</v>
      </c>
    </row>
    <row r="150" spans="1:7" ht="16.5" x14ac:dyDescent="0.25">
      <c r="A150" s="129">
        <v>17</v>
      </c>
      <c r="B150" s="73" t="s">
        <v>487</v>
      </c>
      <c r="C150" s="128" t="s">
        <v>256</v>
      </c>
      <c r="D150" s="3">
        <v>3</v>
      </c>
      <c r="E150" s="15"/>
      <c r="F150" s="12">
        <f t="shared" si="16"/>
        <v>0</v>
      </c>
      <c r="G150" s="18">
        <f t="shared" si="15"/>
        <v>0</v>
      </c>
    </row>
    <row r="151" spans="1:7" ht="16.5" x14ac:dyDescent="0.25">
      <c r="A151" s="129">
        <v>18</v>
      </c>
      <c r="B151" s="73" t="s">
        <v>488</v>
      </c>
      <c r="C151" s="128" t="s">
        <v>256</v>
      </c>
      <c r="D151" s="3">
        <v>3</v>
      </c>
      <c r="E151" s="15"/>
      <c r="F151" s="12">
        <f t="shared" si="16"/>
        <v>0</v>
      </c>
      <c r="G151" s="18">
        <f t="shared" si="15"/>
        <v>0</v>
      </c>
    </row>
    <row r="152" spans="1:7" ht="16.5" x14ac:dyDescent="0.25">
      <c r="A152" s="129">
        <v>19</v>
      </c>
      <c r="B152" s="73" t="s">
        <v>489</v>
      </c>
      <c r="C152" s="128" t="s">
        <v>256</v>
      </c>
      <c r="D152" s="3">
        <v>2</v>
      </c>
      <c r="E152" s="15"/>
      <c r="F152" s="12">
        <f t="shared" si="16"/>
        <v>0</v>
      </c>
      <c r="G152" s="18">
        <f t="shared" si="15"/>
        <v>0</v>
      </c>
    </row>
    <row r="153" spans="1:7" ht="16.5" x14ac:dyDescent="0.25">
      <c r="A153" s="129">
        <v>20</v>
      </c>
      <c r="B153" s="73" t="s">
        <v>490</v>
      </c>
      <c r="C153" s="128" t="s">
        <v>256</v>
      </c>
      <c r="D153" s="3">
        <v>5</v>
      </c>
      <c r="E153" s="15"/>
      <c r="F153" s="12">
        <f t="shared" si="16"/>
        <v>0</v>
      </c>
      <c r="G153" s="18">
        <f t="shared" si="15"/>
        <v>0</v>
      </c>
    </row>
    <row r="154" spans="1:7" ht="16.5" x14ac:dyDescent="0.25">
      <c r="A154" s="129">
        <v>21</v>
      </c>
      <c r="B154" s="73" t="s">
        <v>491</v>
      </c>
      <c r="C154" s="128" t="s">
        <v>256</v>
      </c>
      <c r="D154" s="3">
        <v>5</v>
      </c>
      <c r="E154" s="15"/>
      <c r="F154" s="12">
        <f t="shared" si="16"/>
        <v>0</v>
      </c>
      <c r="G154" s="18">
        <f t="shared" si="15"/>
        <v>0</v>
      </c>
    </row>
    <row r="155" spans="1:7" ht="16.5" x14ac:dyDescent="0.25">
      <c r="A155" s="129">
        <v>22</v>
      </c>
      <c r="B155" s="73" t="s">
        <v>492</v>
      </c>
      <c r="C155" s="128" t="s">
        <v>256</v>
      </c>
      <c r="D155" s="3">
        <v>2</v>
      </c>
      <c r="E155" s="15"/>
      <c r="F155" s="12">
        <f t="shared" si="16"/>
        <v>0</v>
      </c>
      <c r="G155" s="18">
        <f t="shared" si="15"/>
        <v>0</v>
      </c>
    </row>
    <row r="156" spans="1:7" ht="16.5" x14ac:dyDescent="0.25">
      <c r="A156" s="129">
        <v>23</v>
      </c>
      <c r="B156" s="73" t="s">
        <v>493</v>
      </c>
      <c r="C156" s="128" t="s">
        <v>256</v>
      </c>
      <c r="D156" s="3">
        <v>2</v>
      </c>
      <c r="E156" s="15"/>
      <c r="F156" s="12">
        <f t="shared" si="16"/>
        <v>0</v>
      </c>
      <c r="G156" s="18">
        <f t="shared" si="15"/>
        <v>0</v>
      </c>
    </row>
    <row r="157" spans="1:7" ht="16.5" x14ac:dyDescent="0.25">
      <c r="A157" s="129">
        <v>24</v>
      </c>
      <c r="B157" s="73" t="s">
        <v>494</v>
      </c>
      <c r="C157" s="128" t="s">
        <v>256</v>
      </c>
      <c r="D157" s="3">
        <v>2</v>
      </c>
      <c r="E157" s="15"/>
      <c r="F157" s="12">
        <f t="shared" si="16"/>
        <v>0</v>
      </c>
      <c r="G157" s="18">
        <f t="shared" si="15"/>
        <v>0</v>
      </c>
    </row>
    <row r="158" spans="1:7" ht="16.5" x14ac:dyDescent="0.25">
      <c r="A158" s="129">
        <v>25</v>
      </c>
      <c r="B158" s="73" t="s">
        <v>495</v>
      </c>
      <c r="C158" s="128" t="s">
        <v>256</v>
      </c>
      <c r="D158" s="3">
        <v>10</v>
      </c>
      <c r="E158" s="15"/>
      <c r="F158" s="12">
        <f t="shared" si="16"/>
        <v>0</v>
      </c>
      <c r="G158" s="18">
        <f t="shared" si="15"/>
        <v>0</v>
      </c>
    </row>
    <row r="159" spans="1:7" ht="16.5" x14ac:dyDescent="0.25">
      <c r="A159" s="129">
        <v>26</v>
      </c>
      <c r="B159" s="73" t="s">
        <v>496</v>
      </c>
      <c r="C159" s="128" t="s">
        <v>256</v>
      </c>
      <c r="D159" s="3">
        <v>1</v>
      </c>
      <c r="E159" s="15"/>
      <c r="F159" s="12">
        <f t="shared" si="16"/>
        <v>0</v>
      </c>
      <c r="G159" s="18">
        <f t="shared" si="15"/>
        <v>0</v>
      </c>
    </row>
    <row r="160" spans="1:7" ht="16.5" x14ac:dyDescent="0.25">
      <c r="A160" s="129">
        <v>27</v>
      </c>
      <c r="B160" s="73" t="s">
        <v>497</v>
      </c>
      <c r="C160" s="128" t="s">
        <v>256</v>
      </c>
      <c r="D160" s="3">
        <v>3</v>
      </c>
      <c r="E160" s="15"/>
      <c r="F160" s="12">
        <f t="shared" si="16"/>
        <v>0</v>
      </c>
      <c r="G160" s="18">
        <f t="shared" si="15"/>
        <v>0</v>
      </c>
    </row>
    <row r="161" spans="1:7" ht="16.5" x14ac:dyDescent="0.25">
      <c r="A161" s="129">
        <v>28</v>
      </c>
      <c r="B161" s="73" t="s">
        <v>498</v>
      </c>
      <c r="C161" s="128" t="s">
        <v>256</v>
      </c>
      <c r="D161" s="3">
        <v>5</v>
      </c>
      <c r="E161" s="15"/>
      <c r="F161" s="12">
        <f t="shared" si="16"/>
        <v>0</v>
      </c>
      <c r="G161" s="18">
        <f t="shared" si="15"/>
        <v>0</v>
      </c>
    </row>
    <row r="162" spans="1:7" ht="16.5" x14ac:dyDescent="0.25">
      <c r="A162" s="129">
        <v>29</v>
      </c>
      <c r="B162" s="73" t="s">
        <v>499</v>
      </c>
      <c r="C162" s="128" t="s">
        <v>256</v>
      </c>
      <c r="D162" s="3">
        <v>3</v>
      </c>
      <c r="E162" s="15"/>
      <c r="F162" s="12">
        <f t="shared" si="16"/>
        <v>0</v>
      </c>
      <c r="G162" s="18">
        <f t="shared" si="15"/>
        <v>0</v>
      </c>
    </row>
    <row r="163" spans="1:7" ht="16.5" x14ac:dyDescent="0.25">
      <c r="A163" s="129">
        <v>30</v>
      </c>
      <c r="B163" s="73" t="s">
        <v>500</v>
      </c>
      <c r="C163" s="128" t="s">
        <v>256</v>
      </c>
      <c r="D163" s="3">
        <v>6</v>
      </c>
      <c r="E163" s="15"/>
      <c r="F163" s="12">
        <f t="shared" si="16"/>
        <v>0</v>
      </c>
      <c r="G163" s="18">
        <f t="shared" si="15"/>
        <v>0</v>
      </c>
    </row>
    <row r="164" spans="1:7" ht="16.5" x14ac:dyDescent="0.25">
      <c r="A164" s="129">
        <v>31</v>
      </c>
      <c r="B164" s="73" t="s">
        <v>501</v>
      </c>
      <c r="C164" s="128" t="s">
        <v>256</v>
      </c>
      <c r="D164" s="3">
        <v>6</v>
      </c>
      <c r="E164" s="15"/>
      <c r="F164" s="12">
        <f t="shared" si="16"/>
        <v>0</v>
      </c>
      <c r="G164" s="18">
        <f t="shared" si="15"/>
        <v>0</v>
      </c>
    </row>
    <row r="165" spans="1:7" ht="16.5" x14ac:dyDescent="0.25">
      <c r="A165" s="129">
        <v>32</v>
      </c>
      <c r="B165" s="73" t="s">
        <v>502</v>
      </c>
      <c r="C165" s="128" t="s">
        <v>256</v>
      </c>
      <c r="D165" s="3">
        <v>2</v>
      </c>
      <c r="E165" s="15"/>
      <c r="F165" s="12">
        <f t="shared" si="16"/>
        <v>0</v>
      </c>
      <c r="G165" s="18">
        <f t="shared" si="15"/>
        <v>0</v>
      </c>
    </row>
    <row r="166" spans="1:7" ht="16.5" x14ac:dyDescent="0.25">
      <c r="A166" s="129">
        <v>33</v>
      </c>
      <c r="B166" s="73" t="s">
        <v>503</v>
      </c>
      <c r="C166" s="128" t="s">
        <v>256</v>
      </c>
      <c r="D166" s="3">
        <v>2</v>
      </c>
      <c r="E166" s="15"/>
      <c r="F166" s="12">
        <f t="shared" si="16"/>
        <v>0</v>
      </c>
      <c r="G166" s="18">
        <f t="shared" si="15"/>
        <v>0</v>
      </c>
    </row>
    <row r="167" spans="1:7" ht="33" x14ac:dyDescent="0.25">
      <c r="A167" s="129">
        <v>34</v>
      </c>
      <c r="B167" s="73" t="s">
        <v>504</v>
      </c>
      <c r="C167" s="128" t="s">
        <v>256</v>
      </c>
      <c r="D167" s="3">
        <v>1</v>
      </c>
      <c r="E167" s="15"/>
      <c r="F167" s="12">
        <f t="shared" si="16"/>
        <v>0</v>
      </c>
      <c r="G167" s="18">
        <f t="shared" si="15"/>
        <v>0</v>
      </c>
    </row>
    <row r="168" spans="1:7" ht="16.5" x14ac:dyDescent="0.25">
      <c r="A168" s="129">
        <v>35</v>
      </c>
      <c r="B168" s="73" t="s">
        <v>505</v>
      </c>
      <c r="C168" s="128" t="s">
        <v>256</v>
      </c>
      <c r="D168" s="3">
        <v>1</v>
      </c>
      <c r="E168" s="15"/>
      <c r="F168" s="12">
        <f t="shared" si="16"/>
        <v>0</v>
      </c>
      <c r="G168" s="18">
        <f t="shared" si="15"/>
        <v>0</v>
      </c>
    </row>
    <row r="169" spans="1:7" ht="16.5" x14ac:dyDescent="0.25">
      <c r="A169" s="129">
        <v>36</v>
      </c>
      <c r="B169" s="73" t="s">
        <v>506</v>
      </c>
      <c r="C169" s="128" t="s">
        <v>256</v>
      </c>
      <c r="D169" s="3">
        <v>2</v>
      </c>
      <c r="E169" s="15"/>
      <c r="F169" s="12">
        <f t="shared" si="16"/>
        <v>0</v>
      </c>
      <c r="G169" s="18">
        <f t="shared" si="15"/>
        <v>0</v>
      </c>
    </row>
    <row r="170" spans="1:7" ht="16.5" x14ac:dyDescent="0.25">
      <c r="A170" s="129">
        <v>37</v>
      </c>
      <c r="B170" s="73" t="s">
        <v>507</v>
      </c>
      <c r="C170" s="128" t="s">
        <v>256</v>
      </c>
      <c r="D170" s="3">
        <v>2</v>
      </c>
      <c r="E170" s="15"/>
      <c r="F170" s="12">
        <f t="shared" si="16"/>
        <v>0</v>
      </c>
      <c r="G170" s="18">
        <f t="shared" si="15"/>
        <v>0</v>
      </c>
    </row>
    <row r="171" spans="1:7" ht="16.5" x14ac:dyDescent="0.25">
      <c r="A171" s="129">
        <v>38</v>
      </c>
      <c r="B171" s="73" t="s">
        <v>508</v>
      </c>
      <c r="C171" s="128" t="s">
        <v>256</v>
      </c>
      <c r="D171" s="3">
        <v>2</v>
      </c>
      <c r="E171" s="15"/>
      <c r="F171" s="12">
        <f t="shared" si="16"/>
        <v>0</v>
      </c>
      <c r="G171" s="18">
        <f t="shared" si="15"/>
        <v>0</v>
      </c>
    </row>
    <row r="172" spans="1:7" ht="16.5" x14ac:dyDescent="0.25">
      <c r="A172" s="129">
        <v>39</v>
      </c>
      <c r="B172" s="73" t="s">
        <v>509</v>
      </c>
      <c r="C172" s="128" t="s">
        <v>256</v>
      </c>
      <c r="D172" s="3">
        <v>2</v>
      </c>
      <c r="E172" s="15"/>
      <c r="F172" s="12">
        <f t="shared" si="16"/>
        <v>0</v>
      </c>
      <c r="G172" s="18">
        <f t="shared" si="15"/>
        <v>0</v>
      </c>
    </row>
    <row r="173" spans="1:7" ht="16.5" x14ac:dyDescent="0.25">
      <c r="A173" s="129">
        <v>40</v>
      </c>
      <c r="B173" s="73" t="s">
        <v>510</v>
      </c>
      <c r="C173" s="128" t="s">
        <v>256</v>
      </c>
      <c r="D173" s="3">
        <v>1</v>
      </c>
      <c r="E173" s="15"/>
      <c r="F173" s="12">
        <f t="shared" si="16"/>
        <v>0</v>
      </c>
      <c r="G173" s="18">
        <f t="shared" si="15"/>
        <v>0</v>
      </c>
    </row>
    <row r="174" spans="1:7" ht="16.5" x14ac:dyDescent="0.25">
      <c r="A174" s="129">
        <v>41</v>
      </c>
      <c r="B174" s="73" t="s">
        <v>511</v>
      </c>
      <c r="C174" s="128" t="s">
        <v>256</v>
      </c>
      <c r="D174" s="3">
        <v>5</v>
      </c>
      <c r="E174" s="15"/>
      <c r="F174" s="12">
        <f t="shared" si="16"/>
        <v>0</v>
      </c>
      <c r="G174" s="18">
        <f t="shared" si="15"/>
        <v>0</v>
      </c>
    </row>
    <row r="175" spans="1:7" ht="16.5" x14ac:dyDescent="0.25">
      <c r="A175" s="129">
        <v>42</v>
      </c>
      <c r="B175" s="73" t="s">
        <v>512</v>
      </c>
      <c r="C175" s="128" t="s">
        <v>256</v>
      </c>
      <c r="D175" s="3">
        <v>5</v>
      </c>
      <c r="E175" s="15"/>
      <c r="F175" s="12">
        <f t="shared" si="16"/>
        <v>0</v>
      </c>
      <c r="G175" s="18">
        <f t="shared" si="15"/>
        <v>0</v>
      </c>
    </row>
    <row r="176" spans="1:7" ht="16.5" x14ac:dyDescent="0.25">
      <c r="A176" s="129">
        <v>43</v>
      </c>
      <c r="B176" s="73" t="s">
        <v>513</v>
      </c>
      <c r="C176" s="128" t="s">
        <v>256</v>
      </c>
      <c r="D176" s="3">
        <v>7</v>
      </c>
      <c r="E176" s="15"/>
      <c r="F176" s="12">
        <f t="shared" si="16"/>
        <v>0</v>
      </c>
      <c r="G176" s="18">
        <f t="shared" si="15"/>
        <v>0</v>
      </c>
    </row>
    <row r="177" spans="1:7" ht="16.5" x14ac:dyDescent="0.25">
      <c r="A177" s="129">
        <v>44</v>
      </c>
      <c r="B177" s="73" t="s">
        <v>514</v>
      </c>
      <c r="C177" s="128" t="s">
        <v>256</v>
      </c>
      <c r="D177" s="3">
        <v>4</v>
      </c>
      <c r="E177" s="15"/>
      <c r="F177" s="12">
        <f t="shared" si="16"/>
        <v>0</v>
      </c>
      <c r="G177" s="18">
        <f t="shared" si="15"/>
        <v>0</v>
      </c>
    </row>
    <row r="178" spans="1:7" ht="16.5" x14ac:dyDescent="0.25">
      <c r="A178" s="129">
        <v>45</v>
      </c>
      <c r="B178" s="73" t="s">
        <v>515</v>
      </c>
      <c r="C178" s="128" t="s">
        <v>256</v>
      </c>
      <c r="D178" s="3">
        <v>1</v>
      </c>
      <c r="E178" s="15"/>
      <c r="F178" s="12">
        <f t="shared" si="16"/>
        <v>0</v>
      </c>
      <c r="G178" s="18">
        <f t="shared" si="15"/>
        <v>0</v>
      </c>
    </row>
    <row r="179" spans="1:7" ht="17.25" thickBot="1" x14ac:dyDescent="0.3">
      <c r="A179" s="81">
        <v>46</v>
      </c>
      <c r="B179" s="82" t="s">
        <v>516</v>
      </c>
      <c r="C179" s="83" t="s">
        <v>256</v>
      </c>
      <c r="D179" s="84">
        <v>1</v>
      </c>
      <c r="E179" s="85"/>
      <c r="F179" s="12">
        <f t="shared" si="16"/>
        <v>0</v>
      </c>
      <c r="G179" s="18">
        <f t="shared" si="15"/>
        <v>0</v>
      </c>
    </row>
    <row r="180" spans="1:7" ht="17.25" thickBot="1" x14ac:dyDescent="0.3">
      <c r="A180" s="95" t="s">
        <v>517</v>
      </c>
      <c r="B180" s="133" t="s">
        <v>518</v>
      </c>
      <c r="C180" s="96"/>
      <c r="D180" s="97"/>
      <c r="E180" s="98"/>
      <c r="F180" s="99"/>
      <c r="G180" s="100"/>
    </row>
    <row r="181" spans="1:7" ht="82.5" x14ac:dyDescent="0.25">
      <c r="A181" s="129">
        <v>1</v>
      </c>
      <c r="B181" s="73" t="s">
        <v>519</v>
      </c>
      <c r="C181" s="128" t="s">
        <v>256</v>
      </c>
      <c r="D181" s="3">
        <v>4</v>
      </c>
      <c r="E181" s="15"/>
      <c r="F181" s="12">
        <f t="shared" si="16"/>
        <v>0</v>
      </c>
      <c r="G181" s="18">
        <f t="shared" si="15"/>
        <v>0</v>
      </c>
    </row>
    <row r="182" spans="1:7" ht="82.5" x14ac:dyDescent="0.25">
      <c r="A182" s="129">
        <v>2</v>
      </c>
      <c r="B182" s="73" t="s">
        <v>520</v>
      </c>
      <c r="C182" s="128" t="s">
        <v>256</v>
      </c>
      <c r="D182" s="3">
        <v>20</v>
      </c>
      <c r="E182" s="15"/>
      <c r="F182" s="12">
        <f t="shared" si="16"/>
        <v>0</v>
      </c>
      <c r="G182" s="18">
        <f t="shared" si="15"/>
        <v>0</v>
      </c>
    </row>
    <row r="183" spans="1:7" ht="16.5" x14ac:dyDescent="0.25">
      <c r="A183" s="129">
        <v>3</v>
      </c>
      <c r="B183" s="73" t="s">
        <v>521</v>
      </c>
      <c r="C183" s="128" t="s">
        <v>256</v>
      </c>
      <c r="D183" s="3">
        <v>15</v>
      </c>
      <c r="E183" s="15"/>
      <c r="F183" s="12">
        <f t="shared" si="16"/>
        <v>0</v>
      </c>
      <c r="G183" s="18">
        <f t="shared" si="15"/>
        <v>0</v>
      </c>
    </row>
    <row r="184" spans="1:7" ht="16.5" x14ac:dyDescent="0.25">
      <c r="A184" s="129">
        <v>4</v>
      </c>
      <c r="B184" s="73" t="s">
        <v>522</v>
      </c>
      <c r="C184" s="128" t="s">
        <v>256</v>
      </c>
      <c r="D184" s="3">
        <v>17</v>
      </c>
      <c r="E184" s="15"/>
      <c r="F184" s="12">
        <f t="shared" si="16"/>
        <v>0</v>
      </c>
      <c r="G184" s="18">
        <f t="shared" si="15"/>
        <v>0</v>
      </c>
    </row>
    <row r="185" spans="1:7" ht="49.5" x14ac:dyDescent="0.25">
      <c r="A185" s="129">
        <v>5</v>
      </c>
      <c r="B185" s="73" t="s">
        <v>523</v>
      </c>
      <c r="C185" s="128" t="s">
        <v>256</v>
      </c>
      <c r="D185" s="3">
        <v>7</v>
      </c>
      <c r="E185" s="15"/>
      <c r="F185" s="12">
        <f t="shared" si="16"/>
        <v>0</v>
      </c>
      <c r="G185" s="18">
        <f t="shared" si="15"/>
        <v>0</v>
      </c>
    </row>
    <row r="186" spans="1:7" ht="16.5" x14ac:dyDescent="0.25">
      <c r="A186" s="129">
        <v>6</v>
      </c>
      <c r="B186" s="73" t="s">
        <v>524</v>
      </c>
      <c r="C186" s="128" t="s">
        <v>256</v>
      </c>
      <c r="D186" s="3">
        <v>12</v>
      </c>
      <c r="E186" s="15"/>
      <c r="F186" s="12">
        <f t="shared" si="16"/>
        <v>0</v>
      </c>
      <c r="G186" s="18">
        <f t="shared" si="15"/>
        <v>0</v>
      </c>
    </row>
    <row r="187" spans="1:7" ht="17.25" thickBot="1" x14ac:dyDescent="0.3">
      <c r="A187" s="81">
        <v>7</v>
      </c>
      <c r="B187" s="82" t="s">
        <v>525</v>
      </c>
      <c r="C187" s="83" t="s">
        <v>256</v>
      </c>
      <c r="D187" s="84">
        <v>6</v>
      </c>
      <c r="E187" s="85"/>
      <c r="F187" s="86">
        <f t="shared" si="16"/>
        <v>0</v>
      </c>
      <c r="G187" s="87">
        <f t="shared" si="15"/>
        <v>0</v>
      </c>
    </row>
    <row r="188" spans="1:7" ht="17.25" thickBot="1" x14ac:dyDescent="0.3">
      <c r="A188" s="95" t="s">
        <v>526</v>
      </c>
      <c r="B188" s="133" t="s">
        <v>527</v>
      </c>
      <c r="C188" s="96"/>
      <c r="D188" s="97"/>
      <c r="E188" s="98"/>
      <c r="F188" s="99"/>
      <c r="G188" s="100"/>
    </row>
    <row r="189" spans="1:7" ht="280.5" x14ac:dyDescent="0.25">
      <c r="A189" s="129">
        <v>1</v>
      </c>
      <c r="B189" s="73" t="s">
        <v>528</v>
      </c>
      <c r="C189" s="128" t="s">
        <v>14</v>
      </c>
      <c r="D189" s="3">
        <v>2</v>
      </c>
      <c r="E189" s="15"/>
      <c r="F189" s="12">
        <f>E189*D189</f>
        <v>0</v>
      </c>
      <c r="G189" s="18">
        <f>F189 + (F189*24%)</f>
        <v>0</v>
      </c>
    </row>
    <row r="190" spans="1:7" ht="165.75" thickBot="1" x14ac:dyDescent="0.3">
      <c r="A190" s="81">
        <v>2</v>
      </c>
      <c r="B190" s="82" t="s">
        <v>529</v>
      </c>
      <c r="C190" s="83" t="s">
        <v>14</v>
      </c>
      <c r="D190" s="84">
        <v>2</v>
      </c>
      <c r="E190" s="85"/>
      <c r="F190" s="86">
        <f>E190*D190</f>
        <v>0</v>
      </c>
      <c r="G190" s="87">
        <f>F190 + (F190*24%)</f>
        <v>0</v>
      </c>
    </row>
    <row r="191" spans="1:7" ht="17.25" thickBot="1" x14ac:dyDescent="0.3">
      <c r="A191" s="95" t="s">
        <v>530</v>
      </c>
      <c r="B191" s="133" t="s">
        <v>531</v>
      </c>
      <c r="C191" s="96"/>
      <c r="D191" s="97"/>
      <c r="E191" s="98"/>
      <c r="F191" s="99"/>
      <c r="G191" s="100"/>
    </row>
    <row r="192" spans="1:7" ht="363.75" thickBot="1" x14ac:dyDescent="0.3">
      <c r="A192" s="134">
        <v>1</v>
      </c>
      <c r="B192" s="133" t="s">
        <v>532</v>
      </c>
      <c r="C192" s="96" t="s">
        <v>256</v>
      </c>
      <c r="D192" s="97">
        <v>1</v>
      </c>
      <c r="E192" s="98"/>
      <c r="F192" s="99">
        <f>E192*D192</f>
        <v>0</v>
      </c>
      <c r="G192" s="100">
        <f>F192 + (F192*24%)</f>
        <v>0</v>
      </c>
    </row>
    <row r="193" spans="1:7" ht="15" customHeight="1" x14ac:dyDescent="0.25">
      <c r="A193" s="146" t="s">
        <v>22</v>
      </c>
      <c r="B193" s="146"/>
      <c r="C193" s="146"/>
      <c r="D193" s="146"/>
      <c r="E193" s="146"/>
      <c r="F193" s="146"/>
      <c r="G193" s="39">
        <f>SUM(G11:G192)</f>
        <v>0</v>
      </c>
    </row>
    <row r="194" spans="1:7" ht="18" x14ac:dyDescent="0.25">
      <c r="A194" s="135"/>
      <c r="B194" s="136"/>
      <c r="C194" s="136"/>
      <c r="D194" s="136"/>
      <c r="E194" s="136"/>
      <c r="F194" s="137" t="s">
        <v>534</v>
      </c>
      <c r="G194" s="138">
        <f>SUM(G193)</f>
        <v>0</v>
      </c>
    </row>
  </sheetData>
  <mergeCells count="5">
    <mergeCell ref="A7:G7"/>
    <mergeCell ref="B9:G9"/>
    <mergeCell ref="A4:G4"/>
    <mergeCell ref="A193:F193"/>
    <mergeCell ref="A3:B3"/>
  </mergeCells>
  <hyperlinks>
    <hyperlink ref="B141" r:id="rId1" tooltip="Para-Dome-Softbox-Small" display="https://www.blk.gr/index.php?view=view_products&amp;option=Reflectors_Umbrellas&amp;item=4160432985&amp;lang=el" xr:uid="{4BB4EC1E-34BA-4E9D-836C-6AE3D30BD00C}"/>
  </hyperlinks>
  <pageMargins left="0.7" right="0.7" top="0.75" bottom="0.75" header="0.3" footer="0.3"/>
  <pageSetup paperSize="9" scale="59" fitToHeight="0" orientation="landscape" horizontalDpi="0" verticalDpi="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3E495-7174-5A48-9863-C50DB161FD55}">
  <sheetPr codeName="Φύλλο18">
    <pageSetUpPr fitToPage="1"/>
  </sheetPr>
  <dimension ref="A1:I47"/>
  <sheetViews>
    <sheetView zoomScale="110" zoomScaleNormal="110" workbookViewId="0">
      <selection activeCell="B12" sqref="B12"/>
    </sheetView>
  </sheetViews>
  <sheetFormatPr defaultColWidth="11" defaultRowHeight="15" x14ac:dyDescent="0.25"/>
  <cols>
    <col min="1" max="1" width="12.875" style="40" customWidth="1"/>
    <col min="2" max="2" width="117.375" style="38" bestFit="1" customWidth="1"/>
    <col min="3" max="3" width="12.875" style="38" customWidth="1"/>
    <col min="4" max="4" width="12.875" style="41" customWidth="1"/>
    <col min="5" max="5" width="12.875" style="42" customWidth="1"/>
    <col min="6" max="6" width="16" style="42" customWidth="1"/>
    <col min="7" max="7" width="21.5" style="43" bestFit="1" customWidth="1"/>
    <col min="8" max="16384" width="11" style="38"/>
  </cols>
  <sheetData>
    <row r="1" spans="1:9" s="46" customFormat="1" ht="16.5" x14ac:dyDescent="0.25">
      <c r="A1" s="44" t="s">
        <v>0</v>
      </c>
      <c r="B1" s="45"/>
      <c r="D1" s="47"/>
      <c r="E1" s="48"/>
      <c r="F1" s="48"/>
      <c r="G1" s="49"/>
      <c r="I1" s="108"/>
    </row>
    <row r="2" spans="1:9" s="46" customFormat="1" ht="16.5" x14ac:dyDescent="0.25">
      <c r="A2" s="28" t="s">
        <v>1</v>
      </c>
      <c r="B2" s="50"/>
      <c r="C2" s="51"/>
      <c r="D2" s="52"/>
      <c r="E2" s="53"/>
      <c r="F2" s="53"/>
      <c r="G2" s="54"/>
      <c r="I2" s="108"/>
    </row>
    <row r="3" spans="1:9" s="2" customFormat="1" ht="16.5" x14ac:dyDescent="0.25">
      <c r="A3" s="168" t="s">
        <v>549</v>
      </c>
      <c r="B3" s="168"/>
      <c r="D3" s="29"/>
      <c r="E3" s="30"/>
      <c r="F3" s="31"/>
      <c r="G3" s="31"/>
      <c r="I3" s="107"/>
    </row>
    <row r="4" spans="1:9" s="2" customFormat="1" ht="16.5" x14ac:dyDescent="0.25">
      <c r="A4" s="163" t="s">
        <v>548</v>
      </c>
      <c r="B4" s="163"/>
      <c r="C4" s="163"/>
      <c r="D4" s="163"/>
      <c r="E4" s="163"/>
      <c r="F4" s="163"/>
      <c r="G4" s="163"/>
      <c r="I4" s="107"/>
    </row>
    <row r="5" spans="1:9" s="58" customFormat="1" ht="18.75" x14ac:dyDescent="0.3">
      <c r="A5" s="118" t="s">
        <v>388</v>
      </c>
      <c r="D5" s="119"/>
      <c r="E5" s="120"/>
      <c r="F5" s="120"/>
      <c r="G5" s="121"/>
    </row>
    <row r="6" spans="1:9" s="2" customFormat="1" ht="16.5" x14ac:dyDescent="0.25">
      <c r="A6" s="32"/>
      <c r="B6" s="33"/>
      <c r="C6" s="32"/>
      <c r="D6" s="34"/>
      <c r="E6" s="35"/>
      <c r="F6" s="35"/>
      <c r="G6" s="35"/>
    </row>
    <row r="7" spans="1:9" s="1" customFormat="1" ht="39" x14ac:dyDescent="0.25">
      <c r="A7" s="60" t="s">
        <v>4</v>
      </c>
      <c r="B7" s="60" t="s">
        <v>5</v>
      </c>
      <c r="C7" s="60" t="s">
        <v>6</v>
      </c>
      <c r="D7" s="61" t="s">
        <v>7</v>
      </c>
      <c r="E7" s="62" t="s">
        <v>8</v>
      </c>
      <c r="F7" s="62" t="s">
        <v>9</v>
      </c>
      <c r="G7" s="63" t="s">
        <v>10</v>
      </c>
    </row>
    <row r="8" spans="1:9" s="59" customFormat="1" ht="18" x14ac:dyDescent="0.25">
      <c r="A8" s="143" t="s">
        <v>3</v>
      </c>
      <c r="B8" s="144"/>
      <c r="C8" s="144"/>
      <c r="D8" s="144"/>
      <c r="E8" s="144"/>
      <c r="F8" s="144"/>
      <c r="G8" s="145"/>
    </row>
    <row r="9" spans="1:9" s="2" customFormat="1" ht="63.75" x14ac:dyDescent="0.25">
      <c r="A9" s="139" t="s">
        <v>389</v>
      </c>
      <c r="B9" s="27" t="s">
        <v>390</v>
      </c>
      <c r="C9" s="140" t="s">
        <v>14</v>
      </c>
      <c r="D9" s="7">
        <v>5</v>
      </c>
      <c r="E9" s="16"/>
      <c r="F9" s="12">
        <f>E9*D9</f>
        <v>0</v>
      </c>
      <c r="G9" s="18">
        <f>F9 + (F9*24%)</f>
        <v>0</v>
      </c>
    </row>
    <row r="10" spans="1:9" s="2" customFormat="1" ht="49.5" x14ac:dyDescent="0.25">
      <c r="A10" s="139" t="s">
        <v>391</v>
      </c>
      <c r="B10" s="37" t="s">
        <v>392</v>
      </c>
      <c r="C10" s="140" t="s">
        <v>14</v>
      </c>
      <c r="D10" s="3">
        <v>23</v>
      </c>
      <c r="E10" s="16"/>
      <c r="F10" s="12">
        <f>E10*D10</f>
        <v>0</v>
      </c>
      <c r="G10" s="18">
        <f t="shared" ref="G10" si="0">F10 + (F10*24%)</f>
        <v>0</v>
      </c>
    </row>
    <row r="11" spans="1:9" s="2" customFormat="1" ht="63.75" x14ac:dyDescent="0.25">
      <c r="A11" s="139" t="s">
        <v>393</v>
      </c>
      <c r="B11" s="27" t="s">
        <v>394</v>
      </c>
      <c r="C11" s="142" t="s">
        <v>14</v>
      </c>
      <c r="D11" s="3">
        <v>16</v>
      </c>
      <c r="E11" s="16"/>
      <c r="F11" s="13">
        <f>E11*D11</f>
        <v>0</v>
      </c>
      <c r="G11" s="19">
        <f>F11 + (F11*24%)</f>
        <v>0</v>
      </c>
    </row>
    <row r="12" spans="1:9" s="2" customFormat="1" ht="63.75" x14ac:dyDescent="0.25">
      <c r="A12" s="139" t="s">
        <v>395</v>
      </c>
      <c r="B12" s="27" t="s">
        <v>396</v>
      </c>
      <c r="C12" s="140" t="s">
        <v>14</v>
      </c>
      <c r="D12" s="3">
        <v>6</v>
      </c>
      <c r="E12" s="16"/>
      <c r="F12" s="13">
        <f>E12*D12</f>
        <v>0</v>
      </c>
      <c r="G12" s="19">
        <f>F12 + (F12*24%)</f>
        <v>0</v>
      </c>
    </row>
    <row r="13" spans="1:9" s="2" customFormat="1" ht="63.75" x14ac:dyDescent="0.25">
      <c r="A13" s="139" t="s">
        <v>397</v>
      </c>
      <c r="B13" s="37" t="s">
        <v>398</v>
      </c>
      <c r="C13" s="140" t="s">
        <v>14</v>
      </c>
      <c r="D13" s="3">
        <v>30</v>
      </c>
      <c r="E13" s="16"/>
      <c r="F13" s="12">
        <f t="shared" ref="F13:F15" si="1">E13*D13</f>
        <v>0</v>
      </c>
      <c r="G13" s="19">
        <f>F13 + (F13*24%)</f>
        <v>0</v>
      </c>
    </row>
    <row r="14" spans="1:9" s="2" customFormat="1" ht="63.75" x14ac:dyDescent="0.25">
      <c r="A14" s="139" t="s">
        <v>399</v>
      </c>
      <c r="B14" s="27" t="s">
        <v>400</v>
      </c>
      <c r="C14" s="140" t="s">
        <v>14</v>
      </c>
      <c r="D14" s="3">
        <v>4</v>
      </c>
      <c r="E14" s="16"/>
      <c r="F14" s="13">
        <f t="shared" si="1"/>
        <v>0</v>
      </c>
      <c r="G14" s="19">
        <f>F14 + (F14*24%)</f>
        <v>0</v>
      </c>
    </row>
    <row r="15" spans="1:9" s="2" customFormat="1" ht="80.25" x14ac:dyDescent="0.25">
      <c r="A15" s="139" t="s">
        <v>401</v>
      </c>
      <c r="B15" s="37" t="s">
        <v>402</v>
      </c>
      <c r="C15" s="140" t="s">
        <v>14</v>
      </c>
      <c r="D15" s="3">
        <v>2</v>
      </c>
      <c r="E15" s="16"/>
      <c r="F15" s="13">
        <f t="shared" si="1"/>
        <v>0</v>
      </c>
      <c r="G15" s="19">
        <f>F15 + (F15*24%)</f>
        <v>0</v>
      </c>
    </row>
    <row r="16" spans="1:9" s="2" customFormat="1" ht="30" customHeight="1" x14ac:dyDescent="0.25">
      <c r="A16" s="147" t="s">
        <v>403</v>
      </c>
      <c r="B16" s="150" t="s">
        <v>404</v>
      </c>
      <c r="C16" s="150"/>
      <c r="D16" s="150"/>
      <c r="E16" s="150"/>
      <c r="F16" s="150"/>
      <c r="G16" s="150"/>
    </row>
    <row r="17" spans="1:7" s="2" customFormat="1" ht="16.5" x14ac:dyDescent="0.25">
      <c r="A17" s="148"/>
      <c r="B17" s="150"/>
      <c r="C17" s="150"/>
      <c r="D17" s="150"/>
      <c r="E17" s="150"/>
      <c r="F17" s="150"/>
      <c r="G17" s="150"/>
    </row>
    <row r="18" spans="1:7" s="2" customFormat="1" ht="16.5" x14ac:dyDescent="0.25">
      <c r="A18" s="148"/>
      <c r="B18" s="25" t="s">
        <v>405</v>
      </c>
      <c r="C18" s="140" t="s">
        <v>14</v>
      </c>
      <c r="D18" s="3">
        <v>2</v>
      </c>
      <c r="E18" s="16"/>
      <c r="F18" s="13">
        <f t="shared" ref="F18:F20" si="2">E18*D18</f>
        <v>0</v>
      </c>
      <c r="G18" s="19">
        <f t="shared" ref="G18:G21" si="3">F18 + (F18*24%)</f>
        <v>0</v>
      </c>
    </row>
    <row r="19" spans="1:7" s="2" customFormat="1" ht="16.5" x14ac:dyDescent="0.25">
      <c r="A19" s="149"/>
      <c r="B19" s="25" t="s">
        <v>406</v>
      </c>
      <c r="C19" s="140" t="s">
        <v>14</v>
      </c>
      <c r="D19" s="3">
        <v>2</v>
      </c>
      <c r="E19" s="16"/>
      <c r="F19" s="13">
        <f t="shared" si="2"/>
        <v>0</v>
      </c>
      <c r="G19" s="19">
        <f t="shared" si="3"/>
        <v>0</v>
      </c>
    </row>
    <row r="20" spans="1:7" ht="47.25" x14ac:dyDescent="0.25">
      <c r="A20" s="139" t="s">
        <v>407</v>
      </c>
      <c r="B20" s="27" t="s">
        <v>408</v>
      </c>
      <c r="C20" s="140" t="s">
        <v>14</v>
      </c>
      <c r="D20" s="8">
        <v>4</v>
      </c>
      <c r="E20" s="16"/>
      <c r="F20" s="12">
        <f t="shared" si="2"/>
        <v>0</v>
      </c>
      <c r="G20" s="18">
        <f t="shared" si="3"/>
        <v>0</v>
      </c>
    </row>
    <row r="21" spans="1:7" s="2" customFormat="1" ht="80.25" x14ac:dyDescent="0.25">
      <c r="A21" s="139" t="s">
        <v>409</v>
      </c>
      <c r="B21" s="27" t="s">
        <v>410</v>
      </c>
      <c r="C21" s="140" t="s">
        <v>14</v>
      </c>
      <c r="D21" s="3">
        <v>2</v>
      </c>
      <c r="E21" s="15"/>
      <c r="F21" s="12">
        <f>E21*D21</f>
        <v>0</v>
      </c>
      <c r="G21" s="18">
        <f t="shared" si="3"/>
        <v>0</v>
      </c>
    </row>
    <row r="22" spans="1:7" s="2" customFormat="1" ht="80.25" x14ac:dyDescent="0.25">
      <c r="A22" s="139" t="s">
        <v>411</v>
      </c>
      <c r="B22" s="27" t="s">
        <v>412</v>
      </c>
      <c r="C22" s="140" t="s">
        <v>14</v>
      </c>
      <c r="D22" s="8">
        <v>1</v>
      </c>
      <c r="E22" s="15"/>
      <c r="F22" s="12">
        <f>E22*D22</f>
        <v>0</v>
      </c>
      <c r="G22" s="18">
        <f>F22 + (F22*24%)</f>
        <v>0</v>
      </c>
    </row>
    <row r="23" spans="1:7" s="2" customFormat="1" ht="96.75" x14ac:dyDescent="0.25">
      <c r="A23" s="139" t="s">
        <v>413</v>
      </c>
      <c r="B23" s="27" t="s">
        <v>414</v>
      </c>
      <c r="C23" s="140" t="s">
        <v>14</v>
      </c>
      <c r="D23" s="8">
        <v>12</v>
      </c>
      <c r="E23" s="15"/>
      <c r="F23" s="12">
        <f>E23*D23</f>
        <v>0</v>
      </c>
      <c r="G23" s="18">
        <f>F23 + (F23*24%)</f>
        <v>0</v>
      </c>
    </row>
    <row r="24" spans="1:7" ht="15" customHeight="1" x14ac:dyDescent="0.25">
      <c r="A24" s="146" t="s">
        <v>22</v>
      </c>
      <c r="B24" s="146"/>
      <c r="C24" s="146"/>
      <c r="D24" s="146"/>
      <c r="E24" s="146"/>
      <c r="F24" s="146"/>
      <c r="G24" s="39">
        <f>SUM(G18:G23,G9:G15)</f>
        <v>0</v>
      </c>
    </row>
    <row r="25" spans="1:7" s="59" customFormat="1" ht="15" customHeight="1" x14ac:dyDescent="0.25">
      <c r="A25" s="143" t="s">
        <v>172</v>
      </c>
      <c r="B25" s="144"/>
      <c r="C25" s="144"/>
      <c r="D25" s="144"/>
      <c r="E25" s="144"/>
      <c r="F25" s="144"/>
      <c r="G25" s="145"/>
    </row>
    <row r="26" spans="1:7" s="2" customFormat="1" ht="49.5" x14ac:dyDescent="0.25">
      <c r="A26" s="139" t="s">
        <v>415</v>
      </c>
      <c r="B26" s="37" t="s">
        <v>416</v>
      </c>
      <c r="C26" s="140" t="s">
        <v>14</v>
      </c>
      <c r="D26" s="3">
        <v>28</v>
      </c>
      <c r="E26" s="16"/>
      <c r="F26" s="12">
        <f>E26*D26</f>
        <v>0</v>
      </c>
      <c r="G26" s="18">
        <f t="shared" ref="G26" si="4">F26 + (F26*24%)</f>
        <v>0</v>
      </c>
    </row>
    <row r="27" spans="1:7" s="2" customFormat="1" ht="63.75" x14ac:dyDescent="0.25">
      <c r="A27" s="139" t="s">
        <v>417</v>
      </c>
      <c r="B27" s="27" t="s">
        <v>418</v>
      </c>
      <c r="C27" s="142" t="s">
        <v>14</v>
      </c>
      <c r="D27" s="3">
        <v>15</v>
      </c>
      <c r="E27" s="16"/>
      <c r="F27" s="13">
        <f>E27*D27</f>
        <v>0</v>
      </c>
      <c r="G27" s="19">
        <f>F27 + (F27*24%)</f>
        <v>0</v>
      </c>
    </row>
    <row r="28" spans="1:7" s="2" customFormat="1" ht="63.75" x14ac:dyDescent="0.25">
      <c r="A28" s="139" t="s">
        <v>419</v>
      </c>
      <c r="B28" s="27" t="s">
        <v>420</v>
      </c>
      <c r="C28" s="140" t="s">
        <v>14</v>
      </c>
      <c r="D28" s="3">
        <v>4</v>
      </c>
      <c r="E28" s="16"/>
      <c r="F28" s="13">
        <f t="shared" ref="F28:F29" si="5">E28*D28</f>
        <v>0</v>
      </c>
      <c r="G28" s="19">
        <f>F28 + (F28*24%)</f>
        <v>0</v>
      </c>
    </row>
    <row r="29" spans="1:7" s="2" customFormat="1" ht="80.25" x14ac:dyDescent="0.25">
      <c r="A29" s="139" t="s">
        <v>421</v>
      </c>
      <c r="B29" s="37" t="s">
        <v>422</v>
      </c>
      <c r="C29" s="140" t="s">
        <v>14</v>
      </c>
      <c r="D29" s="3">
        <v>2</v>
      </c>
      <c r="E29" s="16"/>
      <c r="F29" s="13">
        <f t="shared" si="5"/>
        <v>0</v>
      </c>
      <c r="G29" s="19">
        <f>F29 + (F29*24%)</f>
        <v>0</v>
      </c>
    </row>
    <row r="30" spans="1:7" s="2" customFormat="1" ht="30" customHeight="1" x14ac:dyDescent="0.25">
      <c r="A30" s="147" t="s">
        <v>423</v>
      </c>
      <c r="B30" s="150" t="s">
        <v>424</v>
      </c>
      <c r="C30" s="150"/>
      <c r="D30" s="150"/>
      <c r="E30" s="150"/>
      <c r="F30" s="150"/>
      <c r="G30" s="150"/>
    </row>
    <row r="31" spans="1:7" s="2" customFormat="1" ht="16.5" x14ac:dyDescent="0.25">
      <c r="A31" s="148"/>
      <c r="B31" s="150"/>
      <c r="C31" s="150"/>
      <c r="D31" s="150"/>
      <c r="E31" s="150"/>
      <c r="F31" s="150"/>
      <c r="G31" s="150"/>
    </row>
    <row r="32" spans="1:7" s="2" customFormat="1" ht="16.5" x14ac:dyDescent="0.25">
      <c r="A32" s="148"/>
      <c r="B32" s="25" t="s">
        <v>425</v>
      </c>
      <c r="C32" s="140" t="s">
        <v>14</v>
      </c>
      <c r="D32" s="3">
        <v>1</v>
      </c>
      <c r="E32" s="16"/>
      <c r="F32" s="13">
        <f t="shared" ref="F32:F34" si="6">E32*D32</f>
        <v>0</v>
      </c>
      <c r="G32" s="19">
        <f t="shared" ref="G32:G34" si="7">F32 + (F32*24%)</f>
        <v>0</v>
      </c>
    </row>
    <row r="33" spans="1:7" s="2" customFormat="1" ht="16.5" x14ac:dyDescent="0.25">
      <c r="A33" s="149"/>
      <c r="B33" s="25" t="s">
        <v>426</v>
      </c>
      <c r="C33" s="140" t="s">
        <v>14</v>
      </c>
      <c r="D33" s="3">
        <v>36</v>
      </c>
      <c r="E33" s="16"/>
      <c r="F33" s="13">
        <f t="shared" si="6"/>
        <v>0</v>
      </c>
      <c r="G33" s="19">
        <f t="shared" si="7"/>
        <v>0</v>
      </c>
    </row>
    <row r="34" spans="1:7" ht="47.25" x14ac:dyDescent="0.25">
      <c r="A34" s="139" t="s">
        <v>427</v>
      </c>
      <c r="B34" s="27" t="s">
        <v>428</v>
      </c>
      <c r="C34" s="140" t="s">
        <v>14</v>
      </c>
      <c r="D34" s="8">
        <v>4</v>
      </c>
      <c r="E34" s="16"/>
      <c r="F34" s="12">
        <f t="shared" si="6"/>
        <v>0</v>
      </c>
      <c r="G34" s="18">
        <f t="shared" si="7"/>
        <v>0</v>
      </c>
    </row>
    <row r="35" spans="1:7" s="2" customFormat="1" ht="96.75" x14ac:dyDescent="0.25">
      <c r="A35" s="139" t="s">
        <v>429</v>
      </c>
      <c r="B35" s="27" t="s">
        <v>430</v>
      </c>
      <c r="C35" s="140" t="s">
        <v>14</v>
      </c>
      <c r="D35" s="8">
        <v>8</v>
      </c>
      <c r="E35" s="15"/>
      <c r="F35" s="12">
        <f>E35*D35</f>
        <v>0</v>
      </c>
      <c r="G35" s="18">
        <f>F35 + (F35*24%)</f>
        <v>0</v>
      </c>
    </row>
    <row r="36" spans="1:7" ht="15" customHeight="1" x14ac:dyDescent="0.25">
      <c r="A36" s="146" t="s">
        <v>22</v>
      </c>
      <c r="B36" s="146"/>
      <c r="C36" s="146"/>
      <c r="D36" s="146"/>
      <c r="E36" s="146"/>
      <c r="F36" s="146"/>
      <c r="G36" s="39">
        <f>SUM(G32:G35,G26:G29)</f>
        <v>0</v>
      </c>
    </row>
    <row r="37" spans="1:7" s="2" customFormat="1" ht="16.5" x14ac:dyDescent="0.25">
      <c r="A37" s="68"/>
      <c r="B37" s="65" t="s">
        <v>63</v>
      </c>
      <c r="C37" s="141"/>
      <c r="D37" s="141"/>
      <c r="E37" s="141"/>
      <c r="F37" s="141"/>
      <c r="G37" s="141"/>
    </row>
    <row r="38" spans="1:7" s="59" customFormat="1" ht="15" customHeight="1" x14ac:dyDescent="0.25">
      <c r="A38" s="143" t="s">
        <v>244</v>
      </c>
      <c r="B38" s="144"/>
      <c r="C38" s="144"/>
      <c r="D38" s="144"/>
      <c r="E38" s="144"/>
      <c r="F38" s="144"/>
      <c r="G38" s="145"/>
    </row>
    <row r="39" spans="1:7" ht="47.25" x14ac:dyDescent="0.25">
      <c r="A39" s="139" t="s">
        <v>431</v>
      </c>
      <c r="B39" s="27" t="s">
        <v>432</v>
      </c>
      <c r="C39" s="140" t="s">
        <v>14</v>
      </c>
      <c r="D39" s="8">
        <v>9</v>
      </c>
      <c r="E39" s="16"/>
      <c r="F39" s="12">
        <f t="shared" ref="F39" si="8">E39*D39</f>
        <v>0</v>
      </c>
      <c r="G39" s="18">
        <f t="shared" ref="G39" si="9">F39 + (F39*24%)</f>
        <v>0</v>
      </c>
    </row>
    <row r="40" spans="1:7" s="2" customFormat="1" ht="280.5" x14ac:dyDescent="0.25">
      <c r="A40" s="66" t="s">
        <v>433</v>
      </c>
      <c r="B40" s="37" t="s">
        <v>434</v>
      </c>
      <c r="C40" s="140" t="s">
        <v>435</v>
      </c>
      <c r="D40" s="3">
        <v>1</v>
      </c>
      <c r="E40" s="15"/>
      <c r="F40" s="12">
        <f>E40*D40</f>
        <v>0</v>
      </c>
      <c r="G40" s="18">
        <f>F40 + (F40*24%)</f>
        <v>0</v>
      </c>
    </row>
    <row r="41" spans="1:7" s="2" customFormat="1" ht="96.75" x14ac:dyDescent="0.25">
      <c r="A41" s="66" t="s">
        <v>436</v>
      </c>
      <c r="B41" s="37" t="s">
        <v>437</v>
      </c>
      <c r="C41" s="140" t="s">
        <v>435</v>
      </c>
      <c r="D41" s="3">
        <v>1</v>
      </c>
      <c r="E41" s="15"/>
      <c r="F41" s="12">
        <f t="shared" ref="F41" si="10">E41*D41</f>
        <v>0</v>
      </c>
      <c r="G41" s="18">
        <f>F41 + (F41*24%)</f>
        <v>0</v>
      </c>
    </row>
    <row r="42" spans="1:7" s="2" customFormat="1" ht="16.5" customHeight="1" x14ac:dyDescent="0.25">
      <c r="A42" s="146" t="s">
        <v>22</v>
      </c>
      <c r="B42" s="146"/>
      <c r="C42" s="146"/>
      <c r="D42" s="146"/>
      <c r="E42" s="146"/>
      <c r="F42" s="146"/>
      <c r="G42" s="39">
        <f>SUM(G39:G41)</f>
        <v>0</v>
      </c>
    </row>
    <row r="43" spans="1:7" ht="18" x14ac:dyDescent="0.25">
      <c r="A43" s="143" t="s">
        <v>251</v>
      </c>
      <c r="B43" s="144"/>
      <c r="C43" s="144"/>
      <c r="D43" s="144"/>
      <c r="E43" s="144"/>
      <c r="F43" s="144"/>
      <c r="G43" s="145"/>
    </row>
    <row r="44" spans="1:7" s="59" customFormat="1" ht="146.25" x14ac:dyDescent="0.25">
      <c r="A44" s="139" t="s">
        <v>438</v>
      </c>
      <c r="B44" s="37" t="s">
        <v>439</v>
      </c>
      <c r="C44" s="140" t="s">
        <v>256</v>
      </c>
      <c r="D44" s="3">
        <v>1</v>
      </c>
      <c r="E44" s="15"/>
      <c r="F44" s="12">
        <f>E44*D44</f>
        <v>0</v>
      </c>
      <c r="G44" s="18">
        <f>F44 + (F44*24%)</f>
        <v>0</v>
      </c>
    </row>
    <row r="45" spans="1:7" s="2" customFormat="1" ht="30.75" x14ac:dyDescent="0.25">
      <c r="A45" s="139" t="s">
        <v>440</v>
      </c>
      <c r="B45" s="37" t="s">
        <v>441</v>
      </c>
      <c r="C45" s="140" t="s">
        <v>256</v>
      </c>
      <c r="D45" s="3">
        <v>19</v>
      </c>
      <c r="E45" s="15"/>
      <c r="F45" s="12">
        <f>E45*D45</f>
        <v>0</v>
      </c>
      <c r="G45" s="18">
        <f>F45 + (F45*24%)</f>
        <v>0</v>
      </c>
    </row>
    <row r="46" spans="1:7" s="2" customFormat="1" ht="16.5" customHeight="1" x14ac:dyDescent="0.25">
      <c r="A46" s="146" t="s">
        <v>22</v>
      </c>
      <c r="B46" s="146"/>
      <c r="C46" s="146"/>
      <c r="D46" s="146"/>
      <c r="E46" s="146"/>
      <c r="F46" s="146"/>
      <c r="G46" s="39">
        <f>SUM(G43:G45)</f>
        <v>0</v>
      </c>
    </row>
    <row r="47" spans="1:7" ht="15" customHeight="1" x14ac:dyDescent="0.25">
      <c r="A47" s="146" t="s">
        <v>533</v>
      </c>
      <c r="B47" s="146"/>
      <c r="C47" s="146"/>
      <c r="D47" s="146"/>
      <c r="E47" s="146"/>
      <c r="F47" s="146" t="s">
        <v>443</v>
      </c>
      <c r="G47" s="39">
        <f>SUM(G46,G42,G36,G24)</f>
        <v>0</v>
      </c>
    </row>
  </sheetData>
  <mergeCells count="15">
    <mergeCell ref="A3:B3"/>
    <mergeCell ref="A47:F47"/>
    <mergeCell ref="A4:G4"/>
    <mergeCell ref="A8:G8"/>
    <mergeCell ref="A16:A19"/>
    <mergeCell ref="B16:G17"/>
    <mergeCell ref="A24:F24"/>
    <mergeCell ref="A43:G43"/>
    <mergeCell ref="A46:F46"/>
    <mergeCell ref="A30:A33"/>
    <mergeCell ref="B30:G31"/>
    <mergeCell ref="A25:G25"/>
    <mergeCell ref="A36:F36"/>
    <mergeCell ref="A38:G38"/>
    <mergeCell ref="A42:F42"/>
  </mergeCells>
  <pageMargins left="0.7" right="0.7" top="0.75" bottom="0.75" header="0.3" footer="0.3"/>
  <pageSetup paperSize="9" scale="59" fitToHeight="0"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6EA3-B76D-DB4A-844E-884C2312D04C}">
  <sheetPr codeName="Φύλλο3">
    <pageSetUpPr fitToPage="1"/>
  </sheetPr>
  <dimension ref="A1:I29"/>
  <sheetViews>
    <sheetView zoomScaleNormal="100" workbookViewId="0">
      <selection activeCell="A4" sqref="A1:XFD4"/>
    </sheetView>
  </sheetViews>
  <sheetFormatPr defaultColWidth="11" defaultRowHeight="15" x14ac:dyDescent="0.25"/>
  <cols>
    <col min="1" max="1" width="12.875" style="40" customWidth="1"/>
    <col min="2" max="2" width="117.375" style="38" bestFit="1" customWidth="1"/>
    <col min="3" max="3" width="12.875" style="38" customWidth="1"/>
    <col min="4" max="4" width="12.875" style="41" customWidth="1"/>
    <col min="5" max="5" width="12.875" style="42" customWidth="1"/>
    <col min="6" max="6" width="16" style="42" customWidth="1"/>
    <col min="7" max="7" width="21.5" style="43" bestFit="1" customWidth="1"/>
    <col min="8" max="8" width="2.875" style="38" customWidth="1"/>
    <col min="9" max="9" width="20.875" style="113" customWidth="1"/>
    <col min="10" max="16384" width="11" style="38"/>
  </cols>
  <sheetData>
    <row r="1" spans="1:9" s="46" customFormat="1" ht="16.5" x14ac:dyDescent="0.25">
      <c r="A1" s="44" t="s">
        <v>0</v>
      </c>
      <c r="B1" s="45"/>
      <c r="D1" s="47"/>
      <c r="E1" s="48"/>
      <c r="F1" s="48"/>
      <c r="G1" s="49"/>
      <c r="I1" s="108"/>
    </row>
    <row r="2" spans="1:9" s="46" customFormat="1" ht="16.5" x14ac:dyDescent="0.25">
      <c r="A2" s="28" t="s">
        <v>1</v>
      </c>
      <c r="B2" s="50"/>
      <c r="C2" s="51"/>
      <c r="D2" s="52"/>
      <c r="E2" s="53"/>
      <c r="F2" s="53"/>
      <c r="G2" s="54"/>
      <c r="I2" s="108"/>
    </row>
    <row r="3" spans="1:9" s="2" customFormat="1" ht="16.5" x14ac:dyDescent="0.25">
      <c r="A3" s="168" t="s">
        <v>549</v>
      </c>
      <c r="B3" s="168"/>
      <c r="D3" s="29"/>
      <c r="E3" s="30"/>
      <c r="F3" s="31"/>
      <c r="G3" s="31"/>
      <c r="I3" s="107"/>
    </row>
    <row r="4" spans="1:9" s="2" customFormat="1" ht="16.5" x14ac:dyDescent="0.25">
      <c r="A4" s="163" t="s">
        <v>548</v>
      </c>
      <c r="B4" s="163"/>
      <c r="C4" s="163"/>
      <c r="D4" s="163"/>
      <c r="E4" s="163"/>
      <c r="F4" s="163"/>
      <c r="G4" s="163"/>
      <c r="I4" s="107"/>
    </row>
    <row r="5" spans="1:9" s="58" customFormat="1" ht="18.75" x14ac:dyDescent="0.3">
      <c r="A5" s="118" t="s">
        <v>23</v>
      </c>
      <c r="D5" s="119"/>
      <c r="E5" s="120"/>
      <c r="F5" s="120"/>
      <c r="G5" s="121"/>
      <c r="I5" s="116"/>
    </row>
    <row r="6" spans="1:9" s="2" customFormat="1" ht="16.5" x14ac:dyDescent="0.25">
      <c r="A6" s="32"/>
      <c r="B6" s="33"/>
      <c r="C6" s="32"/>
      <c r="D6" s="34"/>
      <c r="E6" s="35"/>
      <c r="F6" s="35"/>
      <c r="G6" s="35"/>
      <c r="I6" s="107"/>
    </row>
    <row r="7" spans="1:9" s="59" customFormat="1" ht="18" x14ac:dyDescent="0.25">
      <c r="A7" s="143" t="s">
        <v>3</v>
      </c>
      <c r="B7" s="144"/>
      <c r="C7" s="144"/>
      <c r="D7" s="144"/>
      <c r="E7" s="144"/>
      <c r="F7" s="144"/>
      <c r="G7" s="145"/>
      <c r="I7" s="110"/>
    </row>
    <row r="8" spans="1:9" s="1" customFormat="1" ht="39" x14ac:dyDescent="0.25">
      <c r="A8" s="60" t="s">
        <v>4</v>
      </c>
      <c r="B8" s="60" t="s">
        <v>5</v>
      </c>
      <c r="C8" s="60" t="s">
        <v>6</v>
      </c>
      <c r="D8" s="61" t="s">
        <v>7</v>
      </c>
      <c r="E8" s="62" t="s">
        <v>8</v>
      </c>
      <c r="F8" s="62" t="s">
        <v>9</v>
      </c>
      <c r="G8" s="63" t="s">
        <v>10</v>
      </c>
      <c r="I8" s="109"/>
    </row>
    <row r="9" spans="1:9" s="72" customFormat="1" ht="24" customHeight="1" x14ac:dyDescent="0.25">
      <c r="A9" s="71" t="s">
        <v>24</v>
      </c>
      <c r="B9" s="151" t="s">
        <v>25</v>
      </c>
      <c r="C9" s="152"/>
      <c r="D9" s="152"/>
      <c r="E9" s="152"/>
      <c r="F9" s="152"/>
      <c r="G9" s="153"/>
      <c r="I9" s="111"/>
    </row>
    <row r="10" spans="1:9" s="2" customFormat="1" ht="63.75" x14ac:dyDescent="0.25">
      <c r="A10" s="122" t="s">
        <v>26</v>
      </c>
      <c r="B10" s="27" t="s">
        <v>27</v>
      </c>
      <c r="C10" s="123" t="s">
        <v>14</v>
      </c>
      <c r="D10" s="7">
        <v>112</v>
      </c>
      <c r="E10" s="14"/>
      <c r="F10" s="11">
        <f>SUM(D10*E10)</f>
        <v>0</v>
      </c>
      <c r="G10" s="17">
        <f t="shared" ref="G10:G26" si="0">F10 + (F10*24%)</f>
        <v>0</v>
      </c>
      <c r="I10" s="107"/>
    </row>
    <row r="11" spans="1:9" s="2" customFormat="1" ht="63.75" x14ac:dyDescent="0.25">
      <c r="A11" s="24" t="s">
        <v>28</v>
      </c>
      <c r="B11" s="27" t="s">
        <v>29</v>
      </c>
      <c r="C11" s="123" t="s">
        <v>14</v>
      </c>
      <c r="D11" s="7">
        <v>4</v>
      </c>
      <c r="E11" s="14"/>
      <c r="F11" s="11">
        <f>E11*D11</f>
        <v>0</v>
      </c>
      <c r="G11" s="17">
        <f t="shared" si="0"/>
        <v>0</v>
      </c>
      <c r="I11" s="107"/>
    </row>
    <row r="12" spans="1:9" s="2" customFormat="1" ht="63.75" x14ac:dyDescent="0.25">
      <c r="A12" s="24" t="s">
        <v>30</v>
      </c>
      <c r="B12" s="27" t="s">
        <v>31</v>
      </c>
      <c r="C12" s="123" t="s">
        <v>14</v>
      </c>
      <c r="D12" s="7">
        <v>3</v>
      </c>
      <c r="E12" s="14"/>
      <c r="F12" s="11">
        <f>E12*D12</f>
        <v>0</v>
      </c>
      <c r="G12" s="17">
        <f t="shared" si="0"/>
        <v>0</v>
      </c>
      <c r="I12" s="107"/>
    </row>
    <row r="13" spans="1:9" s="2" customFormat="1" ht="47.25" x14ac:dyDescent="0.25">
      <c r="A13" s="24" t="s">
        <v>32</v>
      </c>
      <c r="B13" s="27" t="s">
        <v>33</v>
      </c>
      <c r="C13" s="123" t="s">
        <v>14</v>
      </c>
      <c r="D13" s="7">
        <v>9</v>
      </c>
      <c r="E13" s="14"/>
      <c r="F13" s="11">
        <f>E13*D13</f>
        <v>0</v>
      </c>
      <c r="G13" s="17">
        <f t="shared" si="0"/>
        <v>0</v>
      </c>
      <c r="I13" s="107"/>
    </row>
    <row r="14" spans="1:9" s="2" customFormat="1" ht="63.75" x14ac:dyDescent="0.25">
      <c r="A14" s="122" t="s">
        <v>34</v>
      </c>
      <c r="B14" s="27" t="s">
        <v>35</v>
      </c>
      <c r="C14" s="123" t="s">
        <v>14</v>
      </c>
      <c r="D14" s="7">
        <v>3</v>
      </c>
      <c r="E14" s="14"/>
      <c r="F14" s="11">
        <f t="shared" ref="F14:F25" si="1">SUM(D14*E14)</f>
        <v>0</v>
      </c>
      <c r="G14" s="17">
        <f t="shared" si="0"/>
        <v>0</v>
      </c>
      <c r="I14" s="107"/>
    </row>
    <row r="15" spans="1:9" s="2" customFormat="1" ht="63.75" x14ac:dyDescent="0.25">
      <c r="A15" s="122" t="s">
        <v>36</v>
      </c>
      <c r="B15" s="27" t="s">
        <v>37</v>
      </c>
      <c r="C15" s="123" t="s">
        <v>14</v>
      </c>
      <c r="D15" s="7">
        <v>3</v>
      </c>
      <c r="E15" s="14"/>
      <c r="F15" s="11">
        <f t="shared" si="1"/>
        <v>0</v>
      </c>
      <c r="G15" s="17">
        <f t="shared" si="0"/>
        <v>0</v>
      </c>
      <c r="I15" s="107"/>
    </row>
    <row r="16" spans="1:9" s="2" customFormat="1" ht="63.75" x14ac:dyDescent="0.25">
      <c r="A16" s="122" t="s">
        <v>38</v>
      </c>
      <c r="B16" s="27" t="s">
        <v>39</v>
      </c>
      <c r="C16" s="123" t="s">
        <v>14</v>
      </c>
      <c r="D16" s="7">
        <v>3</v>
      </c>
      <c r="E16" s="14"/>
      <c r="F16" s="11">
        <f t="shared" si="1"/>
        <v>0</v>
      </c>
      <c r="G16" s="17">
        <f t="shared" si="0"/>
        <v>0</v>
      </c>
      <c r="I16" s="107"/>
    </row>
    <row r="17" spans="1:9" s="9" customFormat="1" ht="63.75" x14ac:dyDescent="0.25">
      <c r="A17" s="122" t="s">
        <v>40</v>
      </c>
      <c r="B17" s="27" t="s">
        <v>41</v>
      </c>
      <c r="C17" s="123" t="s">
        <v>14</v>
      </c>
      <c r="D17" s="7">
        <v>3</v>
      </c>
      <c r="E17" s="14"/>
      <c r="F17" s="11">
        <f t="shared" si="1"/>
        <v>0</v>
      </c>
      <c r="G17" s="17">
        <f t="shared" si="0"/>
        <v>0</v>
      </c>
      <c r="I17" s="114"/>
    </row>
    <row r="18" spans="1:9" s="2" customFormat="1" ht="78" x14ac:dyDescent="0.25">
      <c r="A18" s="122" t="s">
        <v>42</v>
      </c>
      <c r="B18" s="27" t="s">
        <v>43</v>
      </c>
      <c r="C18" s="123" t="s">
        <v>14</v>
      </c>
      <c r="D18" s="7">
        <v>3</v>
      </c>
      <c r="E18" s="14"/>
      <c r="F18" s="11">
        <f t="shared" si="1"/>
        <v>0</v>
      </c>
      <c r="G18" s="17">
        <f t="shared" si="0"/>
        <v>0</v>
      </c>
      <c r="I18" s="107"/>
    </row>
    <row r="19" spans="1:9" s="2" customFormat="1" ht="47.25" x14ac:dyDescent="0.25">
      <c r="A19" s="122" t="s">
        <v>44</v>
      </c>
      <c r="B19" s="27" t="s">
        <v>45</v>
      </c>
      <c r="C19" s="123" t="s">
        <v>14</v>
      </c>
      <c r="D19" s="7">
        <v>1</v>
      </c>
      <c r="E19" s="14"/>
      <c r="F19" s="11">
        <f t="shared" si="1"/>
        <v>0</v>
      </c>
      <c r="G19" s="17">
        <f t="shared" si="0"/>
        <v>0</v>
      </c>
      <c r="I19" s="107"/>
    </row>
    <row r="20" spans="1:9" s="9" customFormat="1" ht="47.25" x14ac:dyDescent="0.25">
      <c r="A20" s="122" t="s">
        <v>46</v>
      </c>
      <c r="B20" s="27" t="s">
        <v>47</v>
      </c>
      <c r="C20" s="123" t="s">
        <v>14</v>
      </c>
      <c r="D20" s="7">
        <v>3</v>
      </c>
      <c r="E20" s="14"/>
      <c r="F20" s="11">
        <f t="shared" si="1"/>
        <v>0</v>
      </c>
      <c r="G20" s="17">
        <f t="shared" si="0"/>
        <v>0</v>
      </c>
      <c r="I20" s="114"/>
    </row>
    <row r="21" spans="1:9" s="2" customFormat="1" ht="63.75" x14ac:dyDescent="0.25">
      <c r="A21" s="122" t="s">
        <v>48</v>
      </c>
      <c r="B21" s="27" t="s">
        <v>49</v>
      </c>
      <c r="C21" s="123" t="s">
        <v>14</v>
      </c>
      <c r="D21" s="7">
        <v>1</v>
      </c>
      <c r="E21" s="14"/>
      <c r="F21" s="11">
        <f t="shared" si="1"/>
        <v>0</v>
      </c>
      <c r="G21" s="17">
        <f t="shared" si="0"/>
        <v>0</v>
      </c>
      <c r="I21" s="107"/>
    </row>
    <row r="22" spans="1:9" s="9" customFormat="1" ht="47.25" x14ac:dyDescent="0.25">
      <c r="A22" s="122" t="s">
        <v>50</v>
      </c>
      <c r="B22" s="27" t="s">
        <v>51</v>
      </c>
      <c r="C22" s="123" t="s">
        <v>14</v>
      </c>
      <c r="D22" s="7">
        <v>3</v>
      </c>
      <c r="E22" s="14"/>
      <c r="F22" s="11">
        <f t="shared" si="1"/>
        <v>0</v>
      </c>
      <c r="G22" s="17">
        <f t="shared" si="0"/>
        <v>0</v>
      </c>
      <c r="I22" s="114"/>
    </row>
    <row r="23" spans="1:9" s="2" customFormat="1" ht="63.75" x14ac:dyDescent="0.25">
      <c r="A23" s="122" t="s">
        <v>52</v>
      </c>
      <c r="B23" s="27" t="s">
        <v>53</v>
      </c>
      <c r="C23" s="123" t="s">
        <v>14</v>
      </c>
      <c r="D23" s="7">
        <v>3</v>
      </c>
      <c r="E23" s="14"/>
      <c r="F23" s="11">
        <f t="shared" si="1"/>
        <v>0</v>
      </c>
      <c r="G23" s="17">
        <f t="shared" si="0"/>
        <v>0</v>
      </c>
      <c r="I23" s="107"/>
    </row>
    <row r="24" spans="1:9" s="2" customFormat="1" ht="63.75" x14ac:dyDescent="0.25">
      <c r="A24" s="122" t="s">
        <v>54</v>
      </c>
      <c r="B24" s="27" t="s">
        <v>55</v>
      </c>
      <c r="C24" s="123" t="s">
        <v>14</v>
      </c>
      <c r="D24" s="7">
        <v>1</v>
      </c>
      <c r="E24" s="14"/>
      <c r="F24" s="11">
        <f t="shared" si="1"/>
        <v>0</v>
      </c>
      <c r="G24" s="17">
        <f t="shared" si="0"/>
        <v>0</v>
      </c>
      <c r="I24" s="107"/>
    </row>
    <row r="25" spans="1:9" s="2" customFormat="1" ht="80.25" x14ac:dyDescent="0.25">
      <c r="A25" s="122" t="s">
        <v>56</v>
      </c>
      <c r="B25" s="27" t="s">
        <v>57</v>
      </c>
      <c r="C25" s="123" t="s">
        <v>14</v>
      </c>
      <c r="D25" s="7">
        <v>3</v>
      </c>
      <c r="E25" s="16"/>
      <c r="F25" s="11">
        <f t="shared" si="1"/>
        <v>0</v>
      </c>
      <c r="G25" s="17">
        <f t="shared" si="0"/>
        <v>0</v>
      </c>
      <c r="I25" s="107"/>
    </row>
    <row r="26" spans="1:9" s="9" customFormat="1" ht="47.25" x14ac:dyDescent="0.25">
      <c r="A26" s="122" t="s">
        <v>58</v>
      </c>
      <c r="B26" s="27" t="s">
        <v>59</v>
      </c>
      <c r="C26" s="123" t="s">
        <v>14</v>
      </c>
      <c r="D26" s="7">
        <v>1</v>
      </c>
      <c r="E26" s="14"/>
      <c r="F26" s="11">
        <f>SUM(D26*E26)</f>
        <v>0</v>
      </c>
      <c r="G26" s="17">
        <f t="shared" si="0"/>
        <v>0</v>
      </c>
      <c r="I26" s="114"/>
    </row>
    <row r="27" spans="1:9" s="2" customFormat="1" ht="61.5" x14ac:dyDescent="0.25">
      <c r="A27" s="122" t="s">
        <v>60</v>
      </c>
      <c r="B27" s="27" t="s">
        <v>61</v>
      </c>
      <c r="C27" s="123" t="s">
        <v>14</v>
      </c>
      <c r="D27" s="7">
        <v>1</v>
      </c>
      <c r="E27" s="16"/>
      <c r="F27" s="12">
        <f>E27*D27</f>
        <v>0</v>
      </c>
      <c r="G27" s="17">
        <f>F27 + (F27*18%)</f>
        <v>0</v>
      </c>
      <c r="I27" s="107"/>
    </row>
    <row r="28" spans="1:9" ht="15" customHeight="1" x14ac:dyDescent="0.25">
      <c r="A28" s="146" t="s">
        <v>22</v>
      </c>
      <c r="B28" s="146"/>
      <c r="C28" s="146"/>
      <c r="D28" s="146"/>
      <c r="E28" s="146"/>
      <c r="F28" s="146"/>
      <c r="G28" s="39">
        <f>SUM(G10:G27)</f>
        <v>0</v>
      </c>
    </row>
    <row r="29" spans="1:9" s="2" customFormat="1" ht="18" x14ac:dyDescent="0.25">
      <c r="A29" s="135"/>
      <c r="B29" s="136"/>
      <c r="C29" s="136"/>
      <c r="D29" s="136"/>
      <c r="E29" s="136"/>
      <c r="F29" s="137" t="s">
        <v>534</v>
      </c>
      <c r="G29" s="138">
        <f>SUM(G28)</f>
        <v>0</v>
      </c>
      <c r="I29" s="107"/>
    </row>
  </sheetData>
  <mergeCells count="5">
    <mergeCell ref="A28:F28"/>
    <mergeCell ref="A7:G7"/>
    <mergeCell ref="B9:G9"/>
    <mergeCell ref="A4:G4"/>
    <mergeCell ref="A3:B3"/>
  </mergeCells>
  <pageMargins left="0.7" right="0.7" top="0.75" bottom="0.75" header="0.3" footer="0.3"/>
  <pageSetup paperSize="9" scale="59"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A73DE-4A24-4445-86BD-A76BA1C1AE8C}">
  <sheetPr codeName="Φύλλο4">
    <pageSetUpPr fitToPage="1"/>
  </sheetPr>
  <dimension ref="A1:I38"/>
  <sheetViews>
    <sheetView zoomScale="110" zoomScaleNormal="110" workbookViewId="0">
      <selection activeCell="A4" sqref="A1:XFD4"/>
    </sheetView>
  </sheetViews>
  <sheetFormatPr defaultColWidth="11" defaultRowHeight="15" x14ac:dyDescent="0.25"/>
  <cols>
    <col min="1" max="1" width="12.875" style="40" customWidth="1"/>
    <col min="2" max="2" width="117.375" style="38" bestFit="1" customWidth="1"/>
    <col min="3" max="3" width="12.875" style="38" customWidth="1"/>
    <col min="4" max="4" width="12.875" style="41" customWidth="1"/>
    <col min="5" max="5" width="12.875" style="42" customWidth="1"/>
    <col min="6" max="6" width="16" style="42" customWidth="1"/>
    <col min="7" max="7" width="21.5" style="43" bestFit="1" customWidth="1"/>
    <col min="8" max="8" width="2.875" style="38" customWidth="1"/>
    <col min="9" max="9" width="20.875" style="113" customWidth="1"/>
    <col min="10" max="16384" width="11" style="38"/>
  </cols>
  <sheetData>
    <row r="1" spans="1:9" s="46" customFormat="1" ht="16.5" x14ac:dyDescent="0.25">
      <c r="A1" s="44" t="s">
        <v>0</v>
      </c>
      <c r="B1" s="45"/>
      <c r="D1" s="47"/>
      <c r="E1" s="48"/>
      <c r="F1" s="48"/>
      <c r="G1" s="49"/>
      <c r="I1" s="108"/>
    </row>
    <row r="2" spans="1:9" s="46" customFormat="1" ht="16.5" x14ac:dyDescent="0.25">
      <c r="A2" s="28" t="s">
        <v>1</v>
      </c>
      <c r="B2" s="50"/>
      <c r="C2" s="51"/>
      <c r="D2" s="52"/>
      <c r="E2" s="53"/>
      <c r="F2" s="53"/>
      <c r="G2" s="54"/>
      <c r="I2" s="108"/>
    </row>
    <row r="3" spans="1:9" s="2" customFormat="1" ht="16.5" x14ac:dyDescent="0.25">
      <c r="A3" s="168" t="s">
        <v>549</v>
      </c>
      <c r="B3" s="168"/>
      <c r="D3" s="29"/>
      <c r="E3" s="30"/>
      <c r="F3" s="31"/>
      <c r="G3" s="31"/>
      <c r="I3" s="107"/>
    </row>
    <row r="4" spans="1:9" s="2" customFormat="1" ht="16.5" x14ac:dyDescent="0.25">
      <c r="A4" s="163" t="s">
        <v>548</v>
      </c>
      <c r="B4" s="163"/>
      <c r="C4" s="163"/>
      <c r="D4" s="163"/>
      <c r="E4" s="163"/>
      <c r="F4" s="163"/>
      <c r="G4" s="163"/>
      <c r="I4" s="107"/>
    </row>
    <row r="5" spans="1:9" s="58" customFormat="1" ht="18.75" x14ac:dyDescent="0.3">
      <c r="A5" s="118" t="s">
        <v>62</v>
      </c>
      <c r="D5" s="119"/>
      <c r="E5" s="120"/>
      <c r="F5" s="120"/>
      <c r="G5" s="121"/>
      <c r="I5" s="116"/>
    </row>
    <row r="6" spans="1:9" s="2" customFormat="1" ht="16.5" x14ac:dyDescent="0.25">
      <c r="A6" s="32"/>
      <c r="B6" s="33"/>
      <c r="C6" s="32"/>
      <c r="D6" s="34"/>
      <c r="E6" s="35"/>
      <c r="F6" s="35"/>
      <c r="G6" s="35"/>
      <c r="I6" s="107"/>
    </row>
    <row r="7" spans="1:9" s="59" customFormat="1" ht="18" x14ac:dyDescent="0.25">
      <c r="A7" s="143" t="s">
        <v>3</v>
      </c>
      <c r="B7" s="144"/>
      <c r="C7" s="144"/>
      <c r="D7" s="144"/>
      <c r="E7" s="144"/>
      <c r="F7" s="144"/>
      <c r="G7" s="145"/>
      <c r="I7" s="110"/>
    </row>
    <row r="8" spans="1:9" s="1" customFormat="1" ht="39" x14ac:dyDescent="0.25">
      <c r="A8" s="60" t="s">
        <v>4</v>
      </c>
      <c r="B8" s="60" t="s">
        <v>5</v>
      </c>
      <c r="C8" s="60" t="s">
        <v>6</v>
      </c>
      <c r="D8" s="61" t="s">
        <v>7</v>
      </c>
      <c r="E8" s="62" t="s">
        <v>8</v>
      </c>
      <c r="F8" s="62" t="s">
        <v>9</v>
      </c>
      <c r="G8" s="63" t="s">
        <v>10</v>
      </c>
      <c r="I8" s="109"/>
    </row>
    <row r="9" spans="1:9" s="2" customFormat="1" ht="16.5" x14ac:dyDescent="0.25">
      <c r="A9" s="68"/>
      <c r="B9" s="65" t="s">
        <v>63</v>
      </c>
      <c r="C9" s="124"/>
      <c r="D9" s="124"/>
      <c r="E9" s="124"/>
      <c r="F9" s="124"/>
      <c r="G9" s="124"/>
      <c r="I9" s="107"/>
    </row>
    <row r="10" spans="1:9" s="72" customFormat="1" ht="24" customHeight="1" x14ac:dyDescent="0.25">
      <c r="A10" s="71" t="s">
        <v>64</v>
      </c>
      <c r="B10" s="151" t="s">
        <v>65</v>
      </c>
      <c r="C10" s="152"/>
      <c r="D10" s="152"/>
      <c r="E10" s="152"/>
      <c r="F10" s="152"/>
      <c r="G10" s="153"/>
      <c r="I10" s="111"/>
    </row>
    <row r="11" spans="1:9" s="2" customFormat="1" ht="99.95" customHeight="1" x14ac:dyDescent="0.25">
      <c r="A11" s="154" t="s">
        <v>66</v>
      </c>
      <c r="B11" s="155" t="s">
        <v>67</v>
      </c>
      <c r="C11" s="155"/>
      <c r="D11" s="155"/>
      <c r="E11" s="155"/>
      <c r="F11" s="155"/>
      <c r="G11" s="155"/>
      <c r="I11" s="107"/>
    </row>
    <row r="12" spans="1:9" s="2" customFormat="1" ht="16.5" x14ac:dyDescent="0.25">
      <c r="A12" s="154"/>
      <c r="B12" s="4" t="s">
        <v>68</v>
      </c>
      <c r="C12" s="156" t="s">
        <v>69</v>
      </c>
      <c r="D12" s="5">
        <v>4.2</v>
      </c>
      <c r="E12" s="15"/>
      <c r="F12" s="12">
        <f t="shared" ref="F12:F24" si="0">E12*D12</f>
        <v>0</v>
      </c>
      <c r="G12" s="18">
        <f>F12 + (F12*24%)</f>
        <v>0</v>
      </c>
      <c r="I12" s="107"/>
    </row>
    <row r="13" spans="1:9" s="2" customFormat="1" ht="16.5" x14ac:dyDescent="0.25">
      <c r="A13" s="154"/>
      <c r="B13" s="4" t="s">
        <v>70</v>
      </c>
      <c r="C13" s="156"/>
      <c r="D13" s="5">
        <v>3.4</v>
      </c>
      <c r="E13" s="15"/>
      <c r="F13" s="12">
        <f t="shared" si="0"/>
        <v>0</v>
      </c>
      <c r="G13" s="18">
        <f>F13 + (F13*24%)</f>
        <v>0</v>
      </c>
      <c r="I13" s="107"/>
    </row>
    <row r="14" spans="1:9" s="2" customFormat="1" ht="16.5" x14ac:dyDescent="0.25">
      <c r="A14" s="154"/>
      <c r="B14" s="4" t="s">
        <v>71</v>
      </c>
      <c r="C14" s="156"/>
      <c r="D14" s="5">
        <v>3.7</v>
      </c>
      <c r="E14" s="15"/>
      <c r="F14" s="12">
        <f t="shared" si="0"/>
        <v>0</v>
      </c>
      <c r="G14" s="18">
        <f>F14 + (F14*24%)</f>
        <v>0</v>
      </c>
      <c r="I14" s="107"/>
    </row>
    <row r="15" spans="1:9" s="2" customFormat="1" ht="16.5" x14ac:dyDescent="0.25">
      <c r="A15" s="154"/>
      <c r="B15" s="4" t="s">
        <v>72</v>
      </c>
      <c r="C15" s="156"/>
      <c r="D15" s="5">
        <v>2.7</v>
      </c>
      <c r="E15" s="15"/>
      <c r="F15" s="12">
        <f t="shared" si="0"/>
        <v>0</v>
      </c>
      <c r="G15" s="18">
        <f>F15 + (F15*24%)</f>
        <v>0</v>
      </c>
      <c r="I15" s="107"/>
    </row>
    <row r="16" spans="1:9" s="2" customFormat="1" ht="16.5" x14ac:dyDescent="0.25">
      <c r="A16" s="154"/>
      <c r="B16" s="4" t="s">
        <v>73</v>
      </c>
      <c r="C16" s="156"/>
      <c r="D16" s="5">
        <v>2.1</v>
      </c>
      <c r="E16" s="15"/>
      <c r="F16" s="12">
        <f t="shared" si="0"/>
        <v>0</v>
      </c>
      <c r="G16" s="18">
        <f>F16 + (F16*24%)</f>
        <v>0</v>
      </c>
      <c r="I16" s="107"/>
    </row>
    <row r="17" spans="1:9" s="2" customFormat="1" ht="16.5" x14ac:dyDescent="0.25">
      <c r="A17" s="154"/>
      <c r="B17" s="4" t="s">
        <v>74</v>
      </c>
      <c r="C17" s="156"/>
      <c r="D17" s="5">
        <v>3</v>
      </c>
      <c r="E17" s="15"/>
      <c r="F17" s="12">
        <f t="shared" si="0"/>
        <v>0</v>
      </c>
      <c r="G17" s="18">
        <f t="shared" ref="G17:G24" si="1">F17 + (F17*24%)</f>
        <v>0</v>
      </c>
      <c r="I17" s="107"/>
    </row>
    <row r="18" spans="1:9" s="2" customFormat="1" ht="16.5" x14ac:dyDescent="0.25">
      <c r="A18" s="154"/>
      <c r="B18" s="4" t="s">
        <v>75</v>
      </c>
      <c r="C18" s="156"/>
      <c r="D18" s="5">
        <v>2.8</v>
      </c>
      <c r="E18" s="15"/>
      <c r="F18" s="12">
        <f t="shared" si="0"/>
        <v>0</v>
      </c>
      <c r="G18" s="18">
        <f>F18 + (F18*24%)</f>
        <v>0</v>
      </c>
      <c r="I18" s="107"/>
    </row>
    <row r="19" spans="1:9" s="2" customFormat="1" ht="16.5" x14ac:dyDescent="0.25">
      <c r="A19" s="154"/>
      <c r="B19" s="4" t="s">
        <v>76</v>
      </c>
      <c r="C19" s="156"/>
      <c r="D19" s="5">
        <v>2.6</v>
      </c>
      <c r="E19" s="15"/>
      <c r="F19" s="12">
        <f t="shared" si="0"/>
        <v>0</v>
      </c>
      <c r="G19" s="18">
        <f>F19 + (F19*24%)</f>
        <v>0</v>
      </c>
      <c r="I19" s="107"/>
    </row>
    <row r="20" spans="1:9" s="2" customFormat="1" ht="16.5" x14ac:dyDescent="0.25">
      <c r="A20" s="154"/>
      <c r="B20" s="4" t="s">
        <v>77</v>
      </c>
      <c r="C20" s="156"/>
      <c r="D20" s="5">
        <v>1.8</v>
      </c>
      <c r="E20" s="15"/>
      <c r="F20" s="12">
        <f t="shared" si="0"/>
        <v>0</v>
      </c>
      <c r="G20" s="18">
        <f>F20 + (F20*24%)</f>
        <v>0</v>
      </c>
      <c r="I20" s="107"/>
    </row>
    <row r="21" spans="1:9" s="2" customFormat="1" ht="16.5" x14ac:dyDescent="0.25">
      <c r="A21" s="154"/>
      <c r="B21" s="4" t="s">
        <v>78</v>
      </c>
      <c r="C21" s="156"/>
      <c r="D21" s="5">
        <v>1.7</v>
      </c>
      <c r="E21" s="15"/>
      <c r="F21" s="12">
        <f t="shared" si="0"/>
        <v>0</v>
      </c>
      <c r="G21" s="18">
        <f t="shared" ref="G21" si="2">F21 + (F21*24%)</f>
        <v>0</v>
      </c>
      <c r="I21" s="107"/>
    </row>
    <row r="22" spans="1:9" s="2" customFormat="1" ht="16.5" x14ac:dyDescent="0.25">
      <c r="A22" s="154"/>
      <c r="B22" s="4" t="s">
        <v>79</v>
      </c>
      <c r="C22" s="156"/>
      <c r="D22" s="5">
        <v>1.6</v>
      </c>
      <c r="E22" s="15"/>
      <c r="F22" s="12">
        <f t="shared" si="0"/>
        <v>0</v>
      </c>
      <c r="G22" s="18">
        <f t="shared" si="1"/>
        <v>0</v>
      </c>
      <c r="I22" s="107"/>
    </row>
    <row r="23" spans="1:9" s="2" customFormat="1" ht="16.5" x14ac:dyDescent="0.25">
      <c r="A23" s="154"/>
      <c r="B23" s="4" t="s">
        <v>80</v>
      </c>
      <c r="C23" s="156"/>
      <c r="D23" s="5">
        <v>1.4</v>
      </c>
      <c r="E23" s="15"/>
      <c r="F23" s="12">
        <f t="shared" si="0"/>
        <v>0</v>
      </c>
      <c r="G23" s="18">
        <f t="shared" si="1"/>
        <v>0</v>
      </c>
      <c r="I23" s="107"/>
    </row>
    <row r="24" spans="1:9" s="2" customFormat="1" ht="16.5" x14ac:dyDescent="0.25">
      <c r="A24" s="154"/>
      <c r="B24" s="4" t="s">
        <v>81</v>
      </c>
      <c r="C24" s="156"/>
      <c r="D24" s="5">
        <v>0.9</v>
      </c>
      <c r="E24" s="15"/>
      <c r="F24" s="12">
        <f t="shared" si="0"/>
        <v>0</v>
      </c>
      <c r="G24" s="18">
        <f t="shared" si="1"/>
        <v>0</v>
      </c>
      <c r="I24" s="107"/>
    </row>
    <row r="25" spans="1:9" s="2" customFormat="1" ht="112.5" customHeight="1" x14ac:dyDescent="0.25">
      <c r="A25" s="165" t="s">
        <v>82</v>
      </c>
      <c r="B25" s="155" t="s">
        <v>83</v>
      </c>
      <c r="C25" s="155"/>
      <c r="D25" s="155"/>
      <c r="E25" s="155"/>
      <c r="F25" s="155"/>
      <c r="G25" s="155"/>
      <c r="I25" s="107"/>
    </row>
    <row r="26" spans="1:9" s="2" customFormat="1" ht="16.5" x14ac:dyDescent="0.25">
      <c r="A26" s="166"/>
      <c r="B26" s="4" t="s">
        <v>84</v>
      </c>
      <c r="C26" s="156" t="s">
        <v>14</v>
      </c>
      <c r="D26" s="3">
        <v>1</v>
      </c>
      <c r="E26" s="15"/>
      <c r="F26" s="12">
        <f t="shared" ref="F26:F36" si="3">E26*D26</f>
        <v>0</v>
      </c>
      <c r="G26" s="18">
        <f t="shared" ref="G26:G30" si="4">F26 + (F26*24%)</f>
        <v>0</v>
      </c>
      <c r="I26" s="107"/>
    </row>
    <row r="27" spans="1:9" s="2" customFormat="1" ht="16.5" x14ac:dyDescent="0.25">
      <c r="A27" s="166"/>
      <c r="B27" s="4" t="s">
        <v>85</v>
      </c>
      <c r="C27" s="156"/>
      <c r="D27" s="3">
        <v>1</v>
      </c>
      <c r="E27" s="15"/>
      <c r="F27" s="12">
        <f t="shared" si="3"/>
        <v>0</v>
      </c>
      <c r="G27" s="18">
        <f t="shared" si="4"/>
        <v>0</v>
      </c>
      <c r="I27" s="107"/>
    </row>
    <row r="28" spans="1:9" s="2" customFormat="1" ht="16.5" x14ac:dyDescent="0.25">
      <c r="A28" s="166"/>
      <c r="B28" s="4" t="s">
        <v>86</v>
      </c>
      <c r="C28" s="156"/>
      <c r="D28" s="3">
        <v>1</v>
      </c>
      <c r="E28" s="15"/>
      <c r="F28" s="12">
        <f t="shared" si="3"/>
        <v>0</v>
      </c>
      <c r="G28" s="18">
        <f t="shared" si="4"/>
        <v>0</v>
      </c>
      <c r="I28" s="107"/>
    </row>
    <row r="29" spans="1:9" s="2" customFormat="1" ht="16.5" x14ac:dyDescent="0.25">
      <c r="A29" s="166"/>
      <c r="B29" s="4" t="s">
        <v>87</v>
      </c>
      <c r="C29" s="156"/>
      <c r="D29" s="3">
        <v>1</v>
      </c>
      <c r="E29" s="15"/>
      <c r="F29" s="12">
        <f t="shared" si="3"/>
        <v>0</v>
      </c>
      <c r="G29" s="18">
        <f t="shared" si="4"/>
        <v>0</v>
      </c>
      <c r="I29" s="107"/>
    </row>
    <row r="30" spans="1:9" s="2" customFormat="1" ht="16.5" x14ac:dyDescent="0.25">
      <c r="A30" s="167"/>
      <c r="B30" s="4" t="s">
        <v>88</v>
      </c>
      <c r="C30" s="156"/>
      <c r="D30" s="3">
        <v>1</v>
      </c>
      <c r="E30" s="15"/>
      <c r="F30" s="12">
        <f t="shared" si="3"/>
        <v>0</v>
      </c>
      <c r="G30" s="18">
        <f t="shared" si="4"/>
        <v>0</v>
      </c>
      <c r="I30" s="107"/>
    </row>
    <row r="31" spans="1:9" s="36" customFormat="1" ht="129.75" x14ac:dyDescent="0.25">
      <c r="A31" s="67" t="s">
        <v>89</v>
      </c>
      <c r="B31" s="57" t="s">
        <v>90</v>
      </c>
      <c r="C31" s="123" t="s">
        <v>14</v>
      </c>
      <c r="D31" s="3">
        <v>4</v>
      </c>
      <c r="E31" s="16"/>
      <c r="F31" s="12">
        <f t="shared" si="3"/>
        <v>0</v>
      </c>
      <c r="G31" s="19">
        <f>F31 + (F31*24%)</f>
        <v>0</v>
      </c>
      <c r="I31" s="115"/>
    </row>
    <row r="32" spans="1:9" s="2" customFormat="1" ht="80.25" x14ac:dyDescent="0.25">
      <c r="A32" s="122" t="s">
        <v>91</v>
      </c>
      <c r="B32" s="27" t="s">
        <v>92</v>
      </c>
      <c r="C32" s="123" t="s">
        <v>14</v>
      </c>
      <c r="D32" s="3">
        <v>1</v>
      </c>
      <c r="E32" s="16"/>
      <c r="F32" s="13">
        <f t="shared" si="3"/>
        <v>0</v>
      </c>
      <c r="G32" s="19">
        <f>F32 + (F32*24%)</f>
        <v>0</v>
      </c>
      <c r="I32" s="107"/>
    </row>
    <row r="33" spans="1:9" s="2" customFormat="1" ht="47.25" x14ac:dyDescent="0.25">
      <c r="A33" s="24" t="s">
        <v>93</v>
      </c>
      <c r="B33" s="27" t="s">
        <v>94</v>
      </c>
      <c r="C33" s="123" t="s">
        <v>14</v>
      </c>
      <c r="D33" s="3">
        <v>110</v>
      </c>
      <c r="E33" s="16"/>
      <c r="F33" s="12">
        <f t="shared" si="3"/>
        <v>0</v>
      </c>
      <c r="G33" s="18">
        <f t="shared" ref="G33:G34" si="5">F33 + (F33*24%)</f>
        <v>0</v>
      </c>
      <c r="I33" s="107"/>
    </row>
    <row r="34" spans="1:9" s="2" customFormat="1" ht="47.25" x14ac:dyDescent="0.25">
      <c r="A34" s="24" t="s">
        <v>95</v>
      </c>
      <c r="B34" s="27" t="s">
        <v>96</v>
      </c>
      <c r="C34" s="123" t="s">
        <v>14</v>
      </c>
      <c r="D34" s="7">
        <v>3</v>
      </c>
      <c r="E34" s="16"/>
      <c r="F34" s="12">
        <f t="shared" si="3"/>
        <v>0</v>
      </c>
      <c r="G34" s="18">
        <f t="shared" si="5"/>
        <v>0</v>
      </c>
      <c r="H34" s="2" t="s">
        <v>97</v>
      </c>
      <c r="I34" s="107"/>
    </row>
    <row r="35" spans="1:9" s="2" customFormat="1" ht="63.75" x14ac:dyDescent="0.25">
      <c r="A35" s="66" t="s">
        <v>98</v>
      </c>
      <c r="B35" s="37" t="s">
        <v>99</v>
      </c>
      <c r="C35" s="26" t="s">
        <v>14</v>
      </c>
      <c r="D35" s="21">
        <v>2</v>
      </c>
      <c r="E35" s="14"/>
      <c r="F35" s="23">
        <f t="shared" si="3"/>
        <v>0</v>
      </c>
      <c r="G35" s="55">
        <f>F35 + (F35*24%)</f>
        <v>0</v>
      </c>
      <c r="I35" s="107"/>
    </row>
    <row r="36" spans="1:9" ht="49.5" x14ac:dyDescent="0.25">
      <c r="A36" s="66" t="s">
        <v>100</v>
      </c>
      <c r="B36" s="57" t="s">
        <v>101</v>
      </c>
      <c r="C36" s="123" t="s">
        <v>14</v>
      </c>
      <c r="D36" s="3">
        <v>4</v>
      </c>
      <c r="E36" s="20"/>
      <c r="F36" s="22">
        <f t="shared" si="3"/>
        <v>0</v>
      </c>
      <c r="G36" s="56">
        <f>F36 + (F36*24%)</f>
        <v>0</v>
      </c>
    </row>
    <row r="37" spans="1:9" ht="15" customHeight="1" x14ac:dyDescent="0.25">
      <c r="A37" s="146" t="s">
        <v>22</v>
      </c>
      <c r="B37" s="146"/>
      <c r="C37" s="146"/>
      <c r="D37" s="146"/>
      <c r="E37" s="146"/>
      <c r="F37" s="146"/>
      <c r="G37" s="39">
        <f>SUM(G26:G36,G12:G24)</f>
        <v>0</v>
      </c>
    </row>
    <row r="38" spans="1:9" s="2" customFormat="1" ht="18" x14ac:dyDescent="0.25">
      <c r="A38" s="135"/>
      <c r="B38" s="136"/>
      <c r="C38" s="136"/>
      <c r="D38" s="136"/>
      <c r="E38" s="136"/>
      <c r="F38" s="137" t="s">
        <v>534</v>
      </c>
      <c r="G38" s="138">
        <f>SUM(G37)</f>
        <v>0</v>
      </c>
      <c r="I38" s="107"/>
    </row>
  </sheetData>
  <mergeCells count="11">
    <mergeCell ref="A3:B3"/>
    <mergeCell ref="A4:G4"/>
    <mergeCell ref="A25:A30"/>
    <mergeCell ref="B25:G25"/>
    <mergeCell ref="C26:C30"/>
    <mergeCell ref="A37:F37"/>
    <mergeCell ref="A7:G7"/>
    <mergeCell ref="B10:G10"/>
    <mergeCell ref="A11:A24"/>
    <mergeCell ref="B11:G11"/>
    <mergeCell ref="C12:C24"/>
  </mergeCells>
  <pageMargins left="0.7" right="0.7" top="0.75" bottom="0.75" header="0.3" footer="0.3"/>
  <pageSetup paperSize="9" scale="59"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56859-B803-014F-8754-E73FDCCE21D3}">
  <sheetPr codeName="Φύλλο5">
    <pageSetUpPr fitToPage="1"/>
  </sheetPr>
  <dimension ref="A1:I14"/>
  <sheetViews>
    <sheetView zoomScale="110" zoomScaleNormal="110" workbookViewId="0"/>
  </sheetViews>
  <sheetFormatPr defaultColWidth="11" defaultRowHeight="15" x14ac:dyDescent="0.25"/>
  <cols>
    <col min="1" max="1" width="12.875" style="40" customWidth="1"/>
    <col min="2" max="2" width="117.375" style="38" bestFit="1" customWidth="1"/>
    <col min="3" max="3" width="12.875" style="38" customWidth="1"/>
    <col min="4" max="4" width="12.875" style="41" customWidth="1"/>
    <col min="5" max="5" width="12.875" style="42" customWidth="1"/>
    <col min="6" max="6" width="16" style="42" customWidth="1"/>
    <col min="7" max="7" width="21.5" style="43" bestFit="1" customWidth="1"/>
    <col min="8" max="8" width="2.875" style="38" customWidth="1"/>
    <col min="9" max="9" width="20.875" style="113" customWidth="1"/>
    <col min="10" max="16384" width="11" style="38"/>
  </cols>
  <sheetData>
    <row r="1" spans="1:9" s="46" customFormat="1" ht="16.5" x14ac:dyDescent="0.25">
      <c r="A1" s="44" t="s">
        <v>0</v>
      </c>
      <c r="B1" s="45"/>
      <c r="D1" s="47"/>
      <c r="E1" s="48"/>
      <c r="F1" s="48"/>
      <c r="G1" s="49"/>
      <c r="I1" s="108"/>
    </row>
    <row r="2" spans="1:9" s="46" customFormat="1" ht="16.5" x14ac:dyDescent="0.25">
      <c r="A2" s="28" t="s">
        <v>1</v>
      </c>
      <c r="B2" s="50"/>
      <c r="C2" s="51"/>
      <c r="D2" s="52"/>
      <c r="E2" s="53"/>
      <c r="F2" s="53"/>
      <c r="G2" s="54"/>
      <c r="I2" s="108"/>
    </row>
    <row r="3" spans="1:9" s="2" customFormat="1" ht="16.5" x14ac:dyDescent="0.25">
      <c r="A3" s="168" t="s">
        <v>549</v>
      </c>
      <c r="B3" s="168"/>
      <c r="D3" s="29"/>
      <c r="E3" s="30"/>
      <c r="F3" s="31"/>
      <c r="G3" s="31"/>
      <c r="I3" s="107"/>
    </row>
    <row r="4" spans="1:9" s="2" customFormat="1" ht="16.5" x14ac:dyDescent="0.25">
      <c r="A4" s="163" t="s">
        <v>548</v>
      </c>
      <c r="B4" s="163"/>
      <c r="C4" s="163"/>
      <c r="D4" s="163"/>
      <c r="E4" s="163"/>
      <c r="F4" s="163"/>
      <c r="G4" s="163"/>
      <c r="I4" s="107"/>
    </row>
    <row r="5" spans="1:9" s="58" customFormat="1" ht="18.75" x14ac:dyDescent="0.3">
      <c r="A5" s="118" t="s">
        <v>102</v>
      </c>
      <c r="D5" s="119"/>
      <c r="E5" s="120"/>
      <c r="F5" s="120"/>
      <c r="G5" s="121"/>
      <c r="I5" s="116"/>
    </row>
    <row r="6" spans="1:9" s="2" customFormat="1" ht="16.5" x14ac:dyDescent="0.25">
      <c r="A6" s="32"/>
      <c r="B6" s="33"/>
      <c r="C6" s="32"/>
      <c r="D6" s="34"/>
      <c r="E6" s="35"/>
      <c r="F6" s="35"/>
      <c r="G6" s="35"/>
      <c r="I6" s="107"/>
    </row>
    <row r="7" spans="1:9" s="59" customFormat="1" ht="18" x14ac:dyDescent="0.25">
      <c r="A7" s="143" t="s">
        <v>3</v>
      </c>
      <c r="B7" s="144"/>
      <c r="C7" s="144"/>
      <c r="D7" s="144"/>
      <c r="E7" s="144"/>
      <c r="F7" s="144"/>
      <c r="G7" s="145"/>
      <c r="I7" s="110"/>
    </row>
    <row r="8" spans="1:9" s="1" customFormat="1" ht="39" x14ac:dyDescent="0.25">
      <c r="A8" s="60" t="s">
        <v>4</v>
      </c>
      <c r="B8" s="60" t="s">
        <v>5</v>
      </c>
      <c r="C8" s="60" t="s">
        <v>6</v>
      </c>
      <c r="D8" s="61" t="s">
        <v>7</v>
      </c>
      <c r="E8" s="62" t="s">
        <v>8</v>
      </c>
      <c r="F8" s="62" t="s">
        <v>9</v>
      </c>
      <c r="G8" s="63" t="s">
        <v>10</v>
      </c>
      <c r="I8" s="109"/>
    </row>
    <row r="9" spans="1:9" s="72" customFormat="1" ht="24" customHeight="1" x14ac:dyDescent="0.25">
      <c r="A9" s="71" t="s">
        <v>103</v>
      </c>
      <c r="B9" s="151" t="s">
        <v>104</v>
      </c>
      <c r="C9" s="152"/>
      <c r="D9" s="152"/>
      <c r="E9" s="152"/>
      <c r="F9" s="152"/>
      <c r="G9" s="153"/>
      <c r="I9" s="111"/>
    </row>
    <row r="10" spans="1:9" s="2" customFormat="1" ht="47.25" x14ac:dyDescent="0.25">
      <c r="A10" s="122" t="s">
        <v>105</v>
      </c>
      <c r="B10" s="37" t="s">
        <v>106</v>
      </c>
      <c r="C10" s="26" t="s">
        <v>107</v>
      </c>
      <c r="D10" s="64">
        <v>401.5</v>
      </c>
      <c r="E10" s="14"/>
      <c r="F10" s="23">
        <f>E10*D10</f>
        <v>0</v>
      </c>
      <c r="G10" s="55">
        <f t="shared" ref="G10" si="0">F10 + (F10*24%)</f>
        <v>0</v>
      </c>
      <c r="I10" s="107"/>
    </row>
    <row r="11" spans="1:9" s="2" customFormat="1" ht="63.75" x14ac:dyDescent="0.25">
      <c r="A11" s="122" t="s">
        <v>108</v>
      </c>
      <c r="B11" s="37" t="s">
        <v>109</v>
      </c>
      <c r="C11" s="26" t="s">
        <v>69</v>
      </c>
      <c r="D11" s="6">
        <v>45.4</v>
      </c>
      <c r="E11" s="16"/>
      <c r="F11" s="12">
        <f>E11*D11</f>
        <v>0</v>
      </c>
      <c r="G11" s="18">
        <f>F11 + (F11*24%)</f>
        <v>0</v>
      </c>
      <c r="I11" s="107"/>
    </row>
    <row r="12" spans="1:9" s="2" customFormat="1" ht="63.75" x14ac:dyDescent="0.25">
      <c r="A12" s="69" t="s">
        <v>110</v>
      </c>
      <c r="B12" s="37" t="s">
        <v>111</v>
      </c>
      <c r="C12" s="26" t="s">
        <v>14</v>
      </c>
      <c r="D12" s="64">
        <v>9.5</v>
      </c>
      <c r="E12" s="14"/>
      <c r="F12" s="11">
        <f>E12*D12</f>
        <v>0</v>
      </c>
      <c r="G12" s="70">
        <f>F12 + (F12*24%)</f>
        <v>0</v>
      </c>
      <c r="I12" s="107"/>
    </row>
    <row r="13" spans="1:9" ht="15" customHeight="1" x14ac:dyDescent="0.25">
      <c r="A13" s="146" t="s">
        <v>22</v>
      </c>
      <c r="B13" s="146"/>
      <c r="C13" s="146"/>
      <c r="D13" s="146"/>
      <c r="E13" s="146"/>
      <c r="F13" s="146"/>
      <c r="G13" s="39">
        <f>SUM(G10:G12)</f>
        <v>0</v>
      </c>
    </row>
    <row r="14" spans="1:9" s="2" customFormat="1" ht="18" x14ac:dyDescent="0.25">
      <c r="A14" s="135"/>
      <c r="B14" s="136"/>
      <c r="C14" s="136"/>
      <c r="D14" s="136"/>
      <c r="E14" s="136"/>
      <c r="F14" s="137" t="s">
        <v>534</v>
      </c>
      <c r="G14" s="138">
        <f>SUM(G13)</f>
        <v>0</v>
      </c>
      <c r="I14" s="107"/>
    </row>
  </sheetData>
  <mergeCells count="5">
    <mergeCell ref="A13:F13"/>
    <mergeCell ref="A7:G7"/>
    <mergeCell ref="B9:G9"/>
    <mergeCell ref="A4:G4"/>
    <mergeCell ref="A3:B3"/>
  </mergeCells>
  <pageMargins left="0.7" right="0.7" top="0.75" bottom="0.75" header="0.3" footer="0.3"/>
  <pageSetup paperSize="9" scale="59"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AC97A-D907-2143-9424-1995B6ED4584}">
  <sheetPr codeName="Φύλλο6">
    <pageSetUpPr fitToPage="1"/>
  </sheetPr>
  <dimension ref="A1:I54"/>
  <sheetViews>
    <sheetView zoomScale="110" zoomScaleNormal="110" workbookViewId="0"/>
  </sheetViews>
  <sheetFormatPr defaultColWidth="11" defaultRowHeight="15" x14ac:dyDescent="0.25"/>
  <cols>
    <col min="1" max="1" width="12.875" style="40" customWidth="1"/>
    <col min="2" max="2" width="117.375" style="38" bestFit="1" customWidth="1"/>
    <col min="3" max="3" width="12.875" style="38" customWidth="1"/>
    <col min="4" max="4" width="12.875" style="41" customWidth="1"/>
    <col min="5" max="5" width="12.875" style="42" customWidth="1"/>
    <col min="6" max="6" width="16" style="42" customWidth="1"/>
    <col min="7" max="7" width="21.5" style="43" bestFit="1" customWidth="1"/>
    <col min="8" max="8" width="2.875" style="38" customWidth="1"/>
    <col min="9" max="9" width="20.875" style="113" customWidth="1"/>
    <col min="10" max="16384" width="11" style="38"/>
  </cols>
  <sheetData>
    <row r="1" spans="1:9" s="46" customFormat="1" ht="16.5" x14ac:dyDescent="0.25">
      <c r="A1" s="44" t="s">
        <v>0</v>
      </c>
      <c r="B1" s="45"/>
      <c r="D1" s="47"/>
      <c r="E1" s="48"/>
      <c r="F1" s="48"/>
      <c r="G1" s="49"/>
      <c r="I1" s="108"/>
    </row>
    <row r="2" spans="1:9" s="46" customFormat="1" ht="16.5" x14ac:dyDescent="0.25">
      <c r="A2" s="28" t="s">
        <v>1</v>
      </c>
      <c r="B2" s="50"/>
      <c r="C2" s="51"/>
      <c r="D2" s="52"/>
      <c r="E2" s="53"/>
      <c r="F2" s="53"/>
      <c r="G2" s="54"/>
      <c r="I2" s="108"/>
    </row>
    <row r="3" spans="1:9" s="2" customFormat="1" ht="16.5" x14ac:dyDescent="0.25">
      <c r="A3" s="168" t="s">
        <v>549</v>
      </c>
      <c r="B3" s="168"/>
      <c r="D3" s="29"/>
      <c r="E3" s="30"/>
      <c r="F3" s="31"/>
      <c r="G3" s="31"/>
      <c r="I3" s="107"/>
    </row>
    <row r="4" spans="1:9" s="2" customFormat="1" ht="16.5" x14ac:dyDescent="0.25">
      <c r="A4" s="163" t="s">
        <v>548</v>
      </c>
      <c r="B4" s="163"/>
      <c r="C4" s="163"/>
      <c r="D4" s="163"/>
      <c r="E4" s="163"/>
      <c r="F4" s="163"/>
      <c r="G4" s="163"/>
      <c r="I4" s="107"/>
    </row>
    <row r="5" spans="1:9" s="58" customFormat="1" ht="18.75" x14ac:dyDescent="0.3">
      <c r="A5" s="118" t="s">
        <v>112</v>
      </c>
      <c r="D5" s="119"/>
      <c r="E5" s="120"/>
      <c r="F5" s="120"/>
      <c r="G5" s="121"/>
      <c r="I5" s="116"/>
    </row>
    <row r="6" spans="1:9" s="2" customFormat="1" ht="16.5" x14ac:dyDescent="0.25">
      <c r="A6" s="32"/>
      <c r="B6" s="33"/>
      <c r="C6" s="32"/>
      <c r="D6" s="34"/>
      <c r="E6" s="35"/>
      <c r="F6" s="35"/>
      <c r="G6" s="35"/>
      <c r="I6" s="107"/>
    </row>
    <row r="7" spans="1:9" s="59" customFormat="1" ht="18" x14ac:dyDescent="0.25">
      <c r="A7" s="143" t="s">
        <v>3</v>
      </c>
      <c r="B7" s="144"/>
      <c r="C7" s="144"/>
      <c r="D7" s="144"/>
      <c r="E7" s="144"/>
      <c r="F7" s="144"/>
      <c r="G7" s="145"/>
      <c r="I7" s="110"/>
    </row>
    <row r="8" spans="1:9" s="1" customFormat="1" ht="39" x14ac:dyDescent="0.25">
      <c r="A8" s="60" t="s">
        <v>4</v>
      </c>
      <c r="B8" s="60" t="s">
        <v>5</v>
      </c>
      <c r="C8" s="60" t="s">
        <v>6</v>
      </c>
      <c r="D8" s="61" t="s">
        <v>7</v>
      </c>
      <c r="E8" s="62" t="s">
        <v>8</v>
      </c>
      <c r="F8" s="62" t="s">
        <v>9</v>
      </c>
      <c r="G8" s="63" t="s">
        <v>10</v>
      </c>
      <c r="I8" s="109"/>
    </row>
    <row r="9" spans="1:9" s="72" customFormat="1" ht="24" customHeight="1" x14ac:dyDescent="0.25">
      <c r="A9" s="71" t="s">
        <v>113</v>
      </c>
      <c r="B9" s="151" t="s">
        <v>114</v>
      </c>
      <c r="C9" s="152"/>
      <c r="D9" s="152"/>
      <c r="E9" s="152"/>
      <c r="F9" s="152"/>
      <c r="G9" s="153"/>
      <c r="I9" s="111"/>
    </row>
    <row r="10" spans="1:9" ht="50.1" customHeight="1" x14ac:dyDescent="0.25">
      <c r="A10" s="147" t="s">
        <v>115</v>
      </c>
      <c r="B10" s="157" t="s">
        <v>116</v>
      </c>
      <c r="C10" s="158"/>
      <c r="D10" s="158"/>
      <c r="E10" s="158"/>
      <c r="F10" s="158"/>
      <c r="G10" s="159"/>
    </row>
    <row r="11" spans="1:9" ht="16.5" x14ac:dyDescent="0.25">
      <c r="A11" s="148"/>
      <c r="B11" s="4" t="s">
        <v>117</v>
      </c>
      <c r="C11" s="160" t="s">
        <v>118</v>
      </c>
      <c r="D11" s="5">
        <v>6.4</v>
      </c>
      <c r="E11" s="16"/>
      <c r="F11" s="12">
        <f t="shared" ref="F11:F23" si="0">E11*D11</f>
        <v>0</v>
      </c>
      <c r="G11" s="18">
        <f t="shared" ref="G11:G23" si="1">F11 + (F11*24%)</f>
        <v>0</v>
      </c>
    </row>
    <row r="12" spans="1:9" ht="16.5" x14ac:dyDescent="0.25">
      <c r="A12" s="148"/>
      <c r="B12" s="4" t="s">
        <v>119</v>
      </c>
      <c r="C12" s="161"/>
      <c r="D12" s="5">
        <v>6.3</v>
      </c>
      <c r="E12" s="16"/>
      <c r="F12" s="12">
        <f t="shared" si="0"/>
        <v>0</v>
      </c>
      <c r="G12" s="18">
        <f t="shared" si="1"/>
        <v>0</v>
      </c>
    </row>
    <row r="13" spans="1:9" ht="16.5" x14ac:dyDescent="0.25">
      <c r="A13" s="148"/>
      <c r="B13" s="4" t="s">
        <v>120</v>
      </c>
      <c r="C13" s="161"/>
      <c r="D13" s="5">
        <v>4.2</v>
      </c>
      <c r="E13" s="16"/>
      <c r="F13" s="12">
        <f t="shared" si="0"/>
        <v>0</v>
      </c>
      <c r="G13" s="18">
        <f t="shared" si="1"/>
        <v>0</v>
      </c>
    </row>
    <row r="14" spans="1:9" ht="16.5" x14ac:dyDescent="0.25">
      <c r="A14" s="148"/>
      <c r="B14" s="4" t="s">
        <v>121</v>
      </c>
      <c r="C14" s="161"/>
      <c r="D14" s="5">
        <v>4.2</v>
      </c>
      <c r="E14" s="16"/>
      <c r="F14" s="12">
        <f t="shared" si="0"/>
        <v>0</v>
      </c>
      <c r="G14" s="18">
        <f t="shared" si="1"/>
        <v>0</v>
      </c>
    </row>
    <row r="15" spans="1:9" ht="16.5" x14ac:dyDescent="0.25">
      <c r="A15" s="148"/>
      <c r="B15" s="4" t="s">
        <v>122</v>
      </c>
      <c r="C15" s="161"/>
      <c r="D15" s="5">
        <v>4.75</v>
      </c>
      <c r="E15" s="16"/>
      <c r="F15" s="12">
        <f t="shared" si="0"/>
        <v>0</v>
      </c>
      <c r="G15" s="18">
        <f t="shared" si="1"/>
        <v>0</v>
      </c>
    </row>
    <row r="16" spans="1:9" ht="16.5" x14ac:dyDescent="0.25">
      <c r="A16" s="148"/>
      <c r="B16" s="4" t="s">
        <v>123</v>
      </c>
      <c r="C16" s="161"/>
      <c r="D16" s="5">
        <v>4.95</v>
      </c>
      <c r="E16" s="16"/>
      <c r="F16" s="12">
        <f>E16*D16</f>
        <v>0</v>
      </c>
      <c r="G16" s="18">
        <f>F16 + (F16*24%)</f>
        <v>0</v>
      </c>
    </row>
    <row r="17" spans="1:7" ht="16.5" x14ac:dyDescent="0.25">
      <c r="A17" s="148"/>
      <c r="B17" s="4" t="s">
        <v>124</v>
      </c>
      <c r="C17" s="161"/>
      <c r="D17" s="5">
        <v>4.93</v>
      </c>
      <c r="E17" s="16"/>
      <c r="F17" s="12">
        <f>E17*D17</f>
        <v>0</v>
      </c>
      <c r="G17" s="18">
        <f>F17 + (F17*24%)</f>
        <v>0</v>
      </c>
    </row>
    <row r="18" spans="1:7" ht="16.5" x14ac:dyDescent="0.25">
      <c r="A18" s="148"/>
      <c r="B18" s="4" t="s">
        <v>125</v>
      </c>
      <c r="C18" s="161"/>
      <c r="D18" s="5">
        <v>3.78</v>
      </c>
      <c r="E18" s="16"/>
      <c r="F18" s="12">
        <f>E18*D18</f>
        <v>0</v>
      </c>
      <c r="G18" s="18">
        <f>F18 + (F18*24%)</f>
        <v>0</v>
      </c>
    </row>
    <row r="19" spans="1:7" ht="16.5" x14ac:dyDescent="0.25">
      <c r="A19" s="148"/>
      <c r="B19" s="4" t="s">
        <v>126</v>
      </c>
      <c r="C19" s="161"/>
      <c r="D19" s="5">
        <v>6.85</v>
      </c>
      <c r="E19" s="16"/>
      <c r="F19" s="12">
        <f>E19*D19</f>
        <v>0</v>
      </c>
      <c r="G19" s="18">
        <f>F19 + (F19*24%)</f>
        <v>0</v>
      </c>
    </row>
    <row r="20" spans="1:7" ht="16.5" x14ac:dyDescent="0.25">
      <c r="A20" s="148"/>
      <c r="B20" s="4" t="s">
        <v>127</v>
      </c>
      <c r="C20" s="161"/>
      <c r="D20" s="5">
        <v>7.35</v>
      </c>
      <c r="E20" s="16"/>
      <c r="F20" s="12">
        <f>E20*D20</f>
        <v>0</v>
      </c>
      <c r="G20" s="18">
        <f>F20 + (F20*24%)</f>
        <v>0</v>
      </c>
    </row>
    <row r="21" spans="1:7" ht="16.5" x14ac:dyDescent="0.25">
      <c r="A21" s="148"/>
      <c r="B21" s="4" t="s">
        <v>128</v>
      </c>
      <c r="C21" s="161"/>
      <c r="D21" s="5">
        <v>3.1</v>
      </c>
      <c r="E21" s="16"/>
      <c r="F21" s="12">
        <f t="shared" si="0"/>
        <v>0</v>
      </c>
      <c r="G21" s="18">
        <f t="shared" si="1"/>
        <v>0</v>
      </c>
    </row>
    <row r="22" spans="1:7" ht="16.5" x14ac:dyDescent="0.25">
      <c r="A22" s="148"/>
      <c r="B22" s="4" t="s">
        <v>129</v>
      </c>
      <c r="C22" s="162"/>
      <c r="D22" s="5">
        <v>3.15</v>
      </c>
      <c r="E22" s="16"/>
      <c r="F22" s="12">
        <f t="shared" si="0"/>
        <v>0</v>
      </c>
      <c r="G22" s="18">
        <f t="shared" si="1"/>
        <v>0</v>
      </c>
    </row>
    <row r="23" spans="1:7" ht="16.5" x14ac:dyDescent="0.25">
      <c r="A23" s="149"/>
      <c r="B23" s="4" t="s">
        <v>130</v>
      </c>
      <c r="C23" s="123" t="s">
        <v>131</v>
      </c>
      <c r="D23" s="5">
        <v>12</v>
      </c>
      <c r="E23" s="16"/>
      <c r="F23" s="12">
        <f t="shared" si="0"/>
        <v>0</v>
      </c>
      <c r="G23" s="18">
        <f t="shared" si="1"/>
        <v>0</v>
      </c>
    </row>
    <row r="24" spans="1:7" ht="39.950000000000003" customHeight="1" x14ac:dyDescent="0.25">
      <c r="A24" s="154" t="s">
        <v>132</v>
      </c>
      <c r="B24" s="157" t="s">
        <v>133</v>
      </c>
      <c r="C24" s="158"/>
      <c r="D24" s="158"/>
      <c r="E24" s="158"/>
      <c r="F24" s="158"/>
      <c r="G24" s="159"/>
    </row>
    <row r="25" spans="1:7" ht="16.5" x14ac:dyDescent="0.25">
      <c r="A25" s="154"/>
      <c r="B25" s="4" t="s">
        <v>134</v>
      </c>
      <c r="C25" s="123" t="s">
        <v>118</v>
      </c>
      <c r="D25" s="5">
        <v>6.82</v>
      </c>
      <c r="E25" s="16"/>
      <c r="F25" s="13">
        <f t="shared" ref="F25:F33" si="2">E25*D25</f>
        <v>0</v>
      </c>
      <c r="G25" s="19">
        <f t="shared" ref="G25:G52" si="3">F25 + (F25*24%)</f>
        <v>0</v>
      </c>
    </row>
    <row r="26" spans="1:7" ht="16.5" x14ac:dyDescent="0.25">
      <c r="A26" s="154"/>
      <c r="B26" s="4" t="s">
        <v>135</v>
      </c>
      <c r="C26" s="123" t="s">
        <v>136</v>
      </c>
      <c r="D26" s="5">
        <v>3.6</v>
      </c>
      <c r="E26" s="16"/>
      <c r="F26" s="13">
        <f t="shared" si="2"/>
        <v>0</v>
      </c>
      <c r="G26" s="19">
        <f t="shared" si="3"/>
        <v>0</v>
      </c>
    </row>
    <row r="27" spans="1:7" ht="16.5" x14ac:dyDescent="0.25">
      <c r="A27" s="154"/>
      <c r="B27" s="4" t="s">
        <v>137</v>
      </c>
      <c r="C27" s="156" t="s">
        <v>118</v>
      </c>
      <c r="D27" s="5">
        <v>7.92</v>
      </c>
      <c r="E27" s="16"/>
      <c r="F27" s="13">
        <f t="shared" si="2"/>
        <v>0</v>
      </c>
      <c r="G27" s="19">
        <f t="shared" si="3"/>
        <v>0</v>
      </c>
    </row>
    <row r="28" spans="1:7" ht="16.5" x14ac:dyDescent="0.25">
      <c r="A28" s="154"/>
      <c r="B28" s="4" t="s">
        <v>138</v>
      </c>
      <c r="C28" s="156"/>
      <c r="D28" s="5">
        <v>5.5</v>
      </c>
      <c r="E28" s="16"/>
      <c r="F28" s="12">
        <f t="shared" si="2"/>
        <v>0</v>
      </c>
      <c r="G28" s="18">
        <f t="shared" si="3"/>
        <v>0</v>
      </c>
    </row>
    <row r="29" spans="1:7" ht="16.5" x14ac:dyDescent="0.25">
      <c r="A29" s="154"/>
      <c r="B29" s="4" t="s">
        <v>139</v>
      </c>
      <c r="C29" s="156"/>
      <c r="D29" s="5">
        <v>7.37</v>
      </c>
      <c r="E29" s="16"/>
      <c r="F29" s="12">
        <f t="shared" si="2"/>
        <v>0</v>
      </c>
      <c r="G29" s="18">
        <f t="shared" si="3"/>
        <v>0</v>
      </c>
    </row>
    <row r="30" spans="1:7" ht="16.5" x14ac:dyDescent="0.25">
      <c r="A30" s="154"/>
      <c r="B30" s="4" t="s">
        <v>140</v>
      </c>
      <c r="C30" s="156"/>
      <c r="D30" s="5">
        <v>7.04</v>
      </c>
      <c r="E30" s="16"/>
      <c r="F30" s="12">
        <f t="shared" si="2"/>
        <v>0</v>
      </c>
      <c r="G30" s="18">
        <f t="shared" si="3"/>
        <v>0</v>
      </c>
    </row>
    <row r="31" spans="1:7" ht="16.5" x14ac:dyDescent="0.25">
      <c r="A31" s="154"/>
      <c r="B31" s="4" t="s">
        <v>141</v>
      </c>
      <c r="C31" s="156"/>
      <c r="D31" s="5">
        <v>7.98</v>
      </c>
      <c r="E31" s="16"/>
      <c r="F31" s="12">
        <f t="shared" si="2"/>
        <v>0</v>
      </c>
      <c r="G31" s="18">
        <f>F31 + (F31*24%)</f>
        <v>0</v>
      </c>
    </row>
    <row r="32" spans="1:7" ht="16.5" x14ac:dyDescent="0.25">
      <c r="A32" s="154"/>
      <c r="B32" s="4" t="s">
        <v>142</v>
      </c>
      <c r="C32" s="156"/>
      <c r="D32" s="5">
        <v>7.98</v>
      </c>
      <c r="E32" s="16"/>
      <c r="F32" s="12">
        <f t="shared" si="2"/>
        <v>0</v>
      </c>
      <c r="G32" s="18">
        <f>F32 + (F32*24%)</f>
        <v>0</v>
      </c>
    </row>
    <row r="33" spans="1:7" ht="16.5" x14ac:dyDescent="0.25">
      <c r="A33" s="154"/>
      <c r="B33" s="4" t="s">
        <v>143</v>
      </c>
      <c r="C33" s="156"/>
      <c r="D33" s="5">
        <v>11.88</v>
      </c>
      <c r="E33" s="16"/>
      <c r="F33" s="12">
        <f t="shared" si="2"/>
        <v>0</v>
      </c>
      <c r="G33" s="18">
        <f>F33 + (F33*24%)</f>
        <v>0</v>
      </c>
    </row>
    <row r="34" spans="1:7" ht="16.5" x14ac:dyDescent="0.25">
      <c r="A34" s="154"/>
      <c r="B34" s="4" t="s">
        <v>144</v>
      </c>
      <c r="C34" s="156" t="s">
        <v>14</v>
      </c>
      <c r="D34" s="5">
        <v>24</v>
      </c>
      <c r="E34" s="16"/>
      <c r="F34" s="12">
        <f>E34*D34</f>
        <v>0</v>
      </c>
      <c r="G34" s="18">
        <f>F34 + (F34*24%)</f>
        <v>0</v>
      </c>
    </row>
    <row r="35" spans="1:7" ht="16.5" x14ac:dyDescent="0.25">
      <c r="A35" s="154"/>
      <c r="B35" s="4" t="s">
        <v>145</v>
      </c>
      <c r="C35" s="156"/>
      <c r="D35" s="5">
        <v>24</v>
      </c>
      <c r="E35" s="16"/>
      <c r="F35" s="12">
        <f>E35*D35</f>
        <v>0</v>
      </c>
      <c r="G35" s="18">
        <f t="shared" si="3"/>
        <v>0</v>
      </c>
    </row>
    <row r="36" spans="1:7" ht="50.1" customHeight="1" x14ac:dyDescent="0.25">
      <c r="A36" s="154" t="s">
        <v>146</v>
      </c>
      <c r="B36" s="157" t="s">
        <v>147</v>
      </c>
      <c r="C36" s="158"/>
      <c r="D36" s="158"/>
      <c r="E36" s="158"/>
      <c r="F36" s="158"/>
      <c r="G36" s="159"/>
    </row>
    <row r="37" spans="1:7" ht="16.5" x14ac:dyDescent="0.25">
      <c r="A37" s="154"/>
      <c r="B37" s="4" t="s">
        <v>148</v>
      </c>
      <c r="C37" s="123" t="s">
        <v>118</v>
      </c>
      <c r="D37" s="5">
        <v>7.2</v>
      </c>
      <c r="E37" s="16"/>
      <c r="F37" s="12">
        <f t="shared" ref="F37:F52" si="4">E37*D37</f>
        <v>0</v>
      </c>
      <c r="G37" s="18">
        <f t="shared" si="3"/>
        <v>0</v>
      </c>
    </row>
    <row r="38" spans="1:7" ht="16.5" x14ac:dyDescent="0.25">
      <c r="A38" s="154"/>
      <c r="B38" s="4" t="s">
        <v>149</v>
      </c>
      <c r="C38" s="123" t="s">
        <v>136</v>
      </c>
      <c r="D38" s="5">
        <v>7.8</v>
      </c>
      <c r="E38" s="16"/>
      <c r="F38" s="12">
        <f t="shared" si="4"/>
        <v>0</v>
      </c>
      <c r="G38" s="18">
        <f t="shared" si="3"/>
        <v>0</v>
      </c>
    </row>
    <row r="39" spans="1:7" ht="16.5" x14ac:dyDescent="0.25">
      <c r="A39" s="154"/>
      <c r="B39" s="4" t="s">
        <v>150</v>
      </c>
      <c r="C39" s="123" t="s">
        <v>118</v>
      </c>
      <c r="D39" s="5">
        <v>15.6</v>
      </c>
      <c r="E39" s="16"/>
      <c r="F39" s="12">
        <f t="shared" si="4"/>
        <v>0</v>
      </c>
      <c r="G39" s="18">
        <f t="shared" si="3"/>
        <v>0</v>
      </c>
    </row>
    <row r="40" spans="1:7" ht="16.5" x14ac:dyDescent="0.25">
      <c r="A40" s="154"/>
      <c r="B40" s="4" t="s">
        <v>151</v>
      </c>
      <c r="C40" s="123" t="s">
        <v>136</v>
      </c>
      <c r="D40" s="5">
        <v>7.8</v>
      </c>
      <c r="E40" s="16"/>
      <c r="F40" s="12">
        <f t="shared" si="4"/>
        <v>0</v>
      </c>
      <c r="G40" s="18">
        <f>F40 + (F40*24%)</f>
        <v>0</v>
      </c>
    </row>
    <row r="41" spans="1:7" ht="16.5" x14ac:dyDescent="0.25">
      <c r="A41" s="154"/>
      <c r="B41" s="4" t="s">
        <v>152</v>
      </c>
      <c r="C41" s="123" t="s">
        <v>118</v>
      </c>
      <c r="D41" s="5">
        <v>15.6</v>
      </c>
      <c r="E41" s="16"/>
      <c r="F41" s="12">
        <f t="shared" si="4"/>
        <v>0</v>
      </c>
      <c r="G41" s="18">
        <f>F41 + (F41*24%)</f>
        <v>0</v>
      </c>
    </row>
    <row r="42" spans="1:7" ht="16.5" x14ac:dyDescent="0.25">
      <c r="A42" s="154"/>
      <c r="B42" s="4" t="s">
        <v>153</v>
      </c>
      <c r="C42" s="123" t="s">
        <v>136</v>
      </c>
      <c r="D42" s="5">
        <v>7.24</v>
      </c>
      <c r="E42" s="16"/>
      <c r="F42" s="12">
        <f t="shared" si="4"/>
        <v>0</v>
      </c>
      <c r="G42" s="18">
        <f>F42 + (F42*24%)</f>
        <v>0</v>
      </c>
    </row>
    <row r="43" spans="1:7" ht="16.5" x14ac:dyDescent="0.25">
      <c r="A43" s="154"/>
      <c r="B43" s="4" t="s">
        <v>154</v>
      </c>
      <c r="C43" s="123" t="s">
        <v>118</v>
      </c>
      <c r="D43" s="5">
        <v>14.5</v>
      </c>
      <c r="E43" s="16"/>
      <c r="F43" s="12">
        <f t="shared" si="4"/>
        <v>0</v>
      </c>
      <c r="G43" s="18">
        <f>F43 + (F43*24%)</f>
        <v>0</v>
      </c>
    </row>
    <row r="44" spans="1:7" ht="16.5" x14ac:dyDescent="0.25">
      <c r="A44" s="154"/>
      <c r="B44" s="4" t="s">
        <v>155</v>
      </c>
      <c r="C44" s="123" t="s">
        <v>136</v>
      </c>
      <c r="D44" s="5">
        <v>7.2</v>
      </c>
      <c r="E44" s="16"/>
      <c r="F44" s="12">
        <f t="shared" si="4"/>
        <v>0</v>
      </c>
      <c r="G44" s="18">
        <f t="shared" si="3"/>
        <v>0</v>
      </c>
    </row>
    <row r="45" spans="1:7" ht="16.5" x14ac:dyDescent="0.25">
      <c r="A45" s="154"/>
      <c r="B45" s="4" t="s">
        <v>156</v>
      </c>
      <c r="C45" s="123" t="s">
        <v>118</v>
      </c>
      <c r="D45" s="5">
        <v>14.4</v>
      </c>
      <c r="E45" s="16"/>
      <c r="F45" s="12">
        <f t="shared" si="4"/>
        <v>0</v>
      </c>
      <c r="G45" s="18">
        <f t="shared" si="3"/>
        <v>0</v>
      </c>
    </row>
    <row r="46" spans="1:7" ht="16.5" x14ac:dyDescent="0.25">
      <c r="A46" s="154"/>
      <c r="B46" s="4" t="s">
        <v>157</v>
      </c>
      <c r="C46" s="123" t="s">
        <v>136</v>
      </c>
      <c r="D46" s="5">
        <v>7.2</v>
      </c>
      <c r="E46" s="16"/>
      <c r="F46" s="12">
        <f t="shared" si="4"/>
        <v>0</v>
      </c>
      <c r="G46" s="18">
        <f t="shared" si="3"/>
        <v>0</v>
      </c>
    </row>
    <row r="47" spans="1:7" ht="16.5" x14ac:dyDescent="0.25">
      <c r="A47" s="154"/>
      <c r="B47" s="4" t="s">
        <v>158</v>
      </c>
      <c r="C47" s="123" t="s">
        <v>118</v>
      </c>
      <c r="D47" s="5">
        <v>14.4</v>
      </c>
      <c r="E47" s="16"/>
      <c r="F47" s="12">
        <f t="shared" si="4"/>
        <v>0</v>
      </c>
      <c r="G47" s="18">
        <f t="shared" si="3"/>
        <v>0</v>
      </c>
    </row>
    <row r="48" spans="1:7" ht="16.5" x14ac:dyDescent="0.25">
      <c r="A48" s="154"/>
      <c r="B48" s="4" t="s">
        <v>159</v>
      </c>
      <c r="C48" s="123" t="s">
        <v>136</v>
      </c>
      <c r="D48" s="5">
        <v>7.2</v>
      </c>
      <c r="E48" s="16"/>
      <c r="F48" s="12">
        <f t="shared" si="4"/>
        <v>0</v>
      </c>
      <c r="G48" s="18">
        <f t="shared" si="3"/>
        <v>0</v>
      </c>
    </row>
    <row r="49" spans="1:9" ht="16.5" x14ac:dyDescent="0.25">
      <c r="A49" s="154"/>
      <c r="B49" s="4" t="s">
        <v>160</v>
      </c>
      <c r="C49" s="156" t="s">
        <v>118</v>
      </c>
      <c r="D49" s="5">
        <v>14.4</v>
      </c>
      <c r="E49" s="16"/>
      <c r="F49" s="12">
        <f t="shared" si="4"/>
        <v>0</v>
      </c>
      <c r="G49" s="18">
        <f t="shared" si="3"/>
        <v>0</v>
      </c>
    </row>
    <row r="50" spans="1:9" ht="16.5" x14ac:dyDescent="0.25">
      <c r="A50" s="154"/>
      <c r="B50" s="4" t="s">
        <v>161</v>
      </c>
      <c r="C50" s="156"/>
      <c r="D50" s="5">
        <v>81.7</v>
      </c>
      <c r="E50" s="16"/>
      <c r="F50" s="12">
        <f t="shared" si="4"/>
        <v>0</v>
      </c>
      <c r="G50" s="18">
        <f t="shared" si="3"/>
        <v>0</v>
      </c>
    </row>
    <row r="51" spans="1:9" ht="16.5" x14ac:dyDescent="0.25">
      <c r="A51" s="154"/>
      <c r="B51" s="4" t="s">
        <v>162</v>
      </c>
      <c r="C51" s="156"/>
      <c r="D51" s="5">
        <v>81.7</v>
      </c>
      <c r="E51" s="16"/>
      <c r="F51" s="12">
        <f t="shared" si="4"/>
        <v>0</v>
      </c>
      <c r="G51" s="18">
        <f t="shared" si="3"/>
        <v>0</v>
      </c>
    </row>
    <row r="52" spans="1:9" ht="16.5" x14ac:dyDescent="0.25">
      <c r="A52" s="154"/>
      <c r="B52" s="4" t="s">
        <v>163</v>
      </c>
      <c r="C52" s="156"/>
      <c r="D52" s="5">
        <v>81.7</v>
      </c>
      <c r="E52" s="16"/>
      <c r="F52" s="12">
        <f t="shared" si="4"/>
        <v>0</v>
      </c>
      <c r="G52" s="18">
        <f t="shared" si="3"/>
        <v>0</v>
      </c>
    </row>
    <row r="53" spans="1:9" ht="15" customHeight="1" x14ac:dyDescent="0.25">
      <c r="A53" s="146" t="s">
        <v>22</v>
      </c>
      <c r="B53" s="146"/>
      <c r="C53" s="146"/>
      <c r="D53" s="146"/>
      <c r="E53" s="146"/>
      <c r="F53" s="146"/>
      <c r="G53" s="39">
        <f>SUM(G11:G52)</f>
        <v>0</v>
      </c>
    </row>
    <row r="54" spans="1:9" s="2" customFormat="1" ht="18" x14ac:dyDescent="0.25">
      <c r="A54" s="135"/>
      <c r="B54" s="136"/>
      <c r="C54" s="136"/>
      <c r="D54" s="136"/>
      <c r="E54" s="136"/>
      <c r="F54" s="137" t="s">
        <v>534</v>
      </c>
      <c r="G54" s="138">
        <f>SUM(G53)</f>
        <v>0</v>
      </c>
      <c r="I54" s="107"/>
    </row>
  </sheetData>
  <mergeCells count="15">
    <mergeCell ref="A3:B3"/>
    <mergeCell ref="A53:F53"/>
    <mergeCell ref="A24:A35"/>
    <mergeCell ref="B24:G24"/>
    <mergeCell ref="C27:C33"/>
    <mergeCell ref="C34:C35"/>
    <mergeCell ref="A36:A52"/>
    <mergeCell ref="B36:G36"/>
    <mergeCell ref="C49:C52"/>
    <mergeCell ref="A4:G4"/>
    <mergeCell ref="A7:G7"/>
    <mergeCell ref="B9:G9"/>
    <mergeCell ref="A10:A23"/>
    <mergeCell ref="B10:G10"/>
    <mergeCell ref="C11:C22"/>
  </mergeCells>
  <pageMargins left="0.7" right="0.7" top="0.75" bottom="0.75" header="0.3" footer="0.3"/>
  <pageSetup paperSize="9" scale="59" fitToHeight="0"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93E82-F266-E140-8091-3A11B030BD6A}">
  <sheetPr codeName="Φύλλο7">
    <pageSetUpPr fitToPage="1"/>
  </sheetPr>
  <dimension ref="A1:I14"/>
  <sheetViews>
    <sheetView zoomScale="110" zoomScaleNormal="110" workbookViewId="0"/>
  </sheetViews>
  <sheetFormatPr defaultColWidth="11" defaultRowHeight="15" x14ac:dyDescent="0.25"/>
  <cols>
    <col min="1" max="1" width="12.875" style="40" customWidth="1"/>
    <col min="2" max="2" width="117.375" style="38" bestFit="1" customWidth="1"/>
    <col min="3" max="3" width="12.875" style="38" customWidth="1"/>
    <col min="4" max="4" width="12.875" style="41" customWidth="1"/>
    <col min="5" max="5" width="12.875" style="42" customWidth="1"/>
    <col min="6" max="6" width="16" style="42" customWidth="1"/>
    <col min="7" max="7" width="21.5" style="43" bestFit="1" customWidth="1"/>
    <col min="8" max="8" width="2.875" style="38" customWidth="1"/>
    <col min="9" max="9" width="20.875" style="113" customWidth="1"/>
    <col min="10" max="16384" width="11" style="38"/>
  </cols>
  <sheetData>
    <row r="1" spans="1:9" s="46" customFormat="1" ht="16.5" x14ac:dyDescent="0.25">
      <c r="A1" s="44" t="s">
        <v>0</v>
      </c>
      <c r="B1" s="45"/>
      <c r="D1" s="47"/>
      <c r="E1" s="48"/>
      <c r="F1" s="48"/>
      <c r="G1" s="49"/>
      <c r="I1" s="108"/>
    </row>
    <row r="2" spans="1:9" s="46" customFormat="1" ht="16.5" x14ac:dyDescent="0.25">
      <c r="A2" s="28" t="s">
        <v>1</v>
      </c>
      <c r="B2" s="50"/>
      <c r="C2" s="51"/>
      <c r="D2" s="52"/>
      <c r="E2" s="53"/>
      <c r="F2" s="53"/>
      <c r="G2" s="54"/>
      <c r="I2" s="108"/>
    </row>
    <row r="3" spans="1:9" s="2" customFormat="1" ht="16.5" x14ac:dyDescent="0.25">
      <c r="A3" s="168" t="s">
        <v>549</v>
      </c>
      <c r="B3" s="168"/>
      <c r="D3" s="29"/>
      <c r="E3" s="30"/>
      <c r="F3" s="31"/>
      <c r="G3" s="31"/>
      <c r="I3" s="107"/>
    </row>
    <row r="4" spans="1:9" s="2" customFormat="1" ht="16.5" x14ac:dyDescent="0.25">
      <c r="A4" s="163" t="s">
        <v>548</v>
      </c>
      <c r="B4" s="163"/>
      <c r="C4" s="163"/>
      <c r="D4" s="163"/>
      <c r="E4" s="163"/>
      <c r="F4" s="163"/>
      <c r="G4" s="163"/>
      <c r="I4" s="107"/>
    </row>
    <row r="5" spans="1:9" s="58" customFormat="1" ht="18.75" x14ac:dyDescent="0.3">
      <c r="A5" s="118" t="s">
        <v>164</v>
      </c>
      <c r="D5" s="119"/>
      <c r="E5" s="120"/>
      <c r="F5" s="120"/>
      <c r="G5" s="121"/>
      <c r="I5" s="116"/>
    </row>
    <row r="6" spans="1:9" s="2" customFormat="1" ht="16.5" x14ac:dyDescent="0.25">
      <c r="A6" s="32"/>
      <c r="B6" s="33"/>
      <c r="C6" s="32"/>
      <c r="D6" s="34"/>
      <c r="E6" s="35"/>
      <c r="F6" s="35"/>
      <c r="G6" s="35"/>
      <c r="I6" s="107"/>
    </row>
    <row r="7" spans="1:9" s="59" customFormat="1" ht="18" x14ac:dyDescent="0.25">
      <c r="A7" s="143" t="s">
        <v>3</v>
      </c>
      <c r="B7" s="144"/>
      <c r="C7" s="144"/>
      <c r="D7" s="144"/>
      <c r="E7" s="144"/>
      <c r="F7" s="144"/>
      <c r="G7" s="145"/>
      <c r="I7" s="110"/>
    </row>
    <row r="8" spans="1:9" s="1" customFormat="1" ht="39" x14ac:dyDescent="0.25">
      <c r="A8" s="60" t="s">
        <v>4</v>
      </c>
      <c r="B8" s="60" t="s">
        <v>5</v>
      </c>
      <c r="C8" s="60" t="s">
        <v>6</v>
      </c>
      <c r="D8" s="61" t="s">
        <v>7</v>
      </c>
      <c r="E8" s="62" t="s">
        <v>8</v>
      </c>
      <c r="F8" s="62" t="s">
        <v>9</v>
      </c>
      <c r="G8" s="63" t="s">
        <v>10</v>
      </c>
      <c r="I8" s="109"/>
    </row>
    <row r="9" spans="1:9" s="2" customFormat="1" ht="16.5" x14ac:dyDescent="0.25">
      <c r="A9" s="68"/>
      <c r="B9" s="65" t="s">
        <v>63</v>
      </c>
      <c r="C9" s="124"/>
      <c r="D9" s="124"/>
      <c r="E9" s="124"/>
      <c r="F9" s="124"/>
      <c r="G9" s="124"/>
      <c r="I9" s="107"/>
    </row>
    <row r="10" spans="1:9" s="72" customFormat="1" ht="24" customHeight="1" x14ac:dyDescent="0.25">
      <c r="A10" s="71" t="s">
        <v>165</v>
      </c>
      <c r="B10" s="151" t="s">
        <v>166</v>
      </c>
      <c r="C10" s="152"/>
      <c r="D10" s="152"/>
      <c r="E10" s="152"/>
      <c r="F10" s="152"/>
      <c r="G10" s="153"/>
      <c r="I10" s="111"/>
    </row>
    <row r="11" spans="1:9" s="2" customFormat="1" ht="111" x14ac:dyDescent="0.25">
      <c r="A11" s="67" t="s">
        <v>167</v>
      </c>
      <c r="B11" s="57" t="s">
        <v>168</v>
      </c>
      <c r="C11" s="123" t="s">
        <v>14</v>
      </c>
      <c r="D11" s="3">
        <v>16</v>
      </c>
      <c r="E11" s="16"/>
      <c r="F11" s="12">
        <f>E11*D11</f>
        <v>0</v>
      </c>
      <c r="G11" s="55">
        <f>F11 + (F11*24%)</f>
        <v>0</v>
      </c>
      <c r="I11" s="107"/>
    </row>
    <row r="12" spans="1:9" ht="80.25" x14ac:dyDescent="0.25">
      <c r="A12" s="67" t="s">
        <v>169</v>
      </c>
      <c r="B12" s="27" t="s">
        <v>170</v>
      </c>
      <c r="C12" s="123" t="s">
        <v>131</v>
      </c>
      <c r="D12" s="5">
        <v>1</v>
      </c>
      <c r="E12" s="16"/>
      <c r="F12" s="13">
        <f>E12*D12</f>
        <v>0</v>
      </c>
      <c r="G12" s="19">
        <f>F12 + (F12*24%)</f>
        <v>0</v>
      </c>
    </row>
    <row r="13" spans="1:9" ht="15" customHeight="1" x14ac:dyDescent="0.25">
      <c r="A13" s="146" t="s">
        <v>22</v>
      </c>
      <c r="B13" s="146"/>
      <c r="C13" s="146"/>
      <c r="D13" s="146"/>
      <c r="E13" s="146"/>
      <c r="F13" s="146"/>
      <c r="G13" s="39">
        <f>SUM(G11:G12)</f>
        <v>0</v>
      </c>
    </row>
    <row r="14" spans="1:9" s="2" customFormat="1" ht="18" x14ac:dyDescent="0.25">
      <c r="A14" s="135"/>
      <c r="B14" s="136"/>
      <c r="C14" s="136"/>
      <c r="D14" s="136"/>
      <c r="E14" s="136"/>
      <c r="F14" s="137" t="s">
        <v>534</v>
      </c>
      <c r="G14" s="138">
        <f>SUM(G13)</f>
        <v>0</v>
      </c>
      <c r="I14" s="107"/>
    </row>
  </sheetData>
  <mergeCells count="5">
    <mergeCell ref="A7:G7"/>
    <mergeCell ref="B10:G10"/>
    <mergeCell ref="A13:F13"/>
    <mergeCell ref="A4:G4"/>
    <mergeCell ref="A3:B3"/>
  </mergeCells>
  <pageMargins left="0.7" right="0.7" top="0.75" bottom="0.75" header="0.3" footer="0.3"/>
  <pageSetup paperSize="9" scale="59"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01B1-8975-A443-8F57-1BC70063B908}">
  <sheetPr codeName="Φύλλο8">
    <pageSetUpPr fitToPage="1"/>
  </sheetPr>
  <dimension ref="A1:I29"/>
  <sheetViews>
    <sheetView zoomScale="110" zoomScaleNormal="110" workbookViewId="0"/>
  </sheetViews>
  <sheetFormatPr defaultColWidth="11" defaultRowHeight="15" x14ac:dyDescent="0.25"/>
  <cols>
    <col min="1" max="1" width="12.875" style="40" customWidth="1"/>
    <col min="2" max="2" width="117.375" style="38" bestFit="1" customWidth="1"/>
    <col min="3" max="3" width="12.875" style="38" customWidth="1"/>
    <col min="4" max="4" width="12.875" style="41" customWidth="1"/>
    <col min="5" max="5" width="12.875" style="42" customWidth="1"/>
    <col min="6" max="6" width="16" style="42" customWidth="1"/>
    <col min="7" max="7" width="21.5" style="43" bestFit="1" customWidth="1"/>
    <col min="8" max="8" width="2.875" style="38" customWidth="1"/>
    <col min="9" max="16384" width="11" style="38"/>
  </cols>
  <sheetData>
    <row r="1" spans="1:9" s="46" customFormat="1" ht="16.5" x14ac:dyDescent="0.25">
      <c r="A1" s="44" t="s">
        <v>0</v>
      </c>
      <c r="B1" s="45"/>
      <c r="D1" s="47"/>
      <c r="E1" s="48"/>
      <c r="F1" s="48"/>
      <c r="G1" s="49"/>
      <c r="I1" s="108"/>
    </row>
    <row r="2" spans="1:9" s="46" customFormat="1" ht="16.5" x14ac:dyDescent="0.25">
      <c r="A2" s="28" t="s">
        <v>1</v>
      </c>
      <c r="B2" s="50"/>
      <c r="C2" s="51"/>
      <c r="D2" s="52"/>
      <c r="E2" s="53"/>
      <c r="F2" s="53"/>
      <c r="G2" s="54"/>
      <c r="I2" s="108"/>
    </row>
    <row r="3" spans="1:9" s="2" customFormat="1" ht="16.5" x14ac:dyDescent="0.25">
      <c r="A3" s="168" t="s">
        <v>549</v>
      </c>
      <c r="B3" s="168"/>
      <c r="D3" s="29"/>
      <c r="E3" s="30"/>
      <c r="F3" s="31"/>
      <c r="G3" s="31"/>
      <c r="I3" s="107"/>
    </row>
    <row r="4" spans="1:9" s="2" customFormat="1" ht="16.5" x14ac:dyDescent="0.25">
      <c r="A4" s="163" t="s">
        <v>548</v>
      </c>
      <c r="B4" s="163"/>
      <c r="C4" s="163"/>
      <c r="D4" s="163"/>
      <c r="E4" s="163"/>
      <c r="F4" s="163"/>
      <c r="G4" s="163"/>
      <c r="I4" s="107"/>
    </row>
    <row r="5" spans="1:9" s="58" customFormat="1" ht="18.75" x14ac:dyDescent="0.3">
      <c r="A5" s="118" t="s">
        <v>171</v>
      </c>
      <c r="D5" s="119"/>
      <c r="E5" s="120"/>
      <c r="F5" s="120"/>
      <c r="G5" s="121"/>
    </row>
    <row r="6" spans="1:9" s="2" customFormat="1" ht="16.5" x14ac:dyDescent="0.25">
      <c r="A6" s="32"/>
      <c r="B6" s="33"/>
      <c r="C6" s="32"/>
      <c r="D6" s="34"/>
      <c r="E6" s="35"/>
      <c r="F6" s="35"/>
      <c r="G6" s="35"/>
    </row>
    <row r="7" spans="1:9" s="59" customFormat="1" ht="15" customHeight="1" x14ac:dyDescent="0.25">
      <c r="A7" s="143" t="s">
        <v>172</v>
      </c>
      <c r="B7" s="144"/>
      <c r="C7" s="144"/>
      <c r="D7" s="144"/>
      <c r="E7" s="144"/>
      <c r="F7" s="144"/>
      <c r="G7" s="145"/>
    </row>
    <row r="8" spans="1:9" s="1" customFormat="1" ht="39" x14ac:dyDescent="0.25">
      <c r="A8" s="60" t="s">
        <v>4</v>
      </c>
      <c r="B8" s="60" t="s">
        <v>5</v>
      </c>
      <c r="C8" s="60" t="s">
        <v>6</v>
      </c>
      <c r="D8" s="61" t="s">
        <v>7</v>
      </c>
      <c r="E8" s="62" t="s">
        <v>8</v>
      </c>
      <c r="F8" s="62" t="s">
        <v>9</v>
      </c>
      <c r="G8" s="63" t="s">
        <v>10</v>
      </c>
    </row>
    <row r="9" spans="1:9" s="72" customFormat="1" ht="24" customHeight="1" x14ac:dyDescent="0.25">
      <c r="A9" s="71" t="s">
        <v>173</v>
      </c>
      <c r="B9" s="151" t="s">
        <v>12</v>
      </c>
      <c r="C9" s="152"/>
      <c r="D9" s="152"/>
      <c r="E9" s="152"/>
      <c r="F9" s="152"/>
      <c r="G9" s="153"/>
    </row>
    <row r="10" spans="1:9" s="2" customFormat="1" ht="129.75" x14ac:dyDescent="0.25">
      <c r="A10" s="24" t="s">
        <v>174</v>
      </c>
      <c r="B10" s="37" t="s">
        <v>541</v>
      </c>
      <c r="C10" s="128" t="s">
        <v>14</v>
      </c>
      <c r="D10" s="7">
        <v>82</v>
      </c>
      <c r="E10" s="14"/>
      <c r="F10" s="11">
        <f>E10*D10</f>
        <v>0</v>
      </c>
      <c r="G10" s="17">
        <f t="shared" ref="G10" si="0">F10 + (F10*24%)</f>
        <v>0</v>
      </c>
    </row>
    <row r="11" spans="1:9" s="2" customFormat="1" ht="60" customHeight="1" x14ac:dyDescent="0.25">
      <c r="A11" s="127" t="s">
        <v>175</v>
      </c>
      <c r="B11" s="37" t="s">
        <v>542</v>
      </c>
      <c r="C11" s="128" t="s">
        <v>14</v>
      </c>
      <c r="D11" s="3">
        <v>254</v>
      </c>
      <c r="E11" s="16"/>
      <c r="F11" s="12">
        <f>E11*D11</f>
        <v>0</v>
      </c>
      <c r="G11" s="18">
        <f>F11 + (F11*24%)</f>
        <v>0</v>
      </c>
    </row>
    <row r="12" spans="1:9" s="2" customFormat="1" ht="60" customHeight="1" x14ac:dyDescent="0.25">
      <c r="A12" s="127" t="s">
        <v>176</v>
      </c>
      <c r="B12" s="37" t="s">
        <v>457</v>
      </c>
      <c r="C12" s="128" t="s">
        <v>14</v>
      </c>
      <c r="D12" s="3">
        <v>60</v>
      </c>
      <c r="E12" s="16"/>
      <c r="F12" s="12">
        <f>E12*D12</f>
        <v>0</v>
      </c>
      <c r="G12" s="18">
        <f>F12 + (F12*24%)</f>
        <v>0</v>
      </c>
    </row>
    <row r="13" spans="1:9" s="2" customFormat="1" ht="80.099999999999994" customHeight="1" x14ac:dyDescent="0.25">
      <c r="A13" s="154" t="s">
        <v>177</v>
      </c>
      <c r="B13" s="155" t="s">
        <v>543</v>
      </c>
      <c r="C13" s="155"/>
      <c r="D13" s="155"/>
      <c r="E13" s="155"/>
      <c r="F13" s="155"/>
      <c r="G13" s="155"/>
    </row>
    <row r="14" spans="1:9" s="2" customFormat="1" ht="16.5" x14ac:dyDescent="0.25">
      <c r="A14" s="154"/>
      <c r="B14" s="4" t="s">
        <v>458</v>
      </c>
      <c r="C14" s="156"/>
      <c r="D14" s="3">
        <v>2</v>
      </c>
      <c r="E14" s="15"/>
      <c r="F14" s="12">
        <f t="shared" ref="F14:F16" si="1">E14*D14</f>
        <v>0</v>
      </c>
      <c r="G14" s="18">
        <f>F14 + (F14*24%)</f>
        <v>0</v>
      </c>
    </row>
    <row r="15" spans="1:9" s="2" customFormat="1" ht="16.5" x14ac:dyDescent="0.25">
      <c r="A15" s="154"/>
      <c r="B15" s="4" t="s">
        <v>459</v>
      </c>
      <c r="C15" s="156"/>
      <c r="D15" s="3">
        <v>4</v>
      </c>
      <c r="E15" s="15"/>
      <c r="F15" s="12">
        <f t="shared" si="1"/>
        <v>0</v>
      </c>
      <c r="G15" s="18">
        <f>F15 + (F15*24%)</f>
        <v>0</v>
      </c>
    </row>
    <row r="16" spans="1:9" s="2" customFormat="1" ht="16.5" x14ac:dyDescent="0.25">
      <c r="A16" s="154"/>
      <c r="B16" s="4" t="s">
        <v>460</v>
      </c>
      <c r="C16" s="156"/>
      <c r="D16" s="3">
        <v>12</v>
      </c>
      <c r="E16" s="15"/>
      <c r="F16" s="12">
        <f t="shared" si="1"/>
        <v>0</v>
      </c>
      <c r="G16" s="18">
        <f t="shared" ref="G16" si="2">F16 + (F16*24%)</f>
        <v>0</v>
      </c>
    </row>
    <row r="17" spans="1:7" s="2" customFormat="1" ht="80.099999999999994" customHeight="1" x14ac:dyDescent="0.25">
      <c r="A17" s="154" t="s">
        <v>178</v>
      </c>
      <c r="B17" s="155" t="s">
        <v>544</v>
      </c>
      <c r="C17" s="155"/>
      <c r="D17" s="155"/>
      <c r="E17" s="155"/>
      <c r="F17" s="155"/>
      <c r="G17" s="155"/>
    </row>
    <row r="18" spans="1:7" s="2" customFormat="1" ht="16.5" x14ac:dyDescent="0.25">
      <c r="A18" s="154"/>
      <c r="B18" s="4" t="s">
        <v>461</v>
      </c>
      <c r="C18" s="156" t="s">
        <v>14</v>
      </c>
      <c r="D18" s="3">
        <v>3</v>
      </c>
      <c r="E18" s="15"/>
      <c r="F18" s="12">
        <f t="shared" ref="F18:F23" si="3">E18*D18</f>
        <v>0</v>
      </c>
      <c r="G18" s="18">
        <f t="shared" ref="G18:G26" si="4">F18 + (F18*24%)</f>
        <v>0</v>
      </c>
    </row>
    <row r="19" spans="1:7" s="2" customFormat="1" ht="16.5" x14ac:dyDescent="0.25">
      <c r="A19" s="154"/>
      <c r="B19" s="4" t="s">
        <v>462</v>
      </c>
      <c r="C19" s="156"/>
      <c r="D19" s="3">
        <v>1</v>
      </c>
      <c r="E19" s="15"/>
      <c r="F19" s="12">
        <f t="shared" si="3"/>
        <v>0</v>
      </c>
      <c r="G19" s="18">
        <f t="shared" si="4"/>
        <v>0</v>
      </c>
    </row>
    <row r="20" spans="1:7" s="2" customFormat="1" ht="16.5" x14ac:dyDescent="0.25">
      <c r="A20" s="154"/>
      <c r="B20" s="4" t="s">
        <v>463</v>
      </c>
      <c r="C20" s="156"/>
      <c r="D20" s="3">
        <v>2</v>
      </c>
      <c r="E20" s="15"/>
      <c r="F20" s="12">
        <f t="shared" si="3"/>
        <v>0</v>
      </c>
      <c r="G20" s="18">
        <f t="shared" si="4"/>
        <v>0</v>
      </c>
    </row>
    <row r="21" spans="1:7" s="2" customFormat="1" ht="16.5" x14ac:dyDescent="0.25">
      <c r="A21" s="154"/>
      <c r="B21" s="4" t="s">
        <v>464</v>
      </c>
      <c r="C21" s="156"/>
      <c r="D21" s="3">
        <v>10</v>
      </c>
      <c r="E21" s="15"/>
      <c r="F21" s="12">
        <f t="shared" si="3"/>
        <v>0</v>
      </c>
      <c r="G21" s="18">
        <f t="shared" si="4"/>
        <v>0</v>
      </c>
    </row>
    <row r="22" spans="1:7" s="2" customFormat="1" ht="82.5" x14ac:dyDescent="0.25">
      <c r="A22" s="154"/>
      <c r="B22" s="4" t="s">
        <v>465</v>
      </c>
      <c r="C22" s="156"/>
      <c r="D22" s="3">
        <v>9</v>
      </c>
      <c r="E22" s="15"/>
      <c r="F22" s="12">
        <f t="shared" si="3"/>
        <v>0</v>
      </c>
      <c r="G22" s="18">
        <f t="shared" si="4"/>
        <v>0</v>
      </c>
    </row>
    <row r="23" spans="1:7" s="2" customFormat="1" ht="82.5" x14ac:dyDescent="0.25">
      <c r="A23" s="154"/>
      <c r="B23" s="4" t="s">
        <v>466</v>
      </c>
      <c r="C23" s="156"/>
      <c r="D23" s="3">
        <v>13</v>
      </c>
      <c r="E23" s="15"/>
      <c r="F23" s="12">
        <f t="shared" si="3"/>
        <v>0</v>
      </c>
      <c r="G23" s="18">
        <f t="shared" si="4"/>
        <v>0</v>
      </c>
    </row>
    <row r="24" spans="1:7" s="2" customFormat="1" ht="129.75" x14ac:dyDescent="0.25">
      <c r="A24" s="127" t="s">
        <v>179</v>
      </c>
      <c r="B24" s="37" t="s">
        <v>545</v>
      </c>
      <c r="C24" s="128" t="s">
        <v>14</v>
      </c>
      <c r="D24" s="3">
        <v>30</v>
      </c>
      <c r="E24" s="16"/>
      <c r="F24" s="12">
        <f>E24*D24</f>
        <v>0</v>
      </c>
      <c r="G24" s="18">
        <f t="shared" si="4"/>
        <v>0</v>
      </c>
    </row>
    <row r="25" spans="1:7" s="2" customFormat="1" ht="82.5" x14ac:dyDescent="0.25">
      <c r="A25" s="127" t="s">
        <v>180</v>
      </c>
      <c r="B25" s="37" t="s">
        <v>546</v>
      </c>
      <c r="C25" s="128" t="s">
        <v>14</v>
      </c>
      <c r="D25" s="3">
        <v>70</v>
      </c>
      <c r="E25" s="16"/>
      <c r="F25" s="12">
        <f>E25*D25</f>
        <v>0</v>
      </c>
      <c r="G25" s="18">
        <f t="shared" si="4"/>
        <v>0</v>
      </c>
    </row>
    <row r="26" spans="1:7" s="2" customFormat="1" ht="129.75" x14ac:dyDescent="0.25">
      <c r="A26" s="24" t="s">
        <v>181</v>
      </c>
      <c r="B26" s="27" t="s">
        <v>547</v>
      </c>
      <c r="C26" s="128" t="s">
        <v>14</v>
      </c>
      <c r="D26" s="7">
        <v>23</v>
      </c>
      <c r="E26" s="14"/>
      <c r="F26" s="11">
        <f>E26*D26</f>
        <v>0</v>
      </c>
      <c r="G26" s="17">
        <f t="shared" si="4"/>
        <v>0</v>
      </c>
    </row>
    <row r="27" spans="1:7" ht="80.25" x14ac:dyDescent="0.25">
      <c r="A27" s="24" t="s">
        <v>467</v>
      </c>
      <c r="B27" s="27" t="s">
        <v>468</v>
      </c>
      <c r="C27" s="128" t="s">
        <v>14</v>
      </c>
      <c r="D27" s="8">
        <v>10</v>
      </c>
      <c r="E27" s="16"/>
      <c r="F27" s="13">
        <f>E27*D27</f>
        <v>0</v>
      </c>
      <c r="G27" s="19">
        <f>F27 + (F27*24%)</f>
        <v>0</v>
      </c>
    </row>
    <row r="28" spans="1:7" ht="15" customHeight="1" x14ac:dyDescent="0.25">
      <c r="A28" s="146" t="s">
        <v>22</v>
      </c>
      <c r="B28" s="146"/>
      <c r="C28" s="146"/>
      <c r="D28" s="146"/>
      <c r="E28" s="146"/>
      <c r="F28" s="146"/>
      <c r="G28" s="39">
        <f>SUM(G18:G27,G14:G16,G10:G12)</f>
        <v>0</v>
      </c>
    </row>
    <row r="29" spans="1:7" s="2" customFormat="1" ht="18" x14ac:dyDescent="0.25">
      <c r="A29" s="135"/>
      <c r="B29" s="136"/>
      <c r="C29" s="136"/>
      <c r="D29" s="136"/>
      <c r="E29" s="136"/>
      <c r="F29" s="137" t="s">
        <v>534</v>
      </c>
      <c r="G29" s="138">
        <f>SUM(G28)</f>
        <v>0</v>
      </c>
    </row>
  </sheetData>
  <mergeCells count="11">
    <mergeCell ref="A3:B3"/>
    <mergeCell ref="A7:G7"/>
    <mergeCell ref="B9:G9"/>
    <mergeCell ref="A4:G4"/>
    <mergeCell ref="A28:F28"/>
    <mergeCell ref="A13:A16"/>
    <mergeCell ref="B13:G13"/>
    <mergeCell ref="C14:C16"/>
    <mergeCell ref="A17:A23"/>
    <mergeCell ref="B17:G17"/>
    <mergeCell ref="C18:C23"/>
  </mergeCells>
  <pageMargins left="0.7" right="0.7" top="0.75" bottom="0.75" header="0.3" footer="0.3"/>
  <pageSetup paperSize="9" scale="59" fitToHeight="0" orientation="landscape"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17B36-B68F-C242-8F27-333517A019CC}">
  <sheetPr codeName="Φύλλο9">
    <pageSetUpPr fitToPage="1"/>
  </sheetPr>
  <dimension ref="A1:I29"/>
  <sheetViews>
    <sheetView zoomScaleNormal="100" workbookViewId="0">
      <selection activeCell="A4" sqref="A1:XFD4"/>
    </sheetView>
  </sheetViews>
  <sheetFormatPr defaultColWidth="11" defaultRowHeight="15" x14ac:dyDescent="0.25"/>
  <cols>
    <col min="1" max="1" width="12.875" style="40" customWidth="1"/>
    <col min="2" max="2" width="117.375" style="38" bestFit="1" customWidth="1"/>
    <col min="3" max="3" width="12.875" style="38" customWidth="1"/>
    <col min="4" max="4" width="12.875" style="41" customWidth="1"/>
    <col min="5" max="5" width="12.875" style="42" customWidth="1"/>
    <col min="6" max="6" width="16" style="42" customWidth="1"/>
    <col min="7" max="7" width="21.5" style="43" bestFit="1" customWidth="1"/>
    <col min="8" max="8" width="2.875" style="38" customWidth="1"/>
    <col min="9" max="9" width="20.875" style="113" customWidth="1"/>
    <col min="10" max="16384" width="11" style="38"/>
  </cols>
  <sheetData>
    <row r="1" spans="1:9" s="46" customFormat="1" ht="16.5" x14ac:dyDescent="0.25">
      <c r="A1" s="44" t="s">
        <v>0</v>
      </c>
      <c r="B1" s="45"/>
      <c r="D1" s="47"/>
      <c r="E1" s="48"/>
      <c r="F1" s="48"/>
      <c r="G1" s="49"/>
      <c r="I1" s="108"/>
    </row>
    <row r="2" spans="1:9" s="46" customFormat="1" ht="16.5" x14ac:dyDescent="0.25">
      <c r="A2" s="28" t="s">
        <v>1</v>
      </c>
      <c r="B2" s="50"/>
      <c r="C2" s="51"/>
      <c r="D2" s="52"/>
      <c r="E2" s="53"/>
      <c r="F2" s="53"/>
      <c r="G2" s="54"/>
      <c r="I2" s="108"/>
    </row>
    <row r="3" spans="1:9" s="2" customFormat="1" ht="16.5" x14ac:dyDescent="0.25">
      <c r="A3" s="168" t="s">
        <v>549</v>
      </c>
      <c r="B3" s="168"/>
      <c r="D3" s="29"/>
      <c r="E3" s="30"/>
      <c r="F3" s="31"/>
      <c r="G3" s="31"/>
      <c r="I3" s="107"/>
    </row>
    <row r="4" spans="1:9" s="2" customFormat="1" ht="16.5" x14ac:dyDescent="0.25">
      <c r="A4" s="163" t="s">
        <v>548</v>
      </c>
      <c r="B4" s="163"/>
      <c r="C4" s="163"/>
      <c r="D4" s="163"/>
      <c r="E4" s="163"/>
      <c r="F4" s="163"/>
      <c r="G4" s="163"/>
      <c r="I4" s="107"/>
    </row>
    <row r="5" spans="1:9" s="58" customFormat="1" ht="18.75" x14ac:dyDescent="0.3">
      <c r="A5" s="118" t="s">
        <v>182</v>
      </c>
      <c r="D5" s="119"/>
      <c r="E5" s="120"/>
      <c r="F5" s="120"/>
      <c r="G5" s="121"/>
      <c r="I5" s="116"/>
    </row>
    <row r="6" spans="1:9" s="2" customFormat="1" ht="16.5" x14ac:dyDescent="0.25">
      <c r="A6" s="32"/>
      <c r="B6" s="33"/>
      <c r="C6" s="32"/>
      <c r="D6" s="34"/>
      <c r="E6" s="35"/>
      <c r="F6" s="35"/>
      <c r="G6" s="35"/>
      <c r="I6" s="107"/>
    </row>
    <row r="7" spans="1:9" s="59" customFormat="1" ht="15" customHeight="1" x14ac:dyDescent="0.25">
      <c r="A7" s="143" t="s">
        <v>172</v>
      </c>
      <c r="B7" s="144"/>
      <c r="C7" s="144"/>
      <c r="D7" s="144"/>
      <c r="E7" s="144"/>
      <c r="F7" s="144"/>
      <c r="G7" s="145"/>
      <c r="I7" s="110"/>
    </row>
    <row r="8" spans="1:9" s="1" customFormat="1" ht="39" x14ac:dyDescent="0.25">
      <c r="A8" s="60" t="s">
        <v>4</v>
      </c>
      <c r="B8" s="60" t="s">
        <v>5</v>
      </c>
      <c r="C8" s="60" t="s">
        <v>6</v>
      </c>
      <c r="D8" s="61" t="s">
        <v>7</v>
      </c>
      <c r="E8" s="62" t="s">
        <v>8</v>
      </c>
      <c r="F8" s="62" t="s">
        <v>9</v>
      </c>
      <c r="G8" s="63" t="s">
        <v>10</v>
      </c>
      <c r="I8" s="109"/>
    </row>
    <row r="9" spans="1:9" s="2" customFormat="1" ht="16.5" x14ac:dyDescent="0.25">
      <c r="A9" s="68"/>
      <c r="B9" s="65" t="s">
        <v>63</v>
      </c>
      <c r="C9" s="124"/>
      <c r="D9" s="124"/>
      <c r="E9" s="124"/>
      <c r="F9" s="124"/>
      <c r="G9" s="124"/>
      <c r="I9" s="107"/>
    </row>
    <row r="10" spans="1:9" s="72" customFormat="1" ht="24" customHeight="1" x14ac:dyDescent="0.25">
      <c r="A10" s="71" t="s">
        <v>183</v>
      </c>
      <c r="B10" s="151" t="s">
        <v>65</v>
      </c>
      <c r="C10" s="152"/>
      <c r="D10" s="152"/>
      <c r="E10" s="152"/>
      <c r="F10" s="152"/>
      <c r="G10" s="153"/>
      <c r="I10" s="111"/>
    </row>
    <row r="11" spans="1:9" s="2" customFormat="1" ht="99.95" customHeight="1" x14ac:dyDescent="0.25">
      <c r="A11" s="154" t="s">
        <v>184</v>
      </c>
      <c r="B11" s="155" t="s">
        <v>185</v>
      </c>
      <c r="C11" s="155"/>
      <c r="D11" s="155"/>
      <c r="E11" s="155"/>
      <c r="F11" s="155"/>
      <c r="G11" s="155"/>
      <c r="I11" s="107"/>
    </row>
    <row r="12" spans="1:9" s="2" customFormat="1" ht="16.5" x14ac:dyDescent="0.25">
      <c r="A12" s="154"/>
      <c r="B12" s="4" t="s">
        <v>186</v>
      </c>
      <c r="C12" s="156" t="s">
        <v>69</v>
      </c>
      <c r="D12" s="5">
        <v>4.2</v>
      </c>
      <c r="E12" s="15"/>
      <c r="F12" s="12">
        <f t="shared" ref="F12:F27" si="0">E12*D12</f>
        <v>0</v>
      </c>
      <c r="G12" s="18">
        <f>F12 + (F12*24%)</f>
        <v>0</v>
      </c>
      <c r="I12" s="107"/>
    </row>
    <row r="13" spans="1:9" s="2" customFormat="1" ht="16.5" x14ac:dyDescent="0.25">
      <c r="A13" s="154"/>
      <c r="B13" s="4" t="s">
        <v>187</v>
      </c>
      <c r="C13" s="156"/>
      <c r="D13" s="5">
        <v>3.6</v>
      </c>
      <c r="E13" s="15"/>
      <c r="F13" s="12">
        <f t="shared" si="0"/>
        <v>0</v>
      </c>
      <c r="G13" s="18">
        <f>F13 + (F13*24%)</f>
        <v>0</v>
      </c>
      <c r="I13" s="107"/>
    </row>
    <row r="14" spans="1:9" s="2" customFormat="1" ht="16.5" x14ac:dyDescent="0.25">
      <c r="A14" s="154"/>
      <c r="B14" s="4" t="s">
        <v>188</v>
      </c>
      <c r="C14" s="156"/>
      <c r="D14" s="5">
        <v>3.65</v>
      </c>
      <c r="E14" s="15"/>
      <c r="F14" s="12">
        <f t="shared" si="0"/>
        <v>0</v>
      </c>
      <c r="G14" s="18">
        <f>F14 + (F14*24%)</f>
        <v>0</v>
      </c>
      <c r="I14" s="107"/>
    </row>
    <row r="15" spans="1:9" s="2" customFormat="1" ht="16.5" x14ac:dyDescent="0.25">
      <c r="A15" s="154"/>
      <c r="B15" s="4" t="s">
        <v>189</v>
      </c>
      <c r="C15" s="156"/>
      <c r="D15" s="5">
        <v>5</v>
      </c>
      <c r="E15" s="15"/>
      <c r="F15" s="12">
        <f t="shared" si="0"/>
        <v>0</v>
      </c>
      <c r="G15" s="19">
        <f>F15 + (F15*24%)</f>
        <v>0</v>
      </c>
      <c r="I15" s="107"/>
    </row>
    <row r="16" spans="1:9" s="2" customFormat="1" ht="16.5" x14ac:dyDescent="0.25">
      <c r="A16" s="154"/>
      <c r="B16" s="4" t="s">
        <v>190</v>
      </c>
      <c r="C16" s="156"/>
      <c r="D16" s="5">
        <v>2.1</v>
      </c>
      <c r="E16" s="15"/>
      <c r="F16" s="12">
        <f t="shared" si="0"/>
        <v>0</v>
      </c>
      <c r="G16" s="18">
        <f>F16 + (F16*24%)</f>
        <v>0</v>
      </c>
      <c r="I16" s="107"/>
    </row>
    <row r="17" spans="1:9" s="2" customFormat="1" ht="16.5" x14ac:dyDescent="0.25">
      <c r="A17" s="154"/>
      <c r="B17" s="4" t="s">
        <v>191</v>
      </c>
      <c r="C17" s="156"/>
      <c r="D17" s="5">
        <v>2.95</v>
      </c>
      <c r="E17" s="15"/>
      <c r="F17" s="12">
        <f t="shared" si="0"/>
        <v>0</v>
      </c>
      <c r="G17" s="18">
        <f t="shared" ref="G17:G23" si="1">F17 + (F17*24%)</f>
        <v>0</v>
      </c>
      <c r="I17" s="107"/>
    </row>
    <row r="18" spans="1:9" s="2" customFormat="1" ht="16.5" x14ac:dyDescent="0.25">
      <c r="A18" s="154"/>
      <c r="B18" s="4" t="s">
        <v>192</v>
      </c>
      <c r="C18" s="156"/>
      <c r="D18" s="5">
        <v>2.8</v>
      </c>
      <c r="E18" s="15"/>
      <c r="F18" s="12">
        <f t="shared" si="0"/>
        <v>0</v>
      </c>
      <c r="G18" s="18">
        <f>F18 + (F18*24%)</f>
        <v>0</v>
      </c>
      <c r="I18" s="107"/>
    </row>
    <row r="19" spans="1:9" s="2" customFormat="1" ht="16.5" x14ac:dyDescent="0.25">
      <c r="A19" s="154"/>
      <c r="B19" s="4" t="s">
        <v>193</v>
      </c>
      <c r="C19" s="156"/>
      <c r="D19" s="5">
        <v>1.7</v>
      </c>
      <c r="E19" s="15"/>
      <c r="F19" s="12">
        <f t="shared" si="0"/>
        <v>0</v>
      </c>
      <c r="G19" s="18">
        <f>F19 + (F19*24%)</f>
        <v>0</v>
      </c>
      <c r="I19" s="107"/>
    </row>
    <row r="20" spans="1:9" s="2" customFormat="1" ht="16.5" x14ac:dyDescent="0.25">
      <c r="A20" s="154"/>
      <c r="B20" s="4" t="s">
        <v>194</v>
      </c>
      <c r="C20" s="156"/>
      <c r="D20" s="5">
        <v>2.7</v>
      </c>
      <c r="E20" s="15"/>
      <c r="F20" s="12">
        <f t="shared" si="0"/>
        <v>0</v>
      </c>
      <c r="G20" s="18">
        <f>F20 + (F20*24%)</f>
        <v>0</v>
      </c>
      <c r="I20" s="107"/>
    </row>
    <row r="21" spans="1:9" s="2" customFormat="1" ht="16.5" x14ac:dyDescent="0.25">
      <c r="A21" s="154"/>
      <c r="B21" s="4" t="s">
        <v>195</v>
      </c>
      <c r="C21" s="156"/>
      <c r="D21" s="5">
        <v>2.7</v>
      </c>
      <c r="E21" s="15"/>
      <c r="F21" s="12">
        <f t="shared" si="0"/>
        <v>0</v>
      </c>
      <c r="G21" s="18">
        <f t="shared" ref="G21" si="2">F21 + (F21*24%)</f>
        <v>0</v>
      </c>
      <c r="I21" s="107"/>
    </row>
    <row r="22" spans="1:9" s="2" customFormat="1" ht="16.5" x14ac:dyDescent="0.25">
      <c r="A22" s="154"/>
      <c r="B22" s="4" t="s">
        <v>196</v>
      </c>
      <c r="C22" s="156"/>
      <c r="D22" s="5">
        <v>2.7</v>
      </c>
      <c r="E22" s="15"/>
      <c r="F22" s="12">
        <f t="shared" si="0"/>
        <v>0</v>
      </c>
      <c r="G22" s="18">
        <f t="shared" si="1"/>
        <v>0</v>
      </c>
      <c r="I22" s="107"/>
    </row>
    <row r="23" spans="1:9" s="2" customFormat="1" ht="16.5" x14ac:dyDescent="0.25">
      <c r="A23" s="154"/>
      <c r="B23" s="4" t="s">
        <v>197</v>
      </c>
      <c r="C23" s="156"/>
      <c r="D23" s="5">
        <v>2.7</v>
      </c>
      <c r="E23" s="15"/>
      <c r="F23" s="12">
        <f t="shared" si="0"/>
        <v>0</v>
      </c>
      <c r="G23" s="18">
        <f t="shared" si="1"/>
        <v>0</v>
      </c>
      <c r="I23" s="107"/>
    </row>
    <row r="24" spans="1:9" s="2" customFormat="1" ht="99.95" customHeight="1" x14ac:dyDescent="0.25">
      <c r="A24" s="154" t="s">
        <v>198</v>
      </c>
      <c r="B24" s="155" t="s">
        <v>199</v>
      </c>
      <c r="C24" s="155"/>
      <c r="D24" s="155"/>
      <c r="E24" s="155"/>
      <c r="F24" s="155"/>
      <c r="G24" s="155"/>
      <c r="I24" s="107"/>
    </row>
    <row r="25" spans="1:9" s="2" customFormat="1" ht="16.5" x14ac:dyDescent="0.25">
      <c r="A25" s="154"/>
      <c r="B25" s="4" t="s">
        <v>200</v>
      </c>
      <c r="C25" s="156" t="s">
        <v>69</v>
      </c>
      <c r="D25" s="5">
        <v>5.2</v>
      </c>
      <c r="E25" s="15"/>
      <c r="F25" s="12">
        <f t="shared" ref="F25:F26" si="3">E25*D25</f>
        <v>0</v>
      </c>
      <c r="G25" s="18">
        <f>F25 + (F25*24%)</f>
        <v>0</v>
      </c>
      <c r="I25" s="107"/>
    </row>
    <row r="26" spans="1:9" s="2" customFormat="1" ht="16.5" x14ac:dyDescent="0.25">
      <c r="A26" s="154"/>
      <c r="B26" s="4" t="s">
        <v>201</v>
      </c>
      <c r="C26" s="156"/>
      <c r="D26" s="5">
        <v>1.8</v>
      </c>
      <c r="E26" s="15"/>
      <c r="F26" s="12">
        <f t="shared" si="3"/>
        <v>0</v>
      </c>
      <c r="G26" s="18">
        <f>F26 + (F26*24%)</f>
        <v>0</v>
      </c>
      <c r="I26" s="107"/>
    </row>
    <row r="27" spans="1:9" ht="49.5" x14ac:dyDescent="0.25">
      <c r="A27" s="67" t="s">
        <v>202</v>
      </c>
      <c r="B27" s="57" t="s">
        <v>203</v>
      </c>
      <c r="C27" s="123" t="s">
        <v>14</v>
      </c>
      <c r="D27" s="3">
        <v>4</v>
      </c>
      <c r="E27" s="20"/>
      <c r="F27" s="22">
        <f t="shared" si="0"/>
        <v>0</v>
      </c>
      <c r="G27" s="56">
        <f>F27 + (F27*24%)</f>
        <v>0</v>
      </c>
    </row>
    <row r="28" spans="1:9" ht="15" customHeight="1" x14ac:dyDescent="0.25">
      <c r="A28" s="146" t="s">
        <v>22</v>
      </c>
      <c r="B28" s="146"/>
      <c r="C28" s="146"/>
      <c r="D28" s="146"/>
      <c r="E28" s="146"/>
      <c r="F28" s="146"/>
      <c r="G28" s="39">
        <f>SUM(G12:G27)</f>
        <v>0</v>
      </c>
    </row>
    <row r="29" spans="1:9" s="2" customFormat="1" ht="18" x14ac:dyDescent="0.25">
      <c r="A29" s="135"/>
      <c r="B29" s="136"/>
      <c r="C29" s="136"/>
      <c r="D29" s="136"/>
      <c r="E29" s="136"/>
      <c r="F29" s="137" t="s">
        <v>534</v>
      </c>
      <c r="G29" s="138">
        <f>SUM(G28)</f>
        <v>0</v>
      </c>
      <c r="I29" s="107"/>
    </row>
  </sheetData>
  <mergeCells count="11">
    <mergeCell ref="A3:B3"/>
    <mergeCell ref="A4:G4"/>
    <mergeCell ref="A24:A26"/>
    <mergeCell ref="B24:G24"/>
    <mergeCell ref="C25:C26"/>
    <mergeCell ref="A28:F28"/>
    <mergeCell ref="A7:G7"/>
    <mergeCell ref="B10:G10"/>
    <mergeCell ref="A11:A23"/>
    <mergeCell ref="B11:G11"/>
    <mergeCell ref="C12:C23"/>
  </mergeCells>
  <pageMargins left="0.7" right="0.7" top="0.75" bottom="0.75" header="0.3" footer="0.3"/>
  <pageSetup paperSize="9" scale="59" fitToHeight="0" orientation="landscape"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78596-1291-B040-A1DB-2431B853B27A}">
  <sheetPr codeName="Φύλλο10">
    <pageSetUpPr fitToPage="1"/>
  </sheetPr>
  <dimension ref="A1:I13"/>
  <sheetViews>
    <sheetView zoomScale="110" zoomScaleNormal="110" workbookViewId="0"/>
  </sheetViews>
  <sheetFormatPr defaultColWidth="11" defaultRowHeight="15" x14ac:dyDescent="0.25"/>
  <cols>
    <col min="1" max="1" width="12.875" style="40" customWidth="1"/>
    <col min="2" max="2" width="117.375" style="38" bestFit="1" customWidth="1"/>
    <col min="3" max="3" width="12.875" style="38" customWidth="1"/>
    <col min="4" max="4" width="12.875" style="41" customWidth="1"/>
    <col min="5" max="5" width="12.875" style="42" customWidth="1"/>
    <col min="6" max="6" width="16" style="42" customWidth="1"/>
    <col min="7" max="7" width="21.5" style="43" bestFit="1" customWidth="1"/>
    <col min="8" max="8" width="2.875" style="38" customWidth="1"/>
    <col min="9" max="9" width="20.875" style="113" customWidth="1"/>
    <col min="10" max="16384" width="11" style="38"/>
  </cols>
  <sheetData>
    <row r="1" spans="1:9" s="46" customFormat="1" ht="16.5" x14ac:dyDescent="0.25">
      <c r="A1" s="44" t="s">
        <v>0</v>
      </c>
      <c r="B1" s="45"/>
      <c r="D1" s="47"/>
      <c r="E1" s="48"/>
      <c r="F1" s="48"/>
      <c r="G1" s="49"/>
      <c r="I1" s="108"/>
    </row>
    <row r="2" spans="1:9" s="46" customFormat="1" ht="16.5" x14ac:dyDescent="0.25">
      <c r="A2" s="28" t="s">
        <v>1</v>
      </c>
      <c r="B2" s="50"/>
      <c r="C2" s="51"/>
      <c r="D2" s="52"/>
      <c r="E2" s="53"/>
      <c r="F2" s="53"/>
      <c r="G2" s="54"/>
      <c r="I2" s="108"/>
    </row>
    <row r="3" spans="1:9" s="2" customFormat="1" ht="16.5" x14ac:dyDescent="0.25">
      <c r="A3" s="168" t="s">
        <v>549</v>
      </c>
      <c r="B3" s="168"/>
      <c r="D3" s="29"/>
      <c r="E3" s="30"/>
      <c r="F3" s="31"/>
      <c r="G3" s="31"/>
      <c r="I3" s="107"/>
    </row>
    <row r="4" spans="1:9" s="2" customFormat="1" ht="16.5" x14ac:dyDescent="0.25">
      <c r="A4" s="163" t="s">
        <v>548</v>
      </c>
      <c r="B4" s="163"/>
      <c r="C4" s="163"/>
      <c r="D4" s="163"/>
      <c r="E4" s="163"/>
      <c r="F4" s="163"/>
      <c r="G4" s="163"/>
      <c r="I4" s="107"/>
    </row>
    <row r="5" spans="1:9" s="58" customFormat="1" ht="18.75" x14ac:dyDescent="0.3">
      <c r="A5" s="118" t="s">
        <v>204</v>
      </c>
      <c r="D5" s="119"/>
      <c r="E5" s="120"/>
      <c r="F5" s="120"/>
      <c r="G5" s="121"/>
      <c r="I5" s="116"/>
    </row>
    <row r="6" spans="1:9" s="2" customFormat="1" ht="16.5" x14ac:dyDescent="0.25">
      <c r="A6" s="32"/>
      <c r="B6" s="33"/>
      <c r="C6" s="32"/>
      <c r="D6" s="34"/>
      <c r="E6" s="35"/>
      <c r="F6" s="35"/>
      <c r="G6" s="35"/>
      <c r="I6" s="107"/>
    </row>
    <row r="7" spans="1:9" s="59" customFormat="1" ht="15" customHeight="1" x14ac:dyDescent="0.25">
      <c r="A7" s="143" t="s">
        <v>172</v>
      </c>
      <c r="B7" s="144"/>
      <c r="C7" s="144"/>
      <c r="D7" s="144"/>
      <c r="E7" s="144"/>
      <c r="F7" s="144"/>
      <c r="G7" s="145"/>
      <c r="I7" s="110"/>
    </row>
    <row r="8" spans="1:9" s="1" customFormat="1" ht="39" x14ac:dyDescent="0.25">
      <c r="A8" s="60" t="s">
        <v>4</v>
      </c>
      <c r="B8" s="60" t="s">
        <v>5</v>
      </c>
      <c r="C8" s="60" t="s">
        <v>6</v>
      </c>
      <c r="D8" s="61" t="s">
        <v>7</v>
      </c>
      <c r="E8" s="62" t="s">
        <v>8</v>
      </c>
      <c r="F8" s="62" t="s">
        <v>9</v>
      </c>
      <c r="G8" s="63" t="s">
        <v>10</v>
      </c>
      <c r="I8" s="109"/>
    </row>
    <row r="9" spans="1:9" s="72" customFormat="1" ht="24" customHeight="1" x14ac:dyDescent="0.25">
      <c r="A9" s="71" t="s">
        <v>205</v>
      </c>
      <c r="B9" s="151" t="s">
        <v>104</v>
      </c>
      <c r="C9" s="152"/>
      <c r="D9" s="152"/>
      <c r="E9" s="152"/>
      <c r="F9" s="152"/>
      <c r="G9" s="153"/>
      <c r="I9" s="111"/>
    </row>
    <row r="10" spans="1:9" s="2" customFormat="1" ht="47.25" x14ac:dyDescent="0.25">
      <c r="A10" s="122" t="s">
        <v>206</v>
      </c>
      <c r="B10" s="37" t="s">
        <v>207</v>
      </c>
      <c r="C10" s="26" t="s">
        <v>107</v>
      </c>
      <c r="D10" s="64">
        <v>401.5</v>
      </c>
      <c r="E10" s="14"/>
      <c r="F10" s="23">
        <f>E10*D10</f>
        <v>0</v>
      </c>
      <c r="G10" s="55">
        <f t="shared" ref="G10" si="0">F10 + (F10*24%)</f>
        <v>0</v>
      </c>
      <c r="I10" s="107"/>
    </row>
    <row r="11" spans="1:9" s="2" customFormat="1" ht="63.75" x14ac:dyDescent="0.25">
      <c r="A11" s="122" t="s">
        <v>208</v>
      </c>
      <c r="B11" s="37" t="s">
        <v>209</v>
      </c>
      <c r="C11" s="26" t="s">
        <v>69</v>
      </c>
      <c r="D11" s="6">
        <v>40.229999999999997</v>
      </c>
      <c r="E11" s="16"/>
      <c r="F11" s="12">
        <f>E11*D11</f>
        <v>0</v>
      </c>
      <c r="G11" s="18">
        <f>F11 + (F11*24%)</f>
        <v>0</v>
      </c>
      <c r="I11" s="107"/>
    </row>
    <row r="12" spans="1:9" ht="15" customHeight="1" x14ac:dyDescent="0.25">
      <c r="A12" s="146" t="s">
        <v>22</v>
      </c>
      <c r="B12" s="146"/>
      <c r="C12" s="146"/>
      <c r="D12" s="146"/>
      <c r="E12" s="146"/>
      <c r="F12" s="146"/>
      <c r="G12" s="39">
        <f>SUM(G10:G11)</f>
        <v>0</v>
      </c>
    </row>
    <row r="13" spans="1:9" s="2" customFormat="1" ht="18" x14ac:dyDescent="0.25">
      <c r="A13" s="135"/>
      <c r="B13" s="136"/>
      <c r="C13" s="136"/>
      <c r="D13" s="136"/>
      <c r="E13" s="136"/>
      <c r="F13" s="137" t="s">
        <v>534</v>
      </c>
      <c r="G13" s="138">
        <f>SUM(G12)</f>
        <v>0</v>
      </c>
      <c r="I13" s="107"/>
    </row>
  </sheetData>
  <mergeCells count="5">
    <mergeCell ref="A12:F12"/>
    <mergeCell ref="A7:G7"/>
    <mergeCell ref="B9:G9"/>
    <mergeCell ref="A4:G4"/>
    <mergeCell ref="A3:B3"/>
  </mergeCells>
  <pageMargins left="0.7" right="0.7" top="0.75" bottom="0.75" header="0.3" footer="0.3"/>
  <pageSetup paperSize="9" scale="59" fitToHeight="0"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17</vt:i4>
      </vt:variant>
      <vt:variant>
        <vt:lpstr>Καθορισμένες περιοχές</vt:lpstr>
      </vt:variant>
      <vt:variant>
        <vt:i4>34</vt:i4>
      </vt:variant>
    </vt:vector>
  </HeadingPairs>
  <TitlesOfParts>
    <vt:vector size="51" baseType="lpstr">
      <vt:lpstr>ΤΜΗΜΑ 1</vt:lpstr>
      <vt:lpstr>ΤΜΗΜΑ 2</vt:lpstr>
      <vt:lpstr>ΤΜΗΜΑ 3</vt:lpstr>
      <vt:lpstr>ΤΜΗΜΑ 4</vt:lpstr>
      <vt:lpstr>ΤΜΗΜΑ 5</vt:lpstr>
      <vt:lpstr>ΤΜΗΜΑ 6</vt:lpstr>
      <vt:lpstr>ΤΜΗΜΑ 7</vt:lpstr>
      <vt:lpstr>ΤΜΗΜΑ 8</vt:lpstr>
      <vt:lpstr>ΤΜΗΜΑ 9</vt:lpstr>
      <vt:lpstr>ΤΜΗΜΑ 10</vt:lpstr>
      <vt:lpstr>ΤΜΗΜΑ 11</vt:lpstr>
      <vt:lpstr>ΤΜΗΜΑ 12</vt:lpstr>
      <vt:lpstr>ΤΜΗΜΑ 13</vt:lpstr>
      <vt:lpstr>ΤΜΗΜΑ 14</vt:lpstr>
      <vt:lpstr>ΤΜΗΜΑ 15</vt:lpstr>
      <vt:lpstr>ΤΜΗΜΑ 16</vt:lpstr>
      <vt:lpstr>ΤΜΗΜΑ 17</vt:lpstr>
      <vt:lpstr>'ΤΜΗΜΑ 1'!Print_Area</vt:lpstr>
      <vt:lpstr>'ΤΜΗΜΑ 10'!Print_Area</vt:lpstr>
      <vt:lpstr>'ΤΜΗΜΑ 11'!Print_Area</vt:lpstr>
      <vt:lpstr>'ΤΜΗΜΑ 12'!Print_Area</vt:lpstr>
      <vt:lpstr>'ΤΜΗΜΑ 13'!Print_Area</vt:lpstr>
      <vt:lpstr>'ΤΜΗΜΑ 14'!Print_Area</vt:lpstr>
      <vt:lpstr>'ΤΜΗΜΑ 15'!Print_Area</vt:lpstr>
      <vt:lpstr>'ΤΜΗΜΑ 16'!Print_Area</vt:lpstr>
      <vt:lpstr>'ΤΜΗΜΑ 17'!Print_Area</vt:lpstr>
      <vt:lpstr>'ΤΜΗΜΑ 2'!Print_Area</vt:lpstr>
      <vt:lpstr>'ΤΜΗΜΑ 3'!Print_Area</vt:lpstr>
      <vt:lpstr>'ΤΜΗΜΑ 4'!Print_Area</vt:lpstr>
      <vt:lpstr>'ΤΜΗΜΑ 5'!Print_Area</vt:lpstr>
      <vt:lpstr>'ΤΜΗΜΑ 6'!Print_Area</vt:lpstr>
      <vt:lpstr>'ΤΜΗΜΑ 7'!Print_Area</vt:lpstr>
      <vt:lpstr>'ΤΜΗΜΑ 8'!Print_Area</vt:lpstr>
      <vt:lpstr>'ΤΜΗΜΑ 9'!Print_Area</vt:lpstr>
      <vt:lpstr>'ΤΜΗΜΑ 1'!Print_Titles</vt:lpstr>
      <vt:lpstr>'ΤΜΗΜΑ 10'!Print_Titles</vt:lpstr>
      <vt:lpstr>'ΤΜΗΜΑ 11'!Print_Titles</vt:lpstr>
      <vt:lpstr>'ΤΜΗΜΑ 12'!Print_Titles</vt:lpstr>
      <vt:lpstr>'ΤΜΗΜΑ 13'!Print_Titles</vt:lpstr>
      <vt:lpstr>'ΤΜΗΜΑ 14'!Print_Titles</vt:lpstr>
      <vt:lpstr>'ΤΜΗΜΑ 15'!Print_Titles</vt:lpstr>
      <vt:lpstr>'ΤΜΗΜΑ 16'!Print_Titles</vt:lpstr>
      <vt:lpstr>'ΤΜΗΜΑ 17'!Print_Titles</vt:lpstr>
      <vt:lpstr>'ΤΜΗΜΑ 2'!Print_Titles</vt:lpstr>
      <vt:lpstr>'ΤΜΗΜΑ 3'!Print_Titles</vt:lpstr>
      <vt:lpstr>'ΤΜΗΜΑ 4'!Print_Titles</vt:lpstr>
      <vt:lpstr>'ΤΜΗΜΑ 5'!Print_Titles</vt:lpstr>
      <vt:lpstr>'ΤΜΗΜΑ 6'!Print_Titles</vt:lpstr>
      <vt:lpstr>'ΤΜΗΜΑ 7'!Print_Titles</vt:lpstr>
      <vt:lpstr>'ΤΜΗΜΑ 8'!Print_Titles</vt:lpstr>
      <vt:lpstr>'ΤΜΗΜΑ 9'!Print_Titles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Προδιαγραφή εξοπλισμού</dc:title>
  <dc:subject>Προδιαγραφή εξοπλισμού Τμήματος Εσ. Αρχιτεκτονικής για το νέο κτίριο ΠαΔΑ</dc:subject>
  <dc:creator>Άγγελος Ψιλόπουλος</dc:creator>
  <cp:keywords/>
  <dc:description/>
  <cp:lastModifiedBy>user</cp:lastModifiedBy>
  <cp:revision/>
  <dcterms:created xsi:type="dcterms:W3CDTF">2022-01-05T07:56:23Z</dcterms:created>
  <dcterms:modified xsi:type="dcterms:W3CDTF">2025-01-14T08:55:23Z</dcterms:modified>
  <cp:category/>
  <cp:contentStatus/>
</cp:coreProperties>
</file>