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.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168471600444657" Type="http://schemas.microsoft.com/office/2007/relationships/ui/extensibility" Target="customUI/customUI14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65d04e0659384503" Type="http://schemas.microsoft.com/office/2006/relationships/ui/extensibility" Target="customUI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anningli/Desktop/"/>
    </mc:Choice>
  </mc:AlternateContent>
  <xr:revisionPtr revIDLastSave="0" documentId="13_ncr:1_{8D46267F-63B1-D340-A3E7-564DA752B1BD}" xr6:coauthVersionLast="45" xr6:coauthVersionMax="45" xr10:uidLastSave="{00000000-0000-0000-0000-000000000000}"/>
  <bookViews>
    <workbookView xWindow="54400" yWindow="460" windowWidth="25600" windowHeight="19820" xr2:uid="{00000000-000D-0000-FFFF-FFFF00000000}"/>
  </bookViews>
  <sheets>
    <sheet name="Days1-2" sheetId="2" r:id="rId1"/>
    <sheet name="Days3-4" sheetId="21" r:id="rId2"/>
    <sheet name="Days5-6" sheetId="22" r:id="rId3"/>
    <sheet name="Days7-8" sheetId="23" r:id="rId4"/>
    <sheet name="Days9-10" sheetId="24" r:id="rId5"/>
    <sheet name="Days11-12" sheetId="25" r:id="rId6"/>
    <sheet name="Days13-14" sheetId="26" r:id="rId7"/>
  </sheets>
  <definedNames>
    <definedName name="arr_event">#REF!</definedName>
    <definedName name="arr_eventdate">#REF!</definedName>
    <definedName name="arr_holiday">#REF!</definedName>
    <definedName name="arr_holidaydate">#REF!</definedName>
    <definedName name="month">#REF!</definedName>
    <definedName name="_xlnm.Print_Area" localSheetId="0">'Days1-2'!$A$4:$V$64</definedName>
    <definedName name="_xlnm.Print_Area" localSheetId="5">'Days11-12'!$A$4:$V$64</definedName>
    <definedName name="_xlnm.Print_Area" localSheetId="6">'Days13-14'!$A$4:$V$64</definedName>
    <definedName name="_xlnm.Print_Area" localSheetId="1">'Days3-4'!$A$4:$V$64</definedName>
    <definedName name="_xlnm.Print_Area" localSheetId="2">'Days5-6'!$A$4:$V$64</definedName>
    <definedName name="_xlnm.Print_Area" localSheetId="3">'Days7-8'!$A$4:$V$64</definedName>
    <definedName name="_xlnm.Print_Area" localSheetId="4">'Days9-10'!$A$4:$V$64</definedName>
    <definedName name="valuevx">42.314159</definedName>
    <definedName name="vertex42_copyright" hidden="1">"© 2013-2017 Vertex42 LLC"</definedName>
    <definedName name="vertex42_id" hidden="1">"printable-daily-planner.xlsx"</definedName>
    <definedName name="vertex42_title" hidden="1">"Daily Planner"</definedName>
    <definedName name="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6" l="1"/>
  <c r="D5" i="26"/>
  <c r="D3" i="25"/>
  <c r="D5" i="25" s="1"/>
  <c r="D3" i="24"/>
  <c r="D5" i="24" s="1"/>
  <c r="D3" i="23"/>
  <c r="D5" i="23"/>
  <c r="D3" i="22"/>
  <c r="D37" i="22" s="1"/>
  <c r="D5" i="22"/>
  <c r="E9" i="22" s="1"/>
  <c r="D3" i="21"/>
  <c r="D37" i="21" s="1"/>
  <c r="D5" i="21"/>
  <c r="E9" i="21" s="1"/>
  <c r="A5" i="21"/>
  <c r="D7" i="21" l="1"/>
  <c r="D39" i="21"/>
  <c r="A37" i="21"/>
  <c r="E9" i="26"/>
  <c r="A5" i="26"/>
  <c r="H5" i="26"/>
  <c r="D7" i="26"/>
  <c r="H37" i="26"/>
  <c r="D37" i="26"/>
  <c r="E9" i="25"/>
  <c r="H5" i="25"/>
  <c r="D7" i="25"/>
  <c r="H37" i="25"/>
  <c r="A5" i="25"/>
  <c r="D37" i="25"/>
  <c r="E9" i="24"/>
  <c r="A5" i="24"/>
  <c r="D7" i="24"/>
  <c r="H5" i="24"/>
  <c r="H37" i="24"/>
  <c r="D37" i="24"/>
  <c r="E9" i="23"/>
  <c r="H5" i="23"/>
  <c r="D7" i="23"/>
  <c r="A5" i="23"/>
  <c r="H37" i="23"/>
  <c r="D37" i="23"/>
  <c r="A5" i="22"/>
  <c r="H37" i="22"/>
  <c r="H39" i="22" s="1"/>
  <c r="I39" i="22" s="1"/>
  <c r="J39" i="22" s="1"/>
  <c r="K39" i="22" s="1"/>
  <c r="L39" i="22" s="1"/>
  <c r="M39" i="22" s="1"/>
  <c r="N39" i="22" s="1"/>
  <c r="H40" i="22" s="1"/>
  <c r="I40" i="22" s="1"/>
  <c r="J40" i="22" s="1"/>
  <c r="K40" i="22" s="1"/>
  <c r="L40" i="22" s="1"/>
  <c r="M40" i="22" s="1"/>
  <c r="N40" i="22" s="1"/>
  <c r="H41" i="22" s="1"/>
  <c r="I41" i="22" s="1"/>
  <c r="J41" i="22" s="1"/>
  <c r="K41" i="22" s="1"/>
  <c r="L41" i="22" s="1"/>
  <c r="M41" i="22" s="1"/>
  <c r="N41" i="22" s="1"/>
  <c r="H42" i="22" s="1"/>
  <c r="I42" i="22" s="1"/>
  <c r="J42" i="22" s="1"/>
  <c r="K42" i="22" s="1"/>
  <c r="L42" i="22" s="1"/>
  <c r="M42" i="22" s="1"/>
  <c r="N42" i="22" s="1"/>
  <c r="H43" i="22" s="1"/>
  <c r="I43" i="22" s="1"/>
  <c r="J43" i="22" s="1"/>
  <c r="K43" i="22" s="1"/>
  <c r="L43" i="22" s="1"/>
  <c r="M43" i="22" s="1"/>
  <c r="N43" i="22" s="1"/>
  <c r="H44" i="22" s="1"/>
  <c r="I44" i="22" s="1"/>
  <c r="J44" i="22" s="1"/>
  <c r="K44" i="22" s="1"/>
  <c r="L44" i="22" s="1"/>
  <c r="M44" i="22" s="1"/>
  <c r="N44" i="22" s="1"/>
  <c r="H5" i="22"/>
  <c r="P5" i="22" s="1"/>
  <c r="P7" i="22" s="1"/>
  <c r="Q7" i="22" s="1"/>
  <c r="R7" i="22" s="1"/>
  <c r="S7" i="22" s="1"/>
  <c r="T7" i="22" s="1"/>
  <c r="U7" i="22" s="1"/>
  <c r="V7" i="22" s="1"/>
  <c r="P8" i="22" s="1"/>
  <c r="Q8" i="22" s="1"/>
  <c r="R8" i="22" s="1"/>
  <c r="S8" i="22" s="1"/>
  <c r="T8" i="22" s="1"/>
  <c r="U8" i="22" s="1"/>
  <c r="V8" i="22" s="1"/>
  <c r="P9" i="22" s="1"/>
  <c r="Q9" i="22" s="1"/>
  <c r="R9" i="22" s="1"/>
  <c r="S9" i="22" s="1"/>
  <c r="T9" i="22" s="1"/>
  <c r="U9" i="22" s="1"/>
  <c r="V9" i="22" s="1"/>
  <c r="P10" i="22" s="1"/>
  <c r="Q10" i="22" s="1"/>
  <c r="R10" i="22" s="1"/>
  <c r="S10" i="22" s="1"/>
  <c r="T10" i="22" s="1"/>
  <c r="U10" i="22" s="1"/>
  <c r="V10" i="22" s="1"/>
  <c r="P11" i="22" s="1"/>
  <c r="Q11" i="22" s="1"/>
  <c r="R11" i="22" s="1"/>
  <c r="S11" i="22" s="1"/>
  <c r="T11" i="22" s="1"/>
  <c r="U11" i="22" s="1"/>
  <c r="V11" i="22" s="1"/>
  <c r="P12" i="22" s="1"/>
  <c r="Q12" i="22" s="1"/>
  <c r="R12" i="22" s="1"/>
  <c r="S12" i="22" s="1"/>
  <c r="T12" i="22" s="1"/>
  <c r="U12" i="22" s="1"/>
  <c r="V12" i="22" s="1"/>
  <c r="D7" i="22"/>
  <c r="D39" i="22"/>
  <c r="E41" i="22"/>
  <c r="A37" i="22"/>
  <c r="H5" i="21"/>
  <c r="P5" i="21" s="1"/>
  <c r="P7" i="21" s="1"/>
  <c r="Q7" i="21" s="1"/>
  <c r="R7" i="21" s="1"/>
  <c r="S7" i="21" s="1"/>
  <c r="T7" i="21" s="1"/>
  <c r="U7" i="21" s="1"/>
  <c r="V7" i="21" s="1"/>
  <c r="P8" i="21" s="1"/>
  <c r="Q8" i="21" s="1"/>
  <c r="R8" i="21" s="1"/>
  <c r="S8" i="21" s="1"/>
  <c r="T8" i="21" s="1"/>
  <c r="U8" i="21" s="1"/>
  <c r="V8" i="21" s="1"/>
  <c r="P9" i="21" s="1"/>
  <c r="Q9" i="21" s="1"/>
  <c r="R9" i="21" s="1"/>
  <c r="S9" i="21" s="1"/>
  <c r="T9" i="21" s="1"/>
  <c r="U9" i="21" s="1"/>
  <c r="V9" i="21" s="1"/>
  <c r="P10" i="21" s="1"/>
  <c r="Q10" i="21" s="1"/>
  <c r="R10" i="21" s="1"/>
  <c r="S10" i="21" s="1"/>
  <c r="T10" i="21" s="1"/>
  <c r="U10" i="21" s="1"/>
  <c r="V10" i="21" s="1"/>
  <c r="P11" i="21" s="1"/>
  <c r="Q11" i="21" s="1"/>
  <c r="R11" i="21" s="1"/>
  <c r="S11" i="21" s="1"/>
  <c r="T11" i="21" s="1"/>
  <c r="U11" i="21" s="1"/>
  <c r="V11" i="21" s="1"/>
  <c r="P12" i="21" s="1"/>
  <c r="Q12" i="21" s="1"/>
  <c r="R12" i="21" s="1"/>
  <c r="S12" i="21" s="1"/>
  <c r="T12" i="21" s="1"/>
  <c r="U12" i="21" s="1"/>
  <c r="V12" i="21" s="1"/>
  <c r="H37" i="21"/>
  <c r="H39" i="21" s="1"/>
  <c r="I39" i="21" s="1"/>
  <c r="J39" i="21" s="1"/>
  <c r="K39" i="21" s="1"/>
  <c r="L39" i="21" s="1"/>
  <c r="M39" i="21" s="1"/>
  <c r="N39" i="21" s="1"/>
  <c r="H40" i="21" s="1"/>
  <c r="I40" i="21" s="1"/>
  <c r="J40" i="21" s="1"/>
  <c r="K40" i="21" s="1"/>
  <c r="L40" i="21" s="1"/>
  <c r="M40" i="21" s="1"/>
  <c r="N40" i="21" s="1"/>
  <c r="H41" i="21" s="1"/>
  <c r="I41" i="21" s="1"/>
  <c r="J41" i="21" s="1"/>
  <c r="K41" i="21" s="1"/>
  <c r="L41" i="21" s="1"/>
  <c r="M41" i="21" s="1"/>
  <c r="N41" i="21" s="1"/>
  <c r="H42" i="21" s="1"/>
  <c r="I42" i="21" s="1"/>
  <c r="J42" i="21" s="1"/>
  <c r="K42" i="21" s="1"/>
  <c r="L42" i="21" s="1"/>
  <c r="M42" i="21" s="1"/>
  <c r="N42" i="21" s="1"/>
  <c r="H43" i="21" s="1"/>
  <c r="I43" i="21" s="1"/>
  <c r="J43" i="21" s="1"/>
  <c r="K43" i="21" s="1"/>
  <c r="L43" i="21" s="1"/>
  <c r="M43" i="21" s="1"/>
  <c r="N43" i="21" s="1"/>
  <c r="H44" i="21" s="1"/>
  <c r="I44" i="21" s="1"/>
  <c r="J44" i="21" s="1"/>
  <c r="K44" i="21" s="1"/>
  <c r="L44" i="21" s="1"/>
  <c r="M44" i="21" s="1"/>
  <c r="N44" i="21" s="1"/>
  <c r="E41" i="21"/>
  <c r="D39" i="26" l="1"/>
  <c r="E41" i="26"/>
  <c r="A37" i="26"/>
  <c r="P5" i="26"/>
  <c r="P7" i="26" s="1"/>
  <c r="Q7" i="26" s="1"/>
  <c r="R7" i="26" s="1"/>
  <c r="S7" i="26" s="1"/>
  <c r="T7" i="26" s="1"/>
  <c r="U7" i="26" s="1"/>
  <c r="V7" i="26" s="1"/>
  <c r="P8" i="26" s="1"/>
  <c r="Q8" i="26" s="1"/>
  <c r="R8" i="26" s="1"/>
  <c r="S8" i="26" s="1"/>
  <c r="T8" i="26" s="1"/>
  <c r="U8" i="26" s="1"/>
  <c r="V8" i="26" s="1"/>
  <c r="P9" i="26" s="1"/>
  <c r="Q9" i="26" s="1"/>
  <c r="R9" i="26" s="1"/>
  <c r="S9" i="26" s="1"/>
  <c r="T9" i="26" s="1"/>
  <c r="U9" i="26" s="1"/>
  <c r="V9" i="26" s="1"/>
  <c r="P10" i="26" s="1"/>
  <c r="Q10" i="26" s="1"/>
  <c r="R10" i="26" s="1"/>
  <c r="S10" i="26" s="1"/>
  <c r="T10" i="26" s="1"/>
  <c r="U10" i="26" s="1"/>
  <c r="V10" i="26" s="1"/>
  <c r="P11" i="26" s="1"/>
  <c r="Q11" i="26" s="1"/>
  <c r="R11" i="26" s="1"/>
  <c r="S11" i="26" s="1"/>
  <c r="T11" i="26" s="1"/>
  <c r="U11" i="26" s="1"/>
  <c r="V11" i="26" s="1"/>
  <c r="P12" i="26" s="1"/>
  <c r="Q12" i="26" s="1"/>
  <c r="R12" i="26" s="1"/>
  <c r="S12" i="26" s="1"/>
  <c r="T12" i="26" s="1"/>
  <c r="U12" i="26" s="1"/>
  <c r="V12" i="26" s="1"/>
  <c r="H7" i="26"/>
  <c r="I7" i="26" s="1"/>
  <c r="J7" i="26" s="1"/>
  <c r="K7" i="26" s="1"/>
  <c r="L7" i="26" s="1"/>
  <c r="M7" i="26" s="1"/>
  <c r="N7" i="26" s="1"/>
  <c r="H8" i="26" s="1"/>
  <c r="I8" i="26" s="1"/>
  <c r="J8" i="26" s="1"/>
  <c r="K8" i="26" s="1"/>
  <c r="L8" i="26" s="1"/>
  <c r="M8" i="26" s="1"/>
  <c r="N8" i="26" s="1"/>
  <c r="H9" i="26" s="1"/>
  <c r="I9" i="26" s="1"/>
  <c r="J9" i="26" s="1"/>
  <c r="K9" i="26" s="1"/>
  <c r="L9" i="26" s="1"/>
  <c r="M9" i="26" s="1"/>
  <c r="N9" i="26" s="1"/>
  <c r="H10" i="26" s="1"/>
  <c r="I10" i="26" s="1"/>
  <c r="J10" i="26" s="1"/>
  <c r="K10" i="26" s="1"/>
  <c r="L10" i="26" s="1"/>
  <c r="M10" i="26" s="1"/>
  <c r="N10" i="26" s="1"/>
  <c r="H11" i="26" s="1"/>
  <c r="I11" i="26" s="1"/>
  <c r="J11" i="26" s="1"/>
  <c r="K11" i="26" s="1"/>
  <c r="L11" i="26" s="1"/>
  <c r="M11" i="26" s="1"/>
  <c r="N11" i="26" s="1"/>
  <c r="H12" i="26" s="1"/>
  <c r="I12" i="26" s="1"/>
  <c r="J12" i="26" s="1"/>
  <c r="K12" i="26" s="1"/>
  <c r="L12" i="26" s="1"/>
  <c r="M12" i="26" s="1"/>
  <c r="N12" i="26" s="1"/>
  <c r="H39" i="26"/>
  <c r="I39" i="26" s="1"/>
  <c r="J39" i="26" s="1"/>
  <c r="K39" i="26" s="1"/>
  <c r="L39" i="26" s="1"/>
  <c r="M39" i="26" s="1"/>
  <c r="N39" i="26" s="1"/>
  <c r="H40" i="26" s="1"/>
  <c r="I40" i="26" s="1"/>
  <c r="J40" i="26" s="1"/>
  <c r="K40" i="26" s="1"/>
  <c r="L40" i="26" s="1"/>
  <c r="M40" i="26" s="1"/>
  <c r="N40" i="26" s="1"/>
  <c r="H41" i="26" s="1"/>
  <c r="I41" i="26" s="1"/>
  <c r="J41" i="26" s="1"/>
  <c r="K41" i="26" s="1"/>
  <c r="L41" i="26" s="1"/>
  <c r="M41" i="26" s="1"/>
  <c r="N41" i="26" s="1"/>
  <c r="H42" i="26" s="1"/>
  <c r="I42" i="26" s="1"/>
  <c r="J42" i="26" s="1"/>
  <c r="K42" i="26" s="1"/>
  <c r="L42" i="26" s="1"/>
  <c r="M42" i="26" s="1"/>
  <c r="N42" i="26" s="1"/>
  <c r="H43" i="26" s="1"/>
  <c r="I43" i="26" s="1"/>
  <c r="J43" i="26" s="1"/>
  <c r="K43" i="26" s="1"/>
  <c r="L43" i="26" s="1"/>
  <c r="M43" i="26" s="1"/>
  <c r="N43" i="26" s="1"/>
  <c r="H44" i="26" s="1"/>
  <c r="I44" i="26" s="1"/>
  <c r="J44" i="26" s="1"/>
  <c r="K44" i="26" s="1"/>
  <c r="L44" i="26" s="1"/>
  <c r="M44" i="26" s="1"/>
  <c r="N44" i="26" s="1"/>
  <c r="P37" i="26"/>
  <c r="P39" i="26" s="1"/>
  <c r="Q39" i="26" s="1"/>
  <c r="R39" i="26" s="1"/>
  <c r="S39" i="26" s="1"/>
  <c r="T39" i="26" s="1"/>
  <c r="U39" i="26" s="1"/>
  <c r="V39" i="26" s="1"/>
  <c r="P40" i="26" s="1"/>
  <c r="Q40" i="26" s="1"/>
  <c r="R40" i="26" s="1"/>
  <c r="S40" i="26" s="1"/>
  <c r="T40" i="26" s="1"/>
  <c r="U40" i="26" s="1"/>
  <c r="V40" i="26" s="1"/>
  <c r="P41" i="26" s="1"/>
  <c r="Q41" i="26" s="1"/>
  <c r="R41" i="26" s="1"/>
  <c r="S41" i="26" s="1"/>
  <c r="T41" i="26" s="1"/>
  <c r="U41" i="26" s="1"/>
  <c r="V41" i="26" s="1"/>
  <c r="P42" i="26" s="1"/>
  <c r="Q42" i="26" s="1"/>
  <c r="R42" i="26" s="1"/>
  <c r="S42" i="26" s="1"/>
  <c r="T42" i="26" s="1"/>
  <c r="U42" i="26" s="1"/>
  <c r="V42" i="26" s="1"/>
  <c r="P43" i="26" s="1"/>
  <c r="Q43" i="26" s="1"/>
  <c r="R43" i="26" s="1"/>
  <c r="S43" i="26" s="1"/>
  <c r="T43" i="26" s="1"/>
  <c r="U43" i="26" s="1"/>
  <c r="V43" i="26" s="1"/>
  <c r="P44" i="26" s="1"/>
  <c r="Q44" i="26" s="1"/>
  <c r="R44" i="26" s="1"/>
  <c r="S44" i="26" s="1"/>
  <c r="T44" i="26" s="1"/>
  <c r="U44" i="26" s="1"/>
  <c r="V44" i="26" s="1"/>
  <c r="D39" i="25"/>
  <c r="E41" i="25"/>
  <c r="A37" i="25"/>
  <c r="P5" i="25"/>
  <c r="P7" i="25" s="1"/>
  <c r="Q7" i="25" s="1"/>
  <c r="R7" i="25" s="1"/>
  <c r="S7" i="25" s="1"/>
  <c r="T7" i="25" s="1"/>
  <c r="U7" i="25" s="1"/>
  <c r="V7" i="25" s="1"/>
  <c r="P8" i="25" s="1"/>
  <c r="Q8" i="25" s="1"/>
  <c r="R8" i="25" s="1"/>
  <c r="S8" i="25" s="1"/>
  <c r="T8" i="25" s="1"/>
  <c r="U8" i="25" s="1"/>
  <c r="V8" i="25" s="1"/>
  <c r="P9" i="25" s="1"/>
  <c r="Q9" i="25" s="1"/>
  <c r="R9" i="25" s="1"/>
  <c r="S9" i="25" s="1"/>
  <c r="T9" i="25" s="1"/>
  <c r="U9" i="25" s="1"/>
  <c r="V9" i="25" s="1"/>
  <c r="P10" i="25" s="1"/>
  <c r="Q10" i="25" s="1"/>
  <c r="R10" i="25" s="1"/>
  <c r="S10" i="25" s="1"/>
  <c r="T10" i="25" s="1"/>
  <c r="U10" i="25" s="1"/>
  <c r="V10" i="25" s="1"/>
  <c r="P11" i="25" s="1"/>
  <c r="Q11" i="25" s="1"/>
  <c r="R11" i="25" s="1"/>
  <c r="S11" i="25" s="1"/>
  <c r="T11" i="25" s="1"/>
  <c r="U11" i="25" s="1"/>
  <c r="V11" i="25" s="1"/>
  <c r="P12" i="25" s="1"/>
  <c r="Q12" i="25" s="1"/>
  <c r="R12" i="25" s="1"/>
  <c r="S12" i="25" s="1"/>
  <c r="T12" i="25" s="1"/>
  <c r="U12" i="25" s="1"/>
  <c r="V12" i="25" s="1"/>
  <c r="H7" i="25"/>
  <c r="I7" i="25" s="1"/>
  <c r="J7" i="25" s="1"/>
  <c r="K7" i="25" s="1"/>
  <c r="L7" i="25" s="1"/>
  <c r="M7" i="25" s="1"/>
  <c r="N7" i="25" s="1"/>
  <c r="H8" i="25" s="1"/>
  <c r="I8" i="25" s="1"/>
  <c r="J8" i="25" s="1"/>
  <c r="K8" i="25" s="1"/>
  <c r="L8" i="25" s="1"/>
  <c r="M8" i="25" s="1"/>
  <c r="N8" i="25" s="1"/>
  <c r="H9" i="25" s="1"/>
  <c r="I9" i="25" s="1"/>
  <c r="J9" i="25" s="1"/>
  <c r="K9" i="25" s="1"/>
  <c r="L9" i="25" s="1"/>
  <c r="M9" i="25" s="1"/>
  <c r="N9" i="25" s="1"/>
  <c r="H10" i="25" s="1"/>
  <c r="I10" i="25" s="1"/>
  <c r="J10" i="25" s="1"/>
  <c r="K10" i="25" s="1"/>
  <c r="L10" i="25" s="1"/>
  <c r="M10" i="25" s="1"/>
  <c r="N10" i="25" s="1"/>
  <c r="H11" i="25" s="1"/>
  <c r="I11" i="25" s="1"/>
  <c r="J11" i="25" s="1"/>
  <c r="K11" i="25" s="1"/>
  <c r="L11" i="25" s="1"/>
  <c r="M11" i="25" s="1"/>
  <c r="N11" i="25" s="1"/>
  <c r="H12" i="25" s="1"/>
  <c r="I12" i="25" s="1"/>
  <c r="J12" i="25" s="1"/>
  <c r="K12" i="25" s="1"/>
  <c r="L12" i="25" s="1"/>
  <c r="M12" i="25" s="1"/>
  <c r="N12" i="25" s="1"/>
  <c r="H39" i="25"/>
  <c r="I39" i="25" s="1"/>
  <c r="J39" i="25" s="1"/>
  <c r="K39" i="25" s="1"/>
  <c r="L39" i="25" s="1"/>
  <c r="M39" i="25" s="1"/>
  <c r="N39" i="25" s="1"/>
  <c r="H40" i="25" s="1"/>
  <c r="I40" i="25" s="1"/>
  <c r="J40" i="25" s="1"/>
  <c r="K40" i="25" s="1"/>
  <c r="L40" i="25" s="1"/>
  <c r="M40" i="25" s="1"/>
  <c r="N40" i="25" s="1"/>
  <c r="H41" i="25" s="1"/>
  <c r="I41" i="25" s="1"/>
  <c r="J41" i="25" s="1"/>
  <c r="K41" i="25" s="1"/>
  <c r="L41" i="25" s="1"/>
  <c r="M41" i="25" s="1"/>
  <c r="N41" i="25" s="1"/>
  <c r="H42" i="25" s="1"/>
  <c r="I42" i="25" s="1"/>
  <c r="J42" i="25" s="1"/>
  <c r="K42" i="25" s="1"/>
  <c r="L42" i="25" s="1"/>
  <c r="M42" i="25" s="1"/>
  <c r="N42" i="25" s="1"/>
  <c r="H43" i="25" s="1"/>
  <c r="I43" i="25" s="1"/>
  <c r="J43" i="25" s="1"/>
  <c r="K43" i="25" s="1"/>
  <c r="L43" i="25" s="1"/>
  <c r="M43" i="25" s="1"/>
  <c r="N43" i="25" s="1"/>
  <c r="H44" i="25" s="1"/>
  <c r="I44" i="25" s="1"/>
  <c r="J44" i="25" s="1"/>
  <c r="K44" i="25" s="1"/>
  <c r="L44" i="25" s="1"/>
  <c r="M44" i="25" s="1"/>
  <c r="N44" i="25" s="1"/>
  <c r="P37" i="25"/>
  <c r="P39" i="25" s="1"/>
  <c r="Q39" i="25" s="1"/>
  <c r="R39" i="25" s="1"/>
  <c r="S39" i="25" s="1"/>
  <c r="T39" i="25" s="1"/>
  <c r="U39" i="25" s="1"/>
  <c r="V39" i="25" s="1"/>
  <c r="P40" i="25" s="1"/>
  <c r="Q40" i="25" s="1"/>
  <c r="R40" i="25" s="1"/>
  <c r="S40" i="25" s="1"/>
  <c r="T40" i="25" s="1"/>
  <c r="U40" i="25" s="1"/>
  <c r="V40" i="25" s="1"/>
  <c r="P41" i="25" s="1"/>
  <c r="Q41" i="25" s="1"/>
  <c r="R41" i="25" s="1"/>
  <c r="S41" i="25" s="1"/>
  <c r="T41" i="25" s="1"/>
  <c r="U41" i="25" s="1"/>
  <c r="V41" i="25" s="1"/>
  <c r="P42" i="25" s="1"/>
  <c r="Q42" i="25" s="1"/>
  <c r="R42" i="25" s="1"/>
  <c r="S42" i="25" s="1"/>
  <c r="T42" i="25" s="1"/>
  <c r="U42" i="25" s="1"/>
  <c r="V42" i="25" s="1"/>
  <c r="P43" i="25" s="1"/>
  <c r="Q43" i="25" s="1"/>
  <c r="R43" i="25" s="1"/>
  <c r="S43" i="25" s="1"/>
  <c r="T43" i="25" s="1"/>
  <c r="U43" i="25" s="1"/>
  <c r="V43" i="25" s="1"/>
  <c r="P44" i="25" s="1"/>
  <c r="Q44" i="25" s="1"/>
  <c r="R44" i="25" s="1"/>
  <c r="S44" i="25" s="1"/>
  <c r="T44" i="25" s="1"/>
  <c r="U44" i="25" s="1"/>
  <c r="V44" i="25" s="1"/>
  <c r="H39" i="24"/>
  <c r="I39" i="24" s="1"/>
  <c r="J39" i="24" s="1"/>
  <c r="K39" i="24" s="1"/>
  <c r="L39" i="24" s="1"/>
  <c r="M39" i="24" s="1"/>
  <c r="N39" i="24" s="1"/>
  <c r="H40" i="24" s="1"/>
  <c r="I40" i="24" s="1"/>
  <c r="J40" i="24" s="1"/>
  <c r="K40" i="24" s="1"/>
  <c r="L40" i="24" s="1"/>
  <c r="M40" i="24" s="1"/>
  <c r="N40" i="24" s="1"/>
  <c r="H41" i="24" s="1"/>
  <c r="I41" i="24" s="1"/>
  <c r="J41" i="24" s="1"/>
  <c r="K41" i="24" s="1"/>
  <c r="L41" i="24" s="1"/>
  <c r="M41" i="24" s="1"/>
  <c r="N41" i="24" s="1"/>
  <c r="H42" i="24" s="1"/>
  <c r="I42" i="24" s="1"/>
  <c r="J42" i="24" s="1"/>
  <c r="K42" i="24" s="1"/>
  <c r="L42" i="24" s="1"/>
  <c r="M42" i="24" s="1"/>
  <c r="N42" i="24" s="1"/>
  <c r="H43" i="24" s="1"/>
  <c r="I43" i="24" s="1"/>
  <c r="J43" i="24" s="1"/>
  <c r="K43" i="24" s="1"/>
  <c r="L43" i="24" s="1"/>
  <c r="M43" i="24" s="1"/>
  <c r="N43" i="24" s="1"/>
  <c r="H44" i="24" s="1"/>
  <c r="I44" i="24" s="1"/>
  <c r="J44" i="24" s="1"/>
  <c r="K44" i="24" s="1"/>
  <c r="L44" i="24" s="1"/>
  <c r="M44" i="24" s="1"/>
  <c r="N44" i="24" s="1"/>
  <c r="P37" i="24"/>
  <c r="P39" i="24" s="1"/>
  <c r="Q39" i="24" s="1"/>
  <c r="R39" i="24" s="1"/>
  <c r="S39" i="24" s="1"/>
  <c r="T39" i="24" s="1"/>
  <c r="U39" i="24" s="1"/>
  <c r="V39" i="24" s="1"/>
  <c r="P40" i="24" s="1"/>
  <c r="Q40" i="24" s="1"/>
  <c r="R40" i="24" s="1"/>
  <c r="S40" i="24" s="1"/>
  <c r="T40" i="24" s="1"/>
  <c r="U40" i="24" s="1"/>
  <c r="V40" i="24" s="1"/>
  <c r="P41" i="24" s="1"/>
  <c r="Q41" i="24" s="1"/>
  <c r="R41" i="24" s="1"/>
  <c r="S41" i="24" s="1"/>
  <c r="T41" i="24" s="1"/>
  <c r="U41" i="24" s="1"/>
  <c r="V41" i="24" s="1"/>
  <c r="P42" i="24" s="1"/>
  <c r="Q42" i="24" s="1"/>
  <c r="R42" i="24" s="1"/>
  <c r="S42" i="24" s="1"/>
  <c r="T42" i="24" s="1"/>
  <c r="U42" i="24" s="1"/>
  <c r="V42" i="24" s="1"/>
  <c r="P43" i="24" s="1"/>
  <c r="Q43" i="24" s="1"/>
  <c r="R43" i="24" s="1"/>
  <c r="S43" i="24" s="1"/>
  <c r="T43" i="24" s="1"/>
  <c r="U43" i="24" s="1"/>
  <c r="V43" i="24" s="1"/>
  <c r="P44" i="24" s="1"/>
  <c r="Q44" i="24" s="1"/>
  <c r="R44" i="24" s="1"/>
  <c r="S44" i="24" s="1"/>
  <c r="T44" i="24" s="1"/>
  <c r="U44" i="24" s="1"/>
  <c r="V44" i="24" s="1"/>
  <c r="D39" i="24"/>
  <c r="E41" i="24"/>
  <c r="A37" i="24"/>
  <c r="P5" i="24"/>
  <c r="P7" i="24" s="1"/>
  <c r="Q7" i="24" s="1"/>
  <c r="R7" i="24" s="1"/>
  <c r="S7" i="24" s="1"/>
  <c r="T7" i="24" s="1"/>
  <c r="U7" i="24" s="1"/>
  <c r="V7" i="24" s="1"/>
  <c r="P8" i="24" s="1"/>
  <c r="Q8" i="24" s="1"/>
  <c r="R8" i="24" s="1"/>
  <c r="S8" i="24" s="1"/>
  <c r="T8" i="24" s="1"/>
  <c r="U8" i="24" s="1"/>
  <c r="V8" i="24" s="1"/>
  <c r="P9" i="24" s="1"/>
  <c r="Q9" i="24" s="1"/>
  <c r="R9" i="24" s="1"/>
  <c r="S9" i="24" s="1"/>
  <c r="T9" i="24" s="1"/>
  <c r="U9" i="24" s="1"/>
  <c r="V9" i="24" s="1"/>
  <c r="P10" i="24" s="1"/>
  <c r="Q10" i="24" s="1"/>
  <c r="R10" i="24" s="1"/>
  <c r="S10" i="24" s="1"/>
  <c r="T10" i="24" s="1"/>
  <c r="U10" i="24" s="1"/>
  <c r="V10" i="24" s="1"/>
  <c r="P11" i="24" s="1"/>
  <c r="Q11" i="24" s="1"/>
  <c r="R11" i="24" s="1"/>
  <c r="S11" i="24" s="1"/>
  <c r="T11" i="24" s="1"/>
  <c r="U11" i="24" s="1"/>
  <c r="V11" i="24" s="1"/>
  <c r="P12" i="24" s="1"/>
  <c r="Q12" i="24" s="1"/>
  <c r="R12" i="24" s="1"/>
  <c r="S12" i="24" s="1"/>
  <c r="T12" i="24" s="1"/>
  <c r="U12" i="24" s="1"/>
  <c r="V12" i="24" s="1"/>
  <c r="H7" i="24"/>
  <c r="I7" i="24" s="1"/>
  <c r="J7" i="24" s="1"/>
  <c r="K7" i="24" s="1"/>
  <c r="L7" i="24" s="1"/>
  <c r="M7" i="24" s="1"/>
  <c r="N7" i="24" s="1"/>
  <c r="H8" i="24" s="1"/>
  <c r="I8" i="24" s="1"/>
  <c r="J8" i="24" s="1"/>
  <c r="K8" i="24" s="1"/>
  <c r="L8" i="24" s="1"/>
  <c r="M8" i="24" s="1"/>
  <c r="N8" i="24" s="1"/>
  <c r="H9" i="24" s="1"/>
  <c r="I9" i="24" s="1"/>
  <c r="J9" i="24" s="1"/>
  <c r="K9" i="24" s="1"/>
  <c r="L9" i="24" s="1"/>
  <c r="M9" i="24" s="1"/>
  <c r="N9" i="24" s="1"/>
  <c r="H10" i="24" s="1"/>
  <c r="I10" i="24" s="1"/>
  <c r="J10" i="24" s="1"/>
  <c r="K10" i="24" s="1"/>
  <c r="L10" i="24" s="1"/>
  <c r="M10" i="24" s="1"/>
  <c r="N10" i="24" s="1"/>
  <c r="H11" i="24" s="1"/>
  <c r="I11" i="24" s="1"/>
  <c r="J11" i="24" s="1"/>
  <c r="K11" i="24" s="1"/>
  <c r="L11" i="24" s="1"/>
  <c r="M11" i="24" s="1"/>
  <c r="N11" i="24" s="1"/>
  <c r="H12" i="24" s="1"/>
  <c r="I12" i="24" s="1"/>
  <c r="J12" i="24" s="1"/>
  <c r="K12" i="24" s="1"/>
  <c r="L12" i="24" s="1"/>
  <c r="M12" i="24" s="1"/>
  <c r="N12" i="24" s="1"/>
  <c r="H39" i="23"/>
  <c r="I39" i="23" s="1"/>
  <c r="J39" i="23" s="1"/>
  <c r="K39" i="23" s="1"/>
  <c r="L39" i="23" s="1"/>
  <c r="M39" i="23" s="1"/>
  <c r="N39" i="23" s="1"/>
  <c r="H40" i="23" s="1"/>
  <c r="I40" i="23" s="1"/>
  <c r="J40" i="23" s="1"/>
  <c r="K40" i="23" s="1"/>
  <c r="L40" i="23" s="1"/>
  <c r="M40" i="23" s="1"/>
  <c r="N40" i="23" s="1"/>
  <c r="H41" i="23" s="1"/>
  <c r="I41" i="23" s="1"/>
  <c r="J41" i="23" s="1"/>
  <c r="K41" i="23" s="1"/>
  <c r="L41" i="23" s="1"/>
  <c r="M41" i="23" s="1"/>
  <c r="N41" i="23" s="1"/>
  <c r="H42" i="23" s="1"/>
  <c r="I42" i="23" s="1"/>
  <c r="J42" i="23" s="1"/>
  <c r="K42" i="23" s="1"/>
  <c r="L42" i="23" s="1"/>
  <c r="M42" i="23" s="1"/>
  <c r="N42" i="23" s="1"/>
  <c r="H43" i="23" s="1"/>
  <c r="I43" i="23" s="1"/>
  <c r="J43" i="23" s="1"/>
  <c r="K43" i="23" s="1"/>
  <c r="L43" i="23" s="1"/>
  <c r="M43" i="23" s="1"/>
  <c r="N43" i="23" s="1"/>
  <c r="H44" i="23" s="1"/>
  <c r="I44" i="23" s="1"/>
  <c r="J44" i="23" s="1"/>
  <c r="K44" i="23" s="1"/>
  <c r="L44" i="23" s="1"/>
  <c r="M44" i="23" s="1"/>
  <c r="N44" i="23" s="1"/>
  <c r="P37" i="23"/>
  <c r="P39" i="23" s="1"/>
  <c r="Q39" i="23" s="1"/>
  <c r="R39" i="23" s="1"/>
  <c r="S39" i="23" s="1"/>
  <c r="T39" i="23" s="1"/>
  <c r="U39" i="23" s="1"/>
  <c r="V39" i="23" s="1"/>
  <c r="P40" i="23" s="1"/>
  <c r="Q40" i="23" s="1"/>
  <c r="R40" i="23" s="1"/>
  <c r="S40" i="23" s="1"/>
  <c r="T40" i="23" s="1"/>
  <c r="U40" i="23" s="1"/>
  <c r="V40" i="23" s="1"/>
  <c r="P41" i="23" s="1"/>
  <c r="Q41" i="23" s="1"/>
  <c r="R41" i="23" s="1"/>
  <c r="S41" i="23" s="1"/>
  <c r="T41" i="23" s="1"/>
  <c r="U41" i="23" s="1"/>
  <c r="V41" i="23" s="1"/>
  <c r="P42" i="23" s="1"/>
  <c r="Q42" i="23" s="1"/>
  <c r="R42" i="23" s="1"/>
  <c r="S42" i="23" s="1"/>
  <c r="T42" i="23" s="1"/>
  <c r="U42" i="23" s="1"/>
  <c r="V42" i="23" s="1"/>
  <c r="P43" i="23" s="1"/>
  <c r="Q43" i="23" s="1"/>
  <c r="R43" i="23" s="1"/>
  <c r="S43" i="23" s="1"/>
  <c r="T43" i="23" s="1"/>
  <c r="U43" i="23" s="1"/>
  <c r="V43" i="23" s="1"/>
  <c r="P44" i="23" s="1"/>
  <c r="Q44" i="23" s="1"/>
  <c r="R44" i="23" s="1"/>
  <c r="S44" i="23" s="1"/>
  <c r="T44" i="23" s="1"/>
  <c r="U44" i="23" s="1"/>
  <c r="V44" i="23" s="1"/>
  <c r="D39" i="23"/>
  <c r="E41" i="23"/>
  <c r="A37" i="23"/>
  <c r="P5" i="23"/>
  <c r="P7" i="23" s="1"/>
  <c r="Q7" i="23" s="1"/>
  <c r="R7" i="23" s="1"/>
  <c r="S7" i="23" s="1"/>
  <c r="T7" i="23" s="1"/>
  <c r="U7" i="23" s="1"/>
  <c r="V7" i="23" s="1"/>
  <c r="P8" i="23" s="1"/>
  <c r="Q8" i="23" s="1"/>
  <c r="R8" i="23" s="1"/>
  <c r="S8" i="23" s="1"/>
  <c r="T8" i="23" s="1"/>
  <c r="U8" i="23" s="1"/>
  <c r="V8" i="23" s="1"/>
  <c r="P9" i="23" s="1"/>
  <c r="Q9" i="23" s="1"/>
  <c r="R9" i="23" s="1"/>
  <c r="S9" i="23" s="1"/>
  <c r="T9" i="23" s="1"/>
  <c r="U9" i="23" s="1"/>
  <c r="V9" i="23" s="1"/>
  <c r="P10" i="23" s="1"/>
  <c r="Q10" i="23" s="1"/>
  <c r="R10" i="23" s="1"/>
  <c r="S10" i="23" s="1"/>
  <c r="T10" i="23" s="1"/>
  <c r="U10" i="23" s="1"/>
  <c r="V10" i="23" s="1"/>
  <c r="P11" i="23" s="1"/>
  <c r="Q11" i="23" s="1"/>
  <c r="R11" i="23" s="1"/>
  <c r="S11" i="23" s="1"/>
  <c r="T11" i="23" s="1"/>
  <c r="U11" i="23" s="1"/>
  <c r="V11" i="23" s="1"/>
  <c r="P12" i="23" s="1"/>
  <c r="Q12" i="23" s="1"/>
  <c r="R12" i="23" s="1"/>
  <c r="S12" i="23" s="1"/>
  <c r="T12" i="23" s="1"/>
  <c r="U12" i="23" s="1"/>
  <c r="V12" i="23" s="1"/>
  <c r="H7" i="23"/>
  <c r="I7" i="23" s="1"/>
  <c r="J7" i="23" s="1"/>
  <c r="K7" i="23" s="1"/>
  <c r="L7" i="23" s="1"/>
  <c r="M7" i="23" s="1"/>
  <c r="N7" i="23" s="1"/>
  <c r="H8" i="23" s="1"/>
  <c r="I8" i="23" s="1"/>
  <c r="J8" i="23" s="1"/>
  <c r="K8" i="23" s="1"/>
  <c r="L8" i="23" s="1"/>
  <c r="M8" i="23" s="1"/>
  <c r="N8" i="23" s="1"/>
  <c r="H9" i="23" s="1"/>
  <c r="I9" i="23" s="1"/>
  <c r="J9" i="23" s="1"/>
  <c r="K9" i="23" s="1"/>
  <c r="L9" i="23" s="1"/>
  <c r="M9" i="23" s="1"/>
  <c r="N9" i="23" s="1"/>
  <c r="H10" i="23" s="1"/>
  <c r="I10" i="23" s="1"/>
  <c r="J10" i="23" s="1"/>
  <c r="K10" i="23" s="1"/>
  <c r="L10" i="23" s="1"/>
  <c r="M10" i="23" s="1"/>
  <c r="N10" i="23" s="1"/>
  <c r="H11" i="23" s="1"/>
  <c r="I11" i="23" s="1"/>
  <c r="J11" i="23" s="1"/>
  <c r="K11" i="23" s="1"/>
  <c r="L11" i="23" s="1"/>
  <c r="M11" i="23" s="1"/>
  <c r="N11" i="23" s="1"/>
  <c r="H12" i="23" s="1"/>
  <c r="I12" i="23" s="1"/>
  <c r="J12" i="23" s="1"/>
  <c r="K12" i="23" s="1"/>
  <c r="L12" i="23" s="1"/>
  <c r="M12" i="23" s="1"/>
  <c r="N12" i="23" s="1"/>
  <c r="H7" i="22"/>
  <c r="I7" i="22" s="1"/>
  <c r="J7" i="22" s="1"/>
  <c r="K7" i="22" s="1"/>
  <c r="L7" i="22" s="1"/>
  <c r="M7" i="22" s="1"/>
  <c r="N7" i="22" s="1"/>
  <c r="H8" i="22" s="1"/>
  <c r="I8" i="22" s="1"/>
  <c r="J8" i="22" s="1"/>
  <c r="K8" i="22" s="1"/>
  <c r="L8" i="22" s="1"/>
  <c r="M8" i="22" s="1"/>
  <c r="N8" i="22" s="1"/>
  <c r="H9" i="22" s="1"/>
  <c r="I9" i="22" s="1"/>
  <c r="J9" i="22" s="1"/>
  <c r="K9" i="22" s="1"/>
  <c r="L9" i="22" s="1"/>
  <c r="M9" i="22" s="1"/>
  <c r="N9" i="22" s="1"/>
  <c r="H10" i="22" s="1"/>
  <c r="I10" i="22" s="1"/>
  <c r="J10" i="22" s="1"/>
  <c r="K10" i="22" s="1"/>
  <c r="L10" i="22" s="1"/>
  <c r="M10" i="22" s="1"/>
  <c r="N10" i="22" s="1"/>
  <c r="H11" i="22" s="1"/>
  <c r="I11" i="22" s="1"/>
  <c r="J11" i="22" s="1"/>
  <c r="K11" i="22" s="1"/>
  <c r="L11" i="22" s="1"/>
  <c r="M11" i="22" s="1"/>
  <c r="N11" i="22" s="1"/>
  <c r="H12" i="22" s="1"/>
  <c r="I12" i="22" s="1"/>
  <c r="J12" i="22" s="1"/>
  <c r="K12" i="22" s="1"/>
  <c r="L12" i="22" s="1"/>
  <c r="M12" i="22" s="1"/>
  <c r="N12" i="22" s="1"/>
  <c r="P37" i="22"/>
  <c r="P39" i="22" s="1"/>
  <c r="Q39" i="22" s="1"/>
  <c r="R39" i="22" s="1"/>
  <c r="S39" i="22" s="1"/>
  <c r="T39" i="22" s="1"/>
  <c r="U39" i="22" s="1"/>
  <c r="V39" i="22" s="1"/>
  <c r="P40" i="22" s="1"/>
  <c r="Q40" i="22" s="1"/>
  <c r="R40" i="22" s="1"/>
  <c r="S40" i="22" s="1"/>
  <c r="T40" i="22" s="1"/>
  <c r="U40" i="22" s="1"/>
  <c r="V40" i="22" s="1"/>
  <c r="P41" i="22" s="1"/>
  <c r="Q41" i="22" s="1"/>
  <c r="R41" i="22" s="1"/>
  <c r="S41" i="22" s="1"/>
  <c r="T41" i="22" s="1"/>
  <c r="U41" i="22" s="1"/>
  <c r="V41" i="22" s="1"/>
  <c r="P42" i="22" s="1"/>
  <c r="Q42" i="22" s="1"/>
  <c r="R42" i="22" s="1"/>
  <c r="S42" i="22" s="1"/>
  <c r="T42" i="22" s="1"/>
  <c r="U42" i="22" s="1"/>
  <c r="V42" i="22" s="1"/>
  <c r="P43" i="22" s="1"/>
  <c r="Q43" i="22" s="1"/>
  <c r="R43" i="22" s="1"/>
  <c r="S43" i="22" s="1"/>
  <c r="T43" i="22" s="1"/>
  <c r="U43" i="22" s="1"/>
  <c r="V43" i="22" s="1"/>
  <c r="P44" i="22" s="1"/>
  <c r="Q44" i="22" s="1"/>
  <c r="R44" i="22" s="1"/>
  <c r="S44" i="22" s="1"/>
  <c r="T44" i="22" s="1"/>
  <c r="U44" i="22" s="1"/>
  <c r="V44" i="22" s="1"/>
  <c r="P37" i="21"/>
  <c r="P39" i="21" s="1"/>
  <c r="Q39" i="21" s="1"/>
  <c r="R39" i="21" s="1"/>
  <c r="S39" i="21" s="1"/>
  <c r="T39" i="21" s="1"/>
  <c r="U39" i="21" s="1"/>
  <c r="V39" i="21" s="1"/>
  <c r="P40" i="21" s="1"/>
  <c r="Q40" i="21" s="1"/>
  <c r="R40" i="21" s="1"/>
  <c r="S40" i="21" s="1"/>
  <c r="T40" i="21" s="1"/>
  <c r="U40" i="21" s="1"/>
  <c r="V40" i="21" s="1"/>
  <c r="P41" i="21" s="1"/>
  <c r="Q41" i="21" s="1"/>
  <c r="R41" i="21" s="1"/>
  <c r="S41" i="21" s="1"/>
  <c r="T41" i="21" s="1"/>
  <c r="U41" i="21" s="1"/>
  <c r="V41" i="21" s="1"/>
  <c r="P42" i="21" s="1"/>
  <c r="Q42" i="21" s="1"/>
  <c r="R42" i="21" s="1"/>
  <c r="S42" i="21" s="1"/>
  <c r="T42" i="21" s="1"/>
  <c r="U42" i="21" s="1"/>
  <c r="V42" i="21" s="1"/>
  <c r="P43" i="21" s="1"/>
  <c r="Q43" i="21" s="1"/>
  <c r="R43" i="21" s="1"/>
  <c r="S43" i="21" s="1"/>
  <c r="T43" i="21" s="1"/>
  <c r="U43" i="21" s="1"/>
  <c r="V43" i="21" s="1"/>
  <c r="P44" i="21" s="1"/>
  <c r="Q44" i="21" s="1"/>
  <c r="R44" i="21" s="1"/>
  <c r="S44" i="21" s="1"/>
  <c r="T44" i="21" s="1"/>
  <c r="U44" i="21" s="1"/>
  <c r="V44" i="21" s="1"/>
  <c r="H7" i="21"/>
  <c r="I7" i="21" s="1"/>
  <c r="J7" i="21" s="1"/>
  <c r="K7" i="21" s="1"/>
  <c r="L7" i="21" s="1"/>
  <c r="M7" i="21" s="1"/>
  <c r="N7" i="21" s="1"/>
  <c r="H8" i="21" s="1"/>
  <c r="I8" i="21" s="1"/>
  <c r="J8" i="21" s="1"/>
  <c r="K8" i="21" s="1"/>
  <c r="L8" i="21" s="1"/>
  <c r="M8" i="21" s="1"/>
  <c r="N8" i="21" s="1"/>
  <c r="H9" i="21" s="1"/>
  <c r="I9" i="21" s="1"/>
  <c r="J9" i="21" s="1"/>
  <c r="K9" i="21" s="1"/>
  <c r="L9" i="21" s="1"/>
  <c r="M9" i="21" s="1"/>
  <c r="N9" i="21" s="1"/>
  <c r="H10" i="21" s="1"/>
  <c r="I10" i="21" s="1"/>
  <c r="J10" i="21" s="1"/>
  <c r="K10" i="21" s="1"/>
  <c r="L10" i="21" s="1"/>
  <c r="M10" i="21" s="1"/>
  <c r="N10" i="21" s="1"/>
  <c r="H11" i="21" s="1"/>
  <c r="I11" i="21" s="1"/>
  <c r="J11" i="21" s="1"/>
  <c r="K11" i="21" s="1"/>
  <c r="L11" i="21" s="1"/>
  <c r="M11" i="21" s="1"/>
  <c r="N11" i="21" s="1"/>
  <c r="H12" i="21" s="1"/>
  <c r="I12" i="21" s="1"/>
  <c r="J12" i="21" s="1"/>
  <c r="K12" i="21" s="1"/>
  <c r="L12" i="21" s="1"/>
  <c r="M12" i="21" s="1"/>
  <c r="N12" i="21" s="1"/>
  <c r="D37" i="2" l="1"/>
  <c r="E41" i="2" l="1"/>
  <c r="D39" i="2"/>
  <c r="A37" i="2"/>
  <c r="D5" i="2" l="1"/>
  <c r="H37" i="2" l="1"/>
  <c r="A22" i="21" a="1"/>
  <c r="A22" i="21" s="1"/>
  <c r="H5" i="2"/>
  <c r="H7" i="2" s="1"/>
  <c r="I7" i="2" s="1"/>
  <c r="J7" i="2" s="1"/>
  <c r="K7" i="2" s="1"/>
  <c r="L7" i="2" s="1"/>
  <c r="M7" i="2" s="1"/>
  <c r="N7" i="2" s="1"/>
  <c r="H39" i="2" l="1"/>
  <c r="I39" i="2" s="1"/>
  <c r="J39" i="2" s="1"/>
  <c r="K39" i="2" s="1"/>
  <c r="L39" i="2" s="1"/>
  <c r="M39" i="2" s="1"/>
  <c r="N39" i="2" s="1"/>
  <c r="H40" i="2" s="1"/>
  <c r="I40" i="2" s="1"/>
  <c r="J40" i="2" s="1"/>
  <c r="K40" i="2" s="1"/>
  <c r="L40" i="2" s="1"/>
  <c r="M40" i="2" s="1"/>
  <c r="N40" i="2" s="1"/>
  <c r="H41" i="2" s="1"/>
  <c r="I41" i="2" s="1"/>
  <c r="J41" i="2" s="1"/>
  <c r="K41" i="2" s="1"/>
  <c r="L41" i="2" s="1"/>
  <c r="M41" i="2" s="1"/>
  <c r="N41" i="2" s="1"/>
  <c r="H42" i="2" s="1"/>
  <c r="I42" i="2" s="1"/>
  <c r="J42" i="2" s="1"/>
  <c r="K42" i="2" s="1"/>
  <c r="L42" i="2" s="1"/>
  <c r="M42" i="2" s="1"/>
  <c r="N42" i="2" s="1"/>
  <c r="H43" i="2" s="1"/>
  <c r="I43" i="2" s="1"/>
  <c r="J43" i="2" s="1"/>
  <c r="K43" i="2" s="1"/>
  <c r="L43" i="2" s="1"/>
  <c r="M43" i="2" s="1"/>
  <c r="N43" i="2" s="1"/>
  <c r="H44" i="2" s="1"/>
  <c r="I44" i="2" s="1"/>
  <c r="J44" i="2" s="1"/>
  <c r="K44" i="2" s="1"/>
  <c r="L44" i="2" s="1"/>
  <c r="M44" i="2" s="1"/>
  <c r="N44" i="2" s="1"/>
  <c r="A14" i="26" a="1"/>
  <c r="A14" i="26" s="1"/>
  <c r="A19" i="26" a="1"/>
  <c r="A19" i="26" s="1"/>
  <c r="A21" i="26" a="1"/>
  <c r="A21" i="26" s="1"/>
  <c r="A20" i="26" a="1"/>
  <c r="A20" i="26" s="1"/>
  <c r="A54" i="26" a="1"/>
  <c r="A54" i="26" s="1"/>
  <c r="A17" i="26" a="1"/>
  <c r="A17" i="26" s="1"/>
  <c r="A55" i="26" a="1"/>
  <c r="A55" i="26" s="1"/>
  <c r="A18" i="26" a="1"/>
  <c r="A18" i="26" s="1"/>
  <c r="A48" i="26" a="1"/>
  <c r="A48" i="26" s="1"/>
  <c r="A15" i="26" a="1"/>
  <c r="A15" i="26" s="1"/>
  <c r="A52" i="26" a="1"/>
  <c r="A52" i="26" s="1"/>
  <c r="A53" i="26" a="1"/>
  <c r="A53" i="26" s="1"/>
  <c r="A23" i="26" a="1"/>
  <c r="A23" i="26" s="1"/>
  <c r="A49" i="26" a="1"/>
  <c r="A49" i="26" s="1"/>
  <c r="A16" i="26" a="1"/>
  <c r="A16" i="26" s="1"/>
  <c r="A51" i="26" a="1"/>
  <c r="A51" i="26" s="1"/>
  <c r="A46" i="26" a="1"/>
  <c r="A46" i="26" s="1"/>
  <c r="A22" i="26" a="1"/>
  <c r="A22" i="26" s="1"/>
  <c r="A50" i="26" a="1"/>
  <c r="A50" i="26" s="1"/>
  <c r="A47" i="26" a="1"/>
  <c r="A47" i="26" s="1"/>
  <c r="A53" i="25" a="1"/>
  <c r="A53" i="25" s="1"/>
  <c r="A19" i="25" a="1"/>
  <c r="A19" i="25" s="1"/>
  <c r="A16" i="25" a="1"/>
  <c r="A16" i="25" s="1"/>
  <c r="A49" i="25" a="1"/>
  <c r="A49" i="25" s="1"/>
  <c r="A20" i="25" a="1"/>
  <c r="A20" i="25" s="1"/>
  <c r="A51" i="25" a="1"/>
  <c r="A51" i="25" s="1"/>
  <c r="A18" i="25" a="1"/>
  <c r="A18" i="25" s="1"/>
  <c r="A15" i="25" a="1"/>
  <c r="A15" i="25" s="1"/>
  <c r="A54" i="25" a="1"/>
  <c r="A54" i="25" s="1"/>
  <c r="A23" i="25" a="1"/>
  <c r="A23" i="25" s="1"/>
  <c r="A46" i="25" a="1"/>
  <c r="A46" i="25" s="1"/>
  <c r="A21" i="25" a="1"/>
  <c r="A21" i="25" s="1"/>
  <c r="A17" i="25" a="1"/>
  <c r="A17" i="25" s="1"/>
  <c r="A48" i="25" a="1"/>
  <c r="A48" i="25" s="1"/>
  <c r="A55" i="25" a="1"/>
  <c r="A55" i="25" s="1"/>
  <c r="A22" i="25" a="1"/>
  <c r="A22" i="25" s="1"/>
  <c r="A52" i="25" a="1"/>
  <c r="A52" i="25" s="1"/>
  <c r="A14" i="25" a="1"/>
  <c r="A14" i="25" s="1"/>
  <c r="A50" i="25" a="1"/>
  <c r="A50" i="25" s="1"/>
  <c r="A47" i="25" a="1"/>
  <c r="A47" i="25" s="1"/>
  <c r="A18" i="24" a="1"/>
  <c r="A18" i="24" s="1"/>
  <c r="A54" i="24" a="1"/>
  <c r="A54" i="24" s="1"/>
  <c r="A17" i="21" a="1"/>
  <c r="A17" i="21" s="1"/>
  <c r="A47" i="24" a="1"/>
  <c r="A47" i="24" s="1"/>
  <c r="A23" i="24" a="1"/>
  <c r="A23" i="24" s="1"/>
  <c r="A14" i="23" a="1"/>
  <c r="A14" i="23" s="1"/>
  <c r="A52" i="24" a="1"/>
  <c r="A52" i="24" s="1"/>
  <c r="A55" i="24" a="1"/>
  <c r="A55" i="24" s="1"/>
  <c r="A52" i="23" a="1"/>
  <c r="A52" i="23" s="1"/>
  <c r="A21" i="24" a="1"/>
  <c r="A21" i="24" s="1"/>
  <c r="A16" i="24" a="1"/>
  <c r="A16" i="24" s="1"/>
  <c r="A20" i="24" a="1"/>
  <c r="A20" i="24" s="1"/>
  <c r="A17" i="24" a="1"/>
  <c r="A17" i="24" s="1"/>
  <c r="A22" i="24" a="1"/>
  <c r="A22" i="24" s="1"/>
  <c r="A50" i="24" a="1"/>
  <c r="A50" i="24" s="1"/>
  <c r="A49" i="24" a="1"/>
  <c r="A49" i="24" s="1"/>
  <c r="A48" i="24" a="1"/>
  <c r="A48" i="24" s="1"/>
  <c r="A14" i="24" a="1"/>
  <c r="A14" i="24" s="1"/>
  <c r="A15" i="24" a="1"/>
  <c r="A15" i="24" s="1"/>
  <c r="A46" i="24" a="1"/>
  <c r="A46" i="24" s="1"/>
  <c r="A53" i="24" a="1"/>
  <c r="A53" i="24" s="1"/>
  <c r="A19" i="24" a="1"/>
  <c r="A19" i="24" s="1"/>
  <c r="A51" i="24" a="1"/>
  <c r="A51" i="24" s="1"/>
  <c r="A48" i="23" a="1"/>
  <c r="A48" i="23" s="1"/>
  <c r="A18" i="23" a="1"/>
  <c r="A18" i="23" s="1"/>
  <c r="A49" i="22" a="1"/>
  <c r="A49" i="22" s="1"/>
  <c r="A17" i="23" a="1"/>
  <c r="A17" i="23" s="1"/>
  <c r="A55" i="23" a="1"/>
  <c r="A55" i="23" s="1"/>
  <c r="A51" i="23" a="1"/>
  <c r="A51" i="23" s="1"/>
  <c r="A21" i="23" a="1"/>
  <c r="A21" i="23" s="1"/>
  <c r="A16" i="23" a="1"/>
  <c r="A16" i="23" s="1"/>
  <c r="A19" i="23" a="1"/>
  <c r="A19" i="23" s="1"/>
  <c r="A49" i="21" a="1"/>
  <c r="A49" i="21" s="1"/>
  <c r="A49" i="23" a="1"/>
  <c r="A49" i="23" s="1"/>
  <c r="A47" i="23" a="1"/>
  <c r="A47" i="23" s="1"/>
  <c r="A20" i="23" a="1"/>
  <c r="A20" i="23" s="1"/>
  <c r="A23" i="23" a="1"/>
  <c r="A23" i="23" s="1"/>
  <c r="A50" i="23" a="1"/>
  <c r="A50" i="23" s="1"/>
  <c r="A15" i="23" a="1"/>
  <c r="A15" i="23" s="1"/>
  <c r="A53" i="23" a="1"/>
  <c r="A53" i="23" s="1"/>
  <c r="A46" i="23" a="1"/>
  <c r="A46" i="23" s="1"/>
  <c r="A54" i="23" a="1"/>
  <c r="A54" i="23" s="1"/>
  <c r="A22" i="23" a="1"/>
  <c r="A22" i="23" s="1"/>
  <c r="A48" i="22" a="1"/>
  <c r="A48" i="22" s="1"/>
  <c r="A16" i="22" a="1"/>
  <c r="A16" i="22" s="1"/>
  <c r="A46" i="22" a="1"/>
  <c r="A46" i="22" s="1"/>
  <c r="A14" i="22" a="1"/>
  <c r="A14" i="22" s="1"/>
  <c r="A23" i="22" a="1"/>
  <c r="A23" i="22" s="1"/>
  <c r="A47" i="22" a="1"/>
  <c r="A47" i="22" s="1"/>
  <c r="A16" i="21" a="1"/>
  <c r="A16" i="21" s="1"/>
  <c r="A15" i="22" a="1"/>
  <c r="A15" i="22" s="1"/>
  <c r="A53" i="22" a="1"/>
  <c r="A53" i="22" s="1"/>
  <c r="A50" i="22" a="1"/>
  <c r="A50" i="22" s="1"/>
  <c r="A51" i="22" a="1"/>
  <c r="A51" i="22" s="1"/>
  <c r="A18" i="22" a="1"/>
  <c r="A18" i="22" s="1"/>
  <c r="A52" i="22" a="1"/>
  <c r="A52" i="22" s="1"/>
  <c r="A54" i="22" a="1"/>
  <c r="A54" i="22" s="1"/>
  <c r="A19" i="22" a="1"/>
  <c r="A19" i="22" s="1"/>
  <c r="A21" i="22" a="1"/>
  <c r="A21" i="22" s="1"/>
  <c r="A20" i="22" a="1"/>
  <c r="A20" i="22" s="1"/>
  <c r="A17" i="22" a="1"/>
  <c r="A17" i="22" s="1"/>
  <c r="A55" i="22" a="1"/>
  <c r="A55" i="22" s="1"/>
  <c r="A22" i="22" a="1"/>
  <c r="A22" i="22" s="1"/>
  <c r="A48" i="21" a="1"/>
  <c r="A48" i="21" s="1"/>
  <c r="A19" i="21" a="1"/>
  <c r="A19" i="21" s="1"/>
  <c r="A47" i="21" a="1"/>
  <c r="A47" i="21" s="1"/>
  <c r="A55" i="21" a="1"/>
  <c r="A55" i="21" s="1"/>
  <c r="A54" i="21" a="1"/>
  <c r="A54" i="21" s="1"/>
  <c r="A52" i="21" a="1"/>
  <c r="A52" i="21" s="1"/>
  <c r="A53" i="21" a="1"/>
  <c r="A53" i="21" s="1"/>
  <c r="A23" i="21" a="1"/>
  <c r="A23" i="21" s="1"/>
  <c r="A21" i="21" a="1"/>
  <c r="A21" i="21" s="1"/>
  <c r="A18" i="21" a="1"/>
  <c r="A18" i="21" s="1"/>
  <c r="A51" i="21" a="1"/>
  <c r="A51" i="21" s="1"/>
  <c r="A50" i="21" a="1"/>
  <c r="A50" i="21" s="1"/>
  <c r="A20" i="21" a="1"/>
  <c r="A20" i="21" s="1"/>
  <c r="A15" i="21" a="1"/>
  <c r="A15" i="21" s="1"/>
  <c r="A46" i="21" a="1"/>
  <c r="A46" i="21" s="1"/>
  <c r="A14" i="21" a="1"/>
  <c r="A14" i="21" s="1"/>
  <c r="H8" i="2"/>
  <c r="I8" i="2" s="1"/>
  <c r="J8" i="2" s="1"/>
  <c r="K8" i="2" s="1"/>
  <c r="L8" i="2" s="1"/>
  <c r="M8" i="2" s="1"/>
  <c r="N8" i="2" s="1"/>
  <c r="H9" i="2" s="1"/>
  <c r="I9" i="2" s="1"/>
  <c r="J9" i="2" s="1"/>
  <c r="K9" i="2" s="1"/>
  <c r="L9" i="2" s="1"/>
  <c r="M9" i="2" s="1"/>
  <c r="N9" i="2" s="1"/>
  <c r="H10" i="2" s="1"/>
  <c r="I10" i="2" s="1"/>
  <c r="J10" i="2" s="1"/>
  <c r="K10" i="2" s="1"/>
  <c r="L10" i="2" s="1"/>
  <c r="M10" i="2" s="1"/>
  <c r="N10" i="2" s="1"/>
  <c r="H11" i="2" s="1"/>
  <c r="I11" i="2" s="1"/>
  <c r="J11" i="2" s="1"/>
  <c r="K11" i="2" s="1"/>
  <c r="L11" i="2" s="1"/>
  <c r="M11" i="2" s="1"/>
  <c r="N11" i="2" s="1"/>
  <c r="H12" i="2" s="1"/>
  <c r="I12" i="2" s="1"/>
  <c r="J12" i="2" s="1"/>
  <c r="K12" i="2" s="1"/>
  <c r="L12" i="2" s="1"/>
  <c r="M12" i="2" s="1"/>
  <c r="N12" i="2" s="1"/>
  <c r="A53" i="2" a="1"/>
  <c r="A53" i="2" s="1"/>
  <c r="A46" i="2" a="1"/>
  <c r="A46" i="2" s="1"/>
  <c r="A52" i="2" a="1"/>
  <c r="A52" i="2" s="1"/>
  <c r="A54" i="2" a="1"/>
  <c r="A54" i="2" s="1"/>
  <c r="A48" i="2" a="1"/>
  <c r="A48" i="2" s="1"/>
  <c r="A47" i="2" a="1"/>
  <c r="A47" i="2" s="1"/>
  <c r="A50" i="2" a="1"/>
  <c r="A50" i="2" s="1"/>
  <c r="A49" i="2" a="1"/>
  <c r="A49" i="2" s="1"/>
  <c r="A51" i="2" a="1"/>
  <c r="A51" i="2" s="1"/>
  <c r="A55" i="2" a="1"/>
  <c r="A55" i="2" s="1"/>
  <c r="P37" i="2"/>
  <c r="A15" i="2" a="1"/>
  <c r="A15" i="2" s="1"/>
  <c r="A14" i="2" a="1"/>
  <c r="A14" i="2" s="1"/>
  <c r="A23" i="2" a="1"/>
  <c r="A23" i="2" s="1"/>
  <c r="A19" i="2" a="1"/>
  <c r="A19" i="2" s="1"/>
  <c r="A20" i="2" a="1"/>
  <c r="A20" i="2" s="1"/>
  <c r="A18" i="2" a="1"/>
  <c r="A18" i="2" s="1"/>
  <c r="A17" i="2" a="1"/>
  <c r="A17" i="2" s="1"/>
  <c r="A22" i="2" a="1"/>
  <c r="A22" i="2" s="1"/>
  <c r="A16" i="2" a="1"/>
  <c r="A16" i="2" s="1"/>
  <c r="A21" i="2" a="1"/>
  <c r="A21" i="2" s="1"/>
  <c r="P5" i="2"/>
  <c r="A5" i="2"/>
  <c r="E9" i="2"/>
  <c r="D7" i="2"/>
  <c r="P7" i="2" l="1"/>
  <c r="Q7" i="2" s="1"/>
  <c r="R7" i="2" s="1"/>
  <c r="S7" i="2" s="1"/>
  <c r="T7" i="2" s="1"/>
  <c r="U7" i="2" s="1"/>
  <c r="V7" i="2" s="1"/>
  <c r="P8" i="2" s="1"/>
  <c r="Q8" i="2" s="1"/>
  <c r="R8" i="2" s="1"/>
  <c r="S8" i="2" s="1"/>
  <c r="T8" i="2" s="1"/>
  <c r="U8" i="2" s="1"/>
  <c r="V8" i="2" s="1"/>
  <c r="P9" i="2" s="1"/>
  <c r="Q9" i="2" s="1"/>
  <c r="R9" i="2" s="1"/>
  <c r="S9" i="2" s="1"/>
  <c r="T9" i="2" s="1"/>
  <c r="U9" i="2" s="1"/>
  <c r="V9" i="2" s="1"/>
  <c r="P10" i="2" s="1"/>
  <c r="Q10" i="2" s="1"/>
  <c r="R10" i="2" s="1"/>
  <c r="S10" i="2" s="1"/>
  <c r="T10" i="2" s="1"/>
  <c r="U10" i="2" s="1"/>
  <c r="V10" i="2" s="1"/>
  <c r="P11" i="2" s="1"/>
  <c r="Q11" i="2" s="1"/>
  <c r="R11" i="2" s="1"/>
  <c r="S11" i="2" s="1"/>
  <c r="T11" i="2" s="1"/>
  <c r="U11" i="2" s="1"/>
  <c r="V11" i="2" s="1"/>
  <c r="P12" i="2" s="1"/>
  <c r="Q12" i="2" s="1"/>
  <c r="R12" i="2" s="1"/>
  <c r="S12" i="2" s="1"/>
  <c r="T12" i="2" s="1"/>
  <c r="U12" i="2" s="1"/>
  <c r="V12" i="2" s="1"/>
  <c r="P39" i="2"/>
  <c r="Q39" i="2" s="1"/>
  <c r="R39" i="2" s="1"/>
  <c r="S39" i="2" s="1"/>
  <c r="T39" i="2" s="1"/>
  <c r="U39" i="2" s="1"/>
  <c r="V39" i="2" s="1"/>
  <c r="P40" i="2" s="1"/>
  <c r="Q40" i="2" s="1"/>
  <c r="R40" i="2" s="1"/>
  <c r="S40" i="2" s="1"/>
  <c r="T40" i="2" s="1"/>
  <c r="U40" i="2" s="1"/>
  <c r="V40" i="2" s="1"/>
  <c r="P41" i="2" s="1"/>
  <c r="Q41" i="2" s="1"/>
  <c r="R41" i="2" s="1"/>
  <c r="S41" i="2" s="1"/>
  <c r="T41" i="2" s="1"/>
  <c r="U41" i="2" s="1"/>
  <c r="V41" i="2" s="1"/>
  <c r="P42" i="2" s="1"/>
  <c r="Q42" i="2" s="1"/>
  <c r="R42" i="2" s="1"/>
  <c r="S42" i="2" s="1"/>
  <c r="T42" i="2" s="1"/>
  <c r="U42" i="2" s="1"/>
  <c r="V42" i="2" s="1"/>
  <c r="P43" i="2" s="1"/>
  <c r="Q43" i="2" s="1"/>
  <c r="R43" i="2" s="1"/>
  <c r="S43" i="2" s="1"/>
  <c r="T43" i="2" s="1"/>
  <c r="U43" i="2" s="1"/>
  <c r="V43" i="2" s="1"/>
  <c r="P44" i="2" s="1"/>
  <c r="Q44" i="2" s="1"/>
  <c r="R44" i="2" s="1"/>
  <c r="S44" i="2" s="1"/>
  <c r="T44" i="2" s="1"/>
  <c r="U44" i="2" s="1"/>
  <c r="V44" i="2" s="1"/>
  <c r="A12" i="26" a="1"/>
  <c r="A12" i="26" s="1"/>
  <c r="A11" i="26" a="1"/>
  <c r="A11" i="26" s="1"/>
  <c r="A10" i="26" a="1"/>
  <c r="A10" i="26" s="1"/>
  <c r="A9" i="26" a="1"/>
  <c r="A9" i="26" s="1"/>
  <c r="A44" i="26" a="1"/>
  <c r="A44" i="26" s="1"/>
  <c r="A42" i="26" a="1"/>
  <c r="A42" i="26" s="1"/>
  <c r="A43" i="26" a="1"/>
  <c r="A43" i="26" s="1"/>
  <c r="A41" i="26" a="1"/>
  <c r="A41" i="26" s="1"/>
  <c r="A12" i="25" a="1"/>
  <c r="A12" i="25" s="1"/>
  <c r="A11" i="25" a="1"/>
  <c r="A11" i="25" s="1"/>
  <c r="A10" i="25" a="1"/>
  <c r="A10" i="25" s="1"/>
  <c r="A9" i="25" a="1"/>
  <c r="A9" i="25" s="1"/>
  <c r="A44" i="25" a="1"/>
  <c r="A44" i="25" s="1"/>
  <c r="A42" i="25" a="1"/>
  <c r="A42" i="25" s="1"/>
  <c r="A43" i="25" a="1"/>
  <c r="A43" i="25" s="1"/>
  <c r="A41" i="25" a="1"/>
  <c r="A41" i="25" s="1"/>
  <c r="A12" i="24" a="1"/>
  <c r="A12" i="24" s="1"/>
  <c r="A11" i="24" a="1"/>
  <c r="A11" i="24" s="1"/>
  <c r="A10" i="24" a="1"/>
  <c r="A10" i="24" s="1"/>
  <c r="A9" i="24" a="1"/>
  <c r="A9" i="24" s="1"/>
  <c r="A41" i="24" a="1"/>
  <c r="A41" i="24" s="1"/>
  <c r="A44" i="24" a="1"/>
  <c r="A44" i="24" s="1"/>
  <c r="A42" i="24" a="1"/>
  <c r="A42" i="24" s="1"/>
  <c r="A43" i="24" a="1"/>
  <c r="A43" i="24" s="1"/>
  <c r="A9" i="23" a="1"/>
  <c r="A9" i="23" s="1"/>
  <c r="A42" i="23" a="1"/>
  <c r="A42" i="23" s="1"/>
  <c r="A12" i="23" a="1"/>
  <c r="A12" i="23" s="1"/>
  <c r="A41" i="23" a="1"/>
  <c r="A41" i="23" s="1"/>
  <c r="A11" i="23" a="1"/>
  <c r="A11" i="23" s="1"/>
  <c r="A44" i="23" a="1"/>
  <c r="A44" i="23" s="1"/>
  <c r="A10" i="23" a="1"/>
  <c r="A10" i="23" s="1"/>
  <c r="A43" i="23" a="1"/>
  <c r="A43" i="23" s="1"/>
  <c r="A12" i="22" a="1"/>
  <c r="A12" i="22" s="1"/>
  <c r="A11" i="22" a="1"/>
  <c r="A11" i="22" s="1"/>
  <c r="A10" i="22" a="1"/>
  <c r="A10" i="22" s="1"/>
  <c r="A44" i="22" a="1"/>
  <c r="A44" i="22" s="1"/>
  <c r="A9" i="22" a="1"/>
  <c r="A9" i="22" s="1"/>
  <c r="A43" i="22" a="1"/>
  <c r="A43" i="22" s="1"/>
  <c r="A42" i="22" a="1"/>
  <c r="A42" i="22" s="1"/>
  <c r="A41" i="22" a="1"/>
  <c r="A41" i="22" s="1"/>
  <c r="A12" i="21" a="1"/>
  <c r="A12" i="21" s="1"/>
  <c r="A10" i="21" a="1"/>
  <c r="A10" i="21" s="1"/>
  <c r="A9" i="21" a="1"/>
  <c r="A9" i="21" s="1"/>
  <c r="A11" i="21" a="1"/>
  <c r="A11" i="21" s="1"/>
  <c r="A44" i="21" a="1"/>
  <c r="A44" i="21" s="1"/>
  <c r="A43" i="21" a="1"/>
  <c r="A43" i="21" s="1"/>
  <c r="A42" i="21" a="1"/>
  <c r="A42" i="21" s="1"/>
  <c r="A41" i="21" a="1"/>
  <c r="A41" i="21" s="1"/>
  <c r="A9" i="2" a="1"/>
  <c r="A9" i="2" s="1"/>
  <c r="A41" i="2" a="1"/>
  <c r="A41" i="2" s="1"/>
  <c r="A42" i="2" a="1"/>
  <c r="A42" i="2" s="1"/>
  <c r="A44" i="2" a="1"/>
  <c r="A44" i="2" s="1"/>
  <c r="A43" i="2" a="1"/>
  <c r="A43" i="2" s="1"/>
  <c r="A12" i="2" a="1"/>
  <c r="A12" i="2" s="1"/>
  <c r="A10" i="2" a="1"/>
  <c r="A10" i="2" s="1"/>
  <c r="A11" i="2" a="1"/>
  <c r="A11" i="2" s="1"/>
</calcChain>
</file>

<file path=xl/sharedStrings.xml><?xml version="1.0" encoding="utf-8"?>
<sst xmlns="http://schemas.openxmlformats.org/spreadsheetml/2006/main" count="225" uniqueCount="11">
  <si>
    <t>Date:</t>
  </si>
  <si>
    <t>Tasks</t>
  </si>
  <si>
    <t>Weekly Planner</t>
  </si>
  <si>
    <t>Su</t>
  </si>
  <si>
    <t>M</t>
  </si>
  <si>
    <t>Tu</t>
  </si>
  <si>
    <t>W</t>
  </si>
  <si>
    <t>Th</t>
  </si>
  <si>
    <t>F</t>
  </si>
  <si>
    <t>Sa</t>
  </si>
  <si>
    <t>&lt; Change the date to update your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</si>
</sst>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"/>
    <numFmt numFmtId="165" formatCode="[$-409]dddd\,\ mmmm\ dd\,\ yyyy"/>
    <numFmt numFmtId="166" formatCode="mmmm\ yyyy"/>
    <numFmt numFmtId="167" formatCode="mmmm\,\ yyyy"/>
  </numFmts>
  <fonts count="16" x14ac:knownFonts="1">
    <font>
      <sz val="10"/>
      <name val="Arial"/>
      <family val="2"/>
    </font>
    <font>
      <sz val="10"/>
      <name val="Tahoma"/>
      <family val="2"/>
    </font>
    <font>
      <i/>
      <sz val="8"/>
      <name val="Arial"/>
      <family val="2"/>
    </font>
    <font>
      <b/>
      <sz val="16"/>
      <name val="Tahoma"/>
      <family val="2"/>
    </font>
    <font>
      <sz val="8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0"/>
      <name val="Arial"/>
      <family val="1"/>
      <scheme val="major"/>
    </font>
    <font>
      <sz val="10"/>
      <color indexed="10"/>
      <name val="Arial"/>
      <family val="2"/>
      <scheme val="minor"/>
    </font>
    <font>
      <sz val="40"/>
      <color theme="4"/>
      <name val="Arial"/>
      <family val="1"/>
      <scheme val="major"/>
    </font>
    <font>
      <b/>
      <sz val="16"/>
      <color theme="4"/>
      <name val="Arial"/>
      <family val="1"/>
      <scheme val="major"/>
    </font>
    <font>
      <sz val="16"/>
      <color theme="4" tint="-0.249977111117893"/>
      <name val="Arial"/>
      <family val="1"/>
      <scheme val="major"/>
    </font>
    <font>
      <sz val="8"/>
      <color theme="1" tint="0.499984740745262"/>
      <name val="Arial"/>
      <family val="2"/>
      <scheme val="minor"/>
    </font>
    <font>
      <sz val="9"/>
      <name val="Arial"/>
      <family val="1"/>
      <scheme val="major"/>
    </font>
    <font>
      <u/>
      <sz val="10"/>
      <color indexed="12"/>
      <name val="Arial"/>
      <family val="2"/>
    </font>
    <font>
      <b/>
      <sz val="12"/>
      <name val="Arial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/>
    <xf numFmtId="0" fontId="0" fillId="0" borderId="0" xfId="0" applyBorder="1"/>
    <xf numFmtId="165" fontId="3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left"/>
    </xf>
    <xf numFmtId="0" fontId="5" fillId="0" borderId="0" xfId="0" applyFont="1"/>
    <xf numFmtId="0" fontId="0" fillId="2" borderId="0" xfId="0" applyFont="1" applyFill="1"/>
    <xf numFmtId="0" fontId="0" fillId="2" borderId="0" xfId="0" applyFont="1" applyFill="1" applyAlignment="1">
      <alignment horizontal="right"/>
    </xf>
    <xf numFmtId="14" fontId="0" fillId="3" borderId="3" xfId="0" applyNumberFormat="1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2" fillId="2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 shrinkToFit="1"/>
    </xf>
    <xf numFmtId="0" fontId="1" fillId="0" borderId="0" xfId="0" applyFont="1" applyAlignment="1">
      <alignment vertical="center"/>
    </xf>
    <xf numFmtId="0" fontId="8" fillId="0" borderId="0" xfId="0" applyFont="1" applyFill="1" applyAlignment="1"/>
    <xf numFmtId="0" fontId="5" fillId="0" borderId="5" xfId="0" applyFont="1" applyFill="1" applyBorder="1" applyAlignment="1"/>
    <xf numFmtId="0" fontId="5" fillId="0" borderId="5" xfId="0" applyFont="1" applyFill="1" applyBorder="1" applyAlignment="1">
      <alignment horizontal="left" indent="1"/>
    </xf>
    <xf numFmtId="0" fontId="8" fillId="0" borderId="0" xfId="0" applyFont="1" applyFill="1" applyAlignment="1">
      <alignment horizontal="left" indent="1"/>
    </xf>
    <xf numFmtId="0" fontId="7" fillId="2" borderId="1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167" fontId="11" fillId="0" borderId="0" xfId="0" applyNumberFormat="1" applyFont="1" applyBorder="1" applyAlignment="1">
      <alignment horizontal="left"/>
    </xf>
    <xf numFmtId="165" fontId="10" fillId="0" borderId="0" xfId="0" applyNumberFormat="1" applyFont="1" applyBorder="1" applyAlignment="1">
      <alignment horizontal="left" vertical="center"/>
    </xf>
    <xf numFmtId="165" fontId="10" fillId="0" borderId="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right"/>
    </xf>
    <xf numFmtId="166" fontId="13" fillId="0" borderId="0" xfId="0" applyNumberFormat="1" applyFont="1" applyFill="1" applyBorder="1" applyAlignment="1">
      <alignment horizontal="center" vertical="center"/>
    </xf>
  </cellXfs>
  <cellStyles count="2">
    <cellStyle name="Hyperlink" xfId="1" builtinId="8" customBuiltin="1"/>
    <cellStyle name="Normal" xfId="0" builtinId="0"/>
  </cellStyles>
  <dxfs count="42"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ndense val="0"/>
        <extend val="0"/>
        <color indexed="9"/>
      </font>
      <fill>
        <patternFill>
          <bgColor theme="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DarkGray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D4D4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V65"/>
  <sheetViews>
    <sheetView showGridLines="0" tabSelected="1" zoomScale="107" zoomScaleNormal="107" workbookViewId="0">
      <selection activeCell="Y10" sqref="Y10"/>
    </sheetView>
  </sheetViews>
  <sheetFormatPr baseColWidth="10" defaultColWidth="8.83203125" defaultRowHeight="13" x14ac:dyDescent="0.15"/>
  <cols>
    <col min="1" max="1" width="3.1640625" customWidth="1"/>
    <col min="2" max="2" width="4.1640625" bestFit="1" customWidth="1"/>
    <col min="3" max="3" width="4.5" customWidth="1"/>
    <col min="4" max="4" width="18.6640625" customWidth="1"/>
    <col min="5" max="5" width="2.6640625" customWidth="1"/>
    <col min="6" max="6" width="3.6640625" customWidth="1"/>
    <col min="7" max="7" width="4.33203125" customWidth="1"/>
    <col min="8" max="14" width="3.6640625" customWidth="1"/>
    <col min="15" max="15" width="1.6640625" customWidth="1"/>
    <col min="16" max="22" width="3.6640625" customWidth="1"/>
  </cols>
  <sheetData>
    <row r="1" spans="1:22" x14ac:dyDescent="0.15">
      <c r="A1" s="23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x14ac:dyDescent="0.15">
      <c r="A3" s="8"/>
      <c r="B3" s="8"/>
      <c r="C3" s="9" t="s">
        <v>0</v>
      </c>
      <c r="D3" s="10">
        <v>44115</v>
      </c>
      <c r="E3" s="8" t="s">
        <v>10</v>
      </c>
      <c r="F3" s="8"/>
      <c r="G3" s="8"/>
      <c r="H3" s="9"/>
      <c r="I3" s="9"/>
      <c r="J3" s="9"/>
      <c r="K3" s="13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2.75" customHeight="1" x14ac:dyDescent="0.15">
      <c r="A5" s="24">
        <f>DAY(D5)</f>
        <v>11</v>
      </c>
      <c r="B5" s="24"/>
      <c r="C5" s="24"/>
      <c r="D5" s="26">
        <f>D3</f>
        <v>44115</v>
      </c>
      <c r="E5" s="26"/>
      <c r="F5" s="26"/>
      <c r="G5" s="26"/>
      <c r="H5" s="30">
        <f>DATE(YEAR($D$5),MONTH($D$5),1)</f>
        <v>44105</v>
      </c>
      <c r="I5" s="30"/>
      <c r="J5" s="30"/>
      <c r="K5" s="30"/>
      <c r="L5" s="30"/>
      <c r="M5" s="30"/>
      <c r="N5" s="30"/>
      <c r="O5" s="2"/>
      <c r="P5" s="30">
        <f>DATE(YEAR(H5+35),MONTH(H5+35),1)</f>
        <v>44136</v>
      </c>
      <c r="Q5" s="30"/>
      <c r="R5" s="30"/>
      <c r="S5" s="30"/>
      <c r="T5" s="30"/>
      <c r="U5" s="30"/>
      <c r="V5" s="30"/>
    </row>
    <row r="6" spans="1:22" ht="12.75" customHeight="1" x14ac:dyDescent="0.15">
      <c r="A6" s="24"/>
      <c r="B6" s="24"/>
      <c r="C6" s="24"/>
      <c r="D6" s="26"/>
      <c r="E6" s="26"/>
      <c r="F6" s="26"/>
      <c r="G6" s="26"/>
      <c r="H6" s="15" t="s">
        <v>3</v>
      </c>
      <c r="I6" s="15" t="s">
        <v>4</v>
      </c>
      <c r="J6" s="15" t="s">
        <v>5</v>
      </c>
      <c r="K6" s="15" t="s">
        <v>6</v>
      </c>
      <c r="L6" s="15" t="s">
        <v>7</v>
      </c>
      <c r="M6" s="15" t="s">
        <v>8</v>
      </c>
      <c r="N6" s="15" t="s">
        <v>9</v>
      </c>
      <c r="O6" s="14"/>
      <c r="P6" s="15" t="s">
        <v>3</v>
      </c>
      <c r="Q6" s="15" t="s">
        <v>4</v>
      </c>
      <c r="R6" s="15" t="s">
        <v>5</v>
      </c>
      <c r="S6" s="15" t="s">
        <v>6</v>
      </c>
      <c r="T6" s="15" t="s">
        <v>7</v>
      </c>
      <c r="U6" s="15" t="s">
        <v>8</v>
      </c>
      <c r="V6" s="15" t="s">
        <v>9</v>
      </c>
    </row>
    <row r="7" spans="1:22" ht="12.75" customHeight="1" x14ac:dyDescent="0.15">
      <c r="A7" s="24"/>
      <c r="B7" s="24"/>
      <c r="C7" s="24"/>
      <c r="D7" s="27" t="str">
        <f>INDEX({"Sunday","Monday","Tuesday","Wednesday","Thursday","Friday","Saturday"},WEEKDAY(D5))</f>
        <v>Sunday</v>
      </c>
      <c r="E7" s="27"/>
      <c r="F7" s="27"/>
      <c r="G7" s="4"/>
      <c r="H7" s="16" t="str">
        <f>IF(WEEKDAY(H5,1)=1,H5,"")</f>
        <v/>
      </c>
      <c r="I7" s="16" t="str">
        <f>IF(H7="",IF(WEEKDAY(H5,1)=2,H5,""),H7+1)</f>
        <v/>
      </c>
      <c r="J7" s="16" t="str">
        <f>IF(I7="",IF(WEEKDAY(H5,1)=3,H5,""),I7+1)</f>
        <v/>
      </c>
      <c r="K7" s="16" t="str">
        <f>IF(J7="",IF(WEEKDAY(H5,1)=4,H5,""),J7+1)</f>
        <v/>
      </c>
      <c r="L7" s="16">
        <f>IF(K7="",IF(WEEKDAY(H5,1)=5,H5,""),K7+1)</f>
        <v>44105</v>
      </c>
      <c r="M7" s="16">
        <f>IF(L7="",IF(WEEKDAY(H5,1)=6,H5,""),L7+1)</f>
        <v>44106</v>
      </c>
      <c r="N7" s="16">
        <f>IF(M7="",IF(WEEKDAY(H5,1)=7,H5,""),M7+1)</f>
        <v>44107</v>
      </c>
      <c r="O7" s="17"/>
      <c r="P7" s="16">
        <f>IF(WEEKDAY(P5,1)=1,P5,"")</f>
        <v>44136</v>
      </c>
      <c r="Q7" s="16">
        <f>IF(P7="",IF(WEEKDAY(P5,1)=2,P5,""),P7+1)</f>
        <v>44137</v>
      </c>
      <c r="R7" s="16">
        <f>IF(Q7="",IF(WEEKDAY(P5,1)=3,P5,""),Q7+1)</f>
        <v>44138</v>
      </c>
      <c r="S7" s="16">
        <f>IF(R7="",IF(WEEKDAY(P5,1)=4,P5,""),R7+1)</f>
        <v>44139</v>
      </c>
      <c r="T7" s="16">
        <f>IF(S7="",IF(WEEKDAY(P5,1)=5,P5,""),S7+1)</f>
        <v>44140</v>
      </c>
      <c r="U7" s="16">
        <f>IF(T7="",IF(WEEKDAY(P5,1)=6,P5,""),T7+1)</f>
        <v>44141</v>
      </c>
      <c r="V7" s="16">
        <f>IF(U7="",IF(WEEKDAY(P5,1)=7,P5,""),U7+1)</f>
        <v>44142</v>
      </c>
    </row>
    <row r="8" spans="1:22" ht="12.75" customHeight="1" x14ac:dyDescent="0.15">
      <c r="A8" s="25"/>
      <c r="B8" s="25"/>
      <c r="C8" s="25"/>
      <c r="D8" s="28"/>
      <c r="E8" s="28"/>
      <c r="F8" s="28"/>
      <c r="G8" s="4"/>
      <c r="H8" s="16">
        <f>IF(N7="","",IF(MONTH(N7+1)&lt;&gt;MONTH(N7),"",N7+1))</f>
        <v>44108</v>
      </c>
      <c r="I8" s="16">
        <f>IF(H8="","",IF(MONTH(H8+1)&lt;&gt;MONTH(H8),"",H8+1))</f>
        <v>44109</v>
      </c>
      <c r="J8" s="16">
        <f t="shared" ref="J8:N8" si="0">IF(I8="","",IF(MONTH(I8+1)&lt;&gt;MONTH(I8),"",I8+1))</f>
        <v>44110</v>
      </c>
      <c r="K8" s="16">
        <f>IF(J8="","",IF(MONTH(J8+1)&lt;&gt;MONTH(J8),"",J8+1))</f>
        <v>44111</v>
      </c>
      <c r="L8" s="16">
        <f t="shared" si="0"/>
        <v>44112</v>
      </c>
      <c r="M8" s="16">
        <f t="shared" si="0"/>
        <v>44113</v>
      </c>
      <c r="N8" s="16">
        <f t="shared" si="0"/>
        <v>44114</v>
      </c>
      <c r="O8" s="5"/>
      <c r="P8" s="16">
        <f>IF(V7="","",IF(MONTH(V7+1)&lt;&gt;MONTH(V7),"",V7+1))</f>
        <v>44143</v>
      </c>
      <c r="Q8" s="16">
        <f>IF(P8="","",IF(MONTH(P8+1)&lt;&gt;MONTH(P8),"",P8+1))</f>
        <v>44144</v>
      </c>
      <c r="R8" s="16">
        <f t="shared" ref="R8:R12" si="1">IF(Q8="","",IF(MONTH(Q8+1)&lt;&gt;MONTH(Q8),"",Q8+1))</f>
        <v>44145</v>
      </c>
      <c r="S8" s="16">
        <f>IF(R8="","",IF(MONTH(R8+1)&lt;&gt;MONTH(R8),"",R8+1))</f>
        <v>44146</v>
      </c>
      <c r="T8" s="16">
        <f t="shared" ref="T8:T12" si="2">IF(S8="","",IF(MONTH(S8+1)&lt;&gt;MONTH(S8),"",S8+1))</f>
        <v>44147</v>
      </c>
      <c r="U8" s="16">
        <f t="shared" ref="U8:U12" si="3">IF(T8="","",IF(MONTH(T8+1)&lt;&gt;MONTH(T8),"",T8+1))</f>
        <v>44148</v>
      </c>
      <c r="V8" s="16">
        <f t="shared" ref="V8:V12" si="4">IF(U8="","",IF(MONTH(U8+1)&lt;&gt;MONTH(U8),"",U8+1))</f>
        <v>44149</v>
      </c>
    </row>
    <row r="9" spans="1:22" ht="12.75" customHeight="1" x14ac:dyDescent="0.15">
      <c r="A9" s="21" t="str">
        <f t="array" ref="A9">IFERROR(INDEX(arr_holiday,SMALL(IF(arr_holidaydate=$D$5,ROW(arr_holidaydate)),ROW()-ROW($A$8))),"")</f>
        <v/>
      </c>
      <c r="B9" s="18"/>
      <c r="C9" s="18"/>
      <c r="D9" s="18"/>
      <c r="E9" s="29" t="str">
        <f>"W"&amp;TEXT(1+INT((D5-DATE(YEAR(D5+4-WEEKDAY(D5+6)),1,5)+
WEEKDAY(DATE(YEAR(D5+4-WEEKDAY(D5+6)),1,3)))/7),"00")&amp;"-"&amp;WEEKDAY(D5,2)</f>
        <v>W41-7</v>
      </c>
      <c r="F9" s="29"/>
      <c r="H9" s="16">
        <f t="shared" ref="H9:H12" si="5">IF(N8="","",IF(MONTH(N8+1)&lt;&gt;MONTH(N8),"",N8+1))</f>
        <v>44115</v>
      </c>
      <c r="I9" s="16">
        <f t="shared" ref="I9:N12" si="6">IF(H9="","",IF(MONTH(H9+1)&lt;&gt;MONTH(H9),"",H9+1))</f>
        <v>44116</v>
      </c>
      <c r="J9" s="16">
        <f t="shared" si="6"/>
        <v>44117</v>
      </c>
      <c r="K9" s="16">
        <f t="shared" si="6"/>
        <v>44118</v>
      </c>
      <c r="L9" s="16">
        <f t="shared" si="6"/>
        <v>44119</v>
      </c>
      <c r="M9" s="16">
        <f t="shared" si="6"/>
        <v>44120</v>
      </c>
      <c r="N9" s="16">
        <f t="shared" si="6"/>
        <v>44121</v>
      </c>
      <c r="O9" s="5"/>
      <c r="P9" s="16">
        <f t="shared" ref="P9:P12" si="7">IF(V8="","",IF(MONTH(V8+1)&lt;&gt;MONTH(V8),"",V8+1))</f>
        <v>44150</v>
      </c>
      <c r="Q9" s="16">
        <f t="shared" ref="Q9:Q12" si="8">IF(P9="","",IF(MONTH(P9+1)&lt;&gt;MONTH(P9),"",P9+1))</f>
        <v>44151</v>
      </c>
      <c r="R9" s="16">
        <f t="shared" si="1"/>
        <v>44152</v>
      </c>
      <c r="S9" s="16">
        <f t="shared" ref="S9:S12" si="9">IF(R9="","",IF(MONTH(R9+1)&lt;&gt;MONTH(R9),"",R9+1))</f>
        <v>44153</v>
      </c>
      <c r="T9" s="16">
        <f t="shared" si="2"/>
        <v>44154</v>
      </c>
      <c r="U9" s="16">
        <f t="shared" si="3"/>
        <v>44155</v>
      </c>
      <c r="V9" s="16">
        <f t="shared" si="4"/>
        <v>44156</v>
      </c>
    </row>
    <row r="10" spans="1:22" x14ac:dyDescent="0.15">
      <c r="A10" s="21" t="str">
        <f t="array" ref="A10">IFERROR(INDEX(arr_holiday,SMALL(IF(arr_holidaydate=$D$5,ROW(arr_holidaydate)),ROW()-ROW($A$8))),"")</f>
        <v/>
      </c>
      <c r="B10" s="18"/>
      <c r="C10" s="18"/>
      <c r="D10" s="18"/>
      <c r="H10" s="16">
        <f t="shared" si="5"/>
        <v>44122</v>
      </c>
      <c r="I10" s="16">
        <f t="shared" si="6"/>
        <v>44123</v>
      </c>
      <c r="J10" s="16">
        <f t="shared" si="6"/>
        <v>44124</v>
      </c>
      <c r="K10" s="16">
        <f t="shared" si="6"/>
        <v>44125</v>
      </c>
      <c r="L10" s="16">
        <f t="shared" si="6"/>
        <v>44126</v>
      </c>
      <c r="M10" s="16">
        <f t="shared" si="6"/>
        <v>44127</v>
      </c>
      <c r="N10" s="16">
        <f t="shared" si="6"/>
        <v>44128</v>
      </c>
      <c r="O10" s="5"/>
      <c r="P10" s="16">
        <f t="shared" si="7"/>
        <v>44157</v>
      </c>
      <c r="Q10" s="16">
        <f t="shared" si="8"/>
        <v>44158</v>
      </c>
      <c r="R10" s="16">
        <f t="shared" si="1"/>
        <v>44159</v>
      </c>
      <c r="S10" s="16">
        <f t="shared" si="9"/>
        <v>44160</v>
      </c>
      <c r="T10" s="16">
        <f t="shared" si="2"/>
        <v>44161</v>
      </c>
      <c r="U10" s="16">
        <f t="shared" si="3"/>
        <v>44162</v>
      </c>
      <c r="V10" s="16">
        <f t="shared" si="4"/>
        <v>44163</v>
      </c>
    </row>
    <row r="11" spans="1:22" x14ac:dyDescent="0.15">
      <c r="A11" s="21" t="str">
        <f t="array" ref="A11">IFERROR(INDEX(arr_holiday,SMALL(IF(arr_holidaydate=$D$5,ROW(arr_holidaydate)),ROW()-ROW($A$8))),"")</f>
        <v/>
      </c>
      <c r="B11" s="18"/>
      <c r="C11" s="18"/>
      <c r="D11" s="18"/>
      <c r="H11" s="16">
        <f t="shared" si="5"/>
        <v>44129</v>
      </c>
      <c r="I11" s="16">
        <f t="shared" si="6"/>
        <v>44130</v>
      </c>
      <c r="J11" s="16">
        <f t="shared" si="6"/>
        <v>44131</v>
      </c>
      <c r="K11" s="16">
        <f t="shared" si="6"/>
        <v>44132</v>
      </c>
      <c r="L11" s="16">
        <f t="shared" si="6"/>
        <v>44133</v>
      </c>
      <c r="M11" s="16">
        <f t="shared" si="6"/>
        <v>44134</v>
      </c>
      <c r="N11" s="16">
        <f t="shared" si="6"/>
        <v>44135</v>
      </c>
      <c r="O11" s="5"/>
      <c r="P11" s="16">
        <f t="shared" si="7"/>
        <v>44164</v>
      </c>
      <c r="Q11" s="16">
        <f t="shared" si="8"/>
        <v>44165</v>
      </c>
      <c r="R11" s="16" t="str">
        <f t="shared" si="1"/>
        <v/>
      </c>
      <c r="S11" s="16" t="str">
        <f t="shared" si="9"/>
        <v/>
      </c>
      <c r="T11" s="16" t="str">
        <f t="shared" si="2"/>
        <v/>
      </c>
      <c r="U11" s="16" t="str">
        <f t="shared" si="3"/>
        <v/>
      </c>
      <c r="V11" s="16" t="str">
        <f t="shared" si="4"/>
        <v/>
      </c>
    </row>
    <row r="12" spans="1:22" x14ac:dyDescent="0.15">
      <c r="A12" s="21" t="str">
        <f t="array" ref="A12">IFERROR(INDEX(arr_holiday,SMALL(IF(arr_holidaydate=$D$5,ROW(arr_holidaydate)),ROW()-ROW($A$8))),"")</f>
        <v/>
      </c>
      <c r="H12" s="16" t="str">
        <f t="shared" si="5"/>
        <v/>
      </c>
      <c r="I12" s="16" t="str">
        <f t="shared" si="6"/>
        <v/>
      </c>
      <c r="J12" s="16" t="str">
        <f t="shared" si="6"/>
        <v/>
      </c>
      <c r="K12" s="16" t="str">
        <f t="shared" si="6"/>
        <v/>
      </c>
      <c r="L12" s="16" t="str">
        <f t="shared" si="6"/>
        <v/>
      </c>
      <c r="M12" s="16" t="str">
        <f t="shared" si="6"/>
        <v/>
      </c>
      <c r="N12" s="16" t="str">
        <f t="shared" si="6"/>
        <v/>
      </c>
      <c r="O12" s="5"/>
      <c r="P12" s="16" t="str">
        <f t="shared" si="7"/>
        <v/>
      </c>
      <c r="Q12" s="16" t="str">
        <f t="shared" si="8"/>
        <v/>
      </c>
      <c r="R12" s="16" t="str">
        <f t="shared" si="1"/>
        <v/>
      </c>
      <c r="S12" s="16" t="str">
        <f t="shared" si="9"/>
        <v/>
      </c>
      <c r="T12" s="16" t="str">
        <f t="shared" si="2"/>
        <v/>
      </c>
      <c r="U12" s="16" t="str">
        <f t="shared" si="3"/>
        <v/>
      </c>
      <c r="V12" s="16" t="str">
        <f t="shared" si="4"/>
        <v/>
      </c>
    </row>
    <row r="13" spans="1:22" ht="14" customHeight="1" x14ac:dyDescent="0.15">
      <c r="A13" s="22" t="s">
        <v>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 ht="12.75" customHeight="1" x14ac:dyDescent="0.15">
      <c r="A14" s="20" t="str">
        <f t="array" ref="A14">IFERROR(INDEX(arr_event,SMALL(IF(arr_eventdate=$D$5,ROW(arr_eventdate)),ROW()-ROW($A$13))),"")</f>
        <v/>
      </c>
      <c r="B14" s="19"/>
      <c r="C14" s="19"/>
      <c r="D14" s="19"/>
      <c r="F14" s="20"/>
      <c r="G14" s="20"/>
      <c r="H14" s="20"/>
      <c r="I14" s="20"/>
      <c r="J14" s="20"/>
      <c r="K14" s="20"/>
      <c r="L14" s="20"/>
      <c r="M14" s="20"/>
      <c r="N14" s="20"/>
      <c r="O14" s="7"/>
      <c r="P14" s="11"/>
      <c r="Q14" s="11"/>
      <c r="R14" s="11"/>
      <c r="S14" s="11"/>
      <c r="T14" s="11"/>
      <c r="U14" s="11"/>
      <c r="V14" s="11"/>
    </row>
    <row r="15" spans="1:22" ht="12.75" customHeight="1" x14ac:dyDescent="0.15">
      <c r="A15" s="20" t="str">
        <f t="array" ref="A15">IFERROR(INDEX(arr_event,SMALL(IF(arr_eventdate=$D$5,ROW(arr_eventdate)),ROW()-ROW($A$13))),"")</f>
        <v/>
      </c>
      <c r="B15" s="19"/>
      <c r="C15" s="19"/>
      <c r="D15" s="19"/>
      <c r="F15" s="20"/>
      <c r="G15" s="20"/>
      <c r="H15" s="20"/>
      <c r="I15" s="20"/>
      <c r="J15" s="20"/>
      <c r="K15" s="20"/>
      <c r="L15" s="20"/>
      <c r="M15" s="20"/>
      <c r="N15" s="20"/>
      <c r="O15" s="7"/>
      <c r="P15" s="12"/>
      <c r="Q15" s="12"/>
      <c r="R15" s="12"/>
      <c r="S15" s="12"/>
      <c r="T15" s="12"/>
      <c r="U15" s="12"/>
      <c r="V15" s="12"/>
    </row>
    <row r="16" spans="1:22" ht="12.75" customHeight="1" x14ac:dyDescent="0.15">
      <c r="A16" s="20" t="str">
        <f t="array" ref="A16">IFERROR(INDEX(arr_event,SMALL(IF(arr_eventdate=$D$5,ROW(arr_eventdate)),ROW()-ROW($A$13))),"")</f>
        <v/>
      </c>
      <c r="B16" s="19"/>
      <c r="C16" s="19"/>
      <c r="D16" s="19"/>
      <c r="F16" s="20"/>
      <c r="G16" s="20"/>
      <c r="H16" s="20"/>
      <c r="I16" s="20"/>
      <c r="J16" s="20"/>
      <c r="K16" s="20"/>
      <c r="L16" s="20"/>
      <c r="M16" s="20"/>
      <c r="N16" s="20"/>
      <c r="O16" s="7"/>
      <c r="P16" s="12"/>
      <c r="Q16" s="12"/>
      <c r="R16" s="12"/>
      <c r="S16" s="12"/>
      <c r="T16" s="12"/>
      <c r="U16" s="12"/>
      <c r="V16" s="12"/>
    </row>
    <row r="17" spans="1:22" ht="12.75" customHeight="1" x14ac:dyDescent="0.15">
      <c r="A17" s="20" t="str">
        <f t="array" ref="A17">IFERROR(INDEX(arr_event,SMALL(IF(arr_eventdate=$D$5,ROW(arr_eventdate)),ROW()-ROW($A$13))),"")</f>
        <v/>
      </c>
      <c r="B17" s="19"/>
      <c r="C17" s="19"/>
      <c r="D17" s="19"/>
      <c r="F17" s="20"/>
      <c r="G17" s="20"/>
      <c r="H17" s="20"/>
      <c r="I17" s="20"/>
      <c r="J17" s="20"/>
      <c r="K17" s="20"/>
      <c r="L17" s="20"/>
      <c r="M17" s="20"/>
      <c r="N17" s="20"/>
      <c r="O17" s="7"/>
      <c r="P17" s="12"/>
      <c r="Q17" s="12"/>
      <c r="R17" s="12"/>
      <c r="S17" s="12"/>
      <c r="T17" s="12"/>
      <c r="U17" s="12"/>
      <c r="V17" s="12"/>
    </row>
    <row r="18" spans="1:22" ht="12.75" customHeight="1" x14ac:dyDescent="0.15">
      <c r="A18" s="20" t="str">
        <f t="array" ref="A18">IFERROR(INDEX(arr_event,SMALL(IF(arr_eventdate=$D$5,ROW(arr_eventdate)),ROW()-ROW($A$13))),"")</f>
        <v/>
      </c>
      <c r="B18" s="19"/>
      <c r="C18" s="19"/>
      <c r="D18" s="19"/>
      <c r="F18" s="20"/>
      <c r="G18" s="20"/>
      <c r="H18" s="20"/>
      <c r="I18" s="20"/>
      <c r="J18" s="20"/>
      <c r="K18" s="20"/>
      <c r="L18" s="20"/>
      <c r="M18" s="20"/>
      <c r="N18" s="20"/>
      <c r="O18" s="7"/>
      <c r="P18" s="12"/>
      <c r="Q18" s="12"/>
      <c r="R18" s="12"/>
      <c r="S18" s="12"/>
      <c r="T18" s="12"/>
      <c r="U18" s="12"/>
      <c r="V18" s="12"/>
    </row>
    <row r="19" spans="1:22" ht="12.75" customHeight="1" x14ac:dyDescent="0.15">
      <c r="A19" s="20" t="str">
        <f t="array" ref="A19">IFERROR(INDEX(arr_event,SMALL(IF(arr_eventdate=$D$5,ROW(arr_eventdate)),ROW()-ROW($A$13))),"")</f>
        <v/>
      </c>
      <c r="B19" s="19"/>
      <c r="C19" s="19"/>
      <c r="D19" s="19"/>
      <c r="F19" s="20"/>
      <c r="G19" s="20"/>
      <c r="H19" s="20"/>
      <c r="I19" s="20"/>
      <c r="J19" s="20"/>
      <c r="K19" s="20"/>
      <c r="L19" s="20"/>
      <c r="M19" s="20"/>
      <c r="N19" s="20"/>
      <c r="O19" s="7"/>
      <c r="P19" s="12"/>
      <c r="Q19" s="12"/>
      <c r="R19" s="12"/>
      <c r="S19" s="12"/>
      <c r="T19" s="12"/>
      <c r="U19" s="12"/>
      <c r="V19" s="12"/>
    </row>
    <row r="20" spans="1:22" ht="12.75" customHeight="1" x14ac:dyDescent="0.15">
      <c r="A20" s="20" t="str">
        <f t="array" ref="A20">IFERROR(INDEX(arr_event,SMALL(IF(arr_eventdate=$D$5,ROW(arr_eventdate)),ROW()-ROW($A$13))),"")</f>
        <v/>
      </c>
      <c r="B20" s="19"/>
      <c r="C20" s="19"/>
      <c r="D20" s="19"/>
      <c r="F20" s="20"/>
      <c r="G20" s="20"/>
      <c r="H20" s="20"/>
      <c r="I20" s="20"/>
      <c r="J20" s="20"/>
      <c r="K20" s="20"/>
      <c r="L20" s="20"/>
      <c r="M20" s="20"/>
      <c r="N20" s="20"/>
      <c r="O20" s="7"/>
      <c r="P20" s="12"/>
      <c r="Q20" s="12"/>
      <c r="R20" s="12"/>
      <c r="S20" s="12"/>
      <c r="T20" s="12"/>
      <c r="U20" s="12"/>
      <c r="V20" s="12"/>
    </row>
    <row r="21" spans="1:22" ht="12.75" customHeight="1" x14ac:dyDescent="0.15">
      <c r="A21" s="20" t="str">
        <f t="array" ref="A21">IFERROR(INDEX(arr_event,SMALL(IF(arr_eventdate=$D$5,ROW(arr_eventdate)),ROW()-ROW($A$13))),"")</f>
        <v/>
      </c>
      <c r="B21" s="19"/>
      <c r="C21" s="19"/>
      <c r="D21" s="19"/>
      <c r="F21" s="20"/>
      <c r="G21" s="20"/>
      <c r="H21" s="20"/>
      <c r="I21" s="20"/>
      <c r="J21" s="20"/>
      <c r="K21" s="20"/>
      <c r="L21" s="20"/>
      <c r="M21" s="20"/>
      <c r="N21" s="20"/>
      <c r="O21" s="7"/>
      <c r="P21" s="12"/>
      <c r="Q21" s="12"/>
      <c r="R21" s="12"/>
      <c r="S21" s="12"/>
      <c r="T21" s="12"/>
      <c r="U21" s="12"/>
      <c r="V21" s="12"/>
    </row>
    <row r="22" spans="1:22" ht="12.75" customHeight="1" x14ac:dyDescent="0.15">
      <c r="A22" s="20" t="str">
        <f t="array" ref="A22">IFERROR(INDEX(arr_event,SMALL(IF(arr_eventdate=$D$5,ROW(arr_eventdate)),ROW()-ROW($A$13))),"")</f>
        <v/>
      </c>
      <c r="B22" s="19"/>
      <c r="C22" s="19"/>
      <c r="D22" s="19"/>
      <c r="F22" s="20"/>
      <c r="G22" s="20"/>
      <c r="H22" s="20"/>
      <c r="I22" s="20"/>
      <c r="J22" s="20"/>
      <c r="K22" s="20"/>
      <c r="L22" s="20"/>
      <c r="M22" s="20"/>
      <c r="N22" s="20"/>
      <c r="O22" s="7"/>
      <c r="P22" s="12"/>
      <c r="Q22" s="12"/>
      <c r="R22" s="12"/>
      <c r="S22" s="12"/>
      <c r="T22" s="12"/>
      <c r="U22" s="12"/>
      <c r="V22" s="12"/>
    </row>
    <row r="23" spans="1:22" ht="12.75" customHeight="1" x14ac:dyDescent="0.15">
      <c r="A23" s="20" t="str">
        <f t="array" ref="A23">IFERROR(INDEX(arr_event,SMALL(IF(arr_eventdate=$D$5,ROW(arr_eventdate)),ROW()-ROW($A$13))),"")</f>
        <v/>
      </c>
      <c r="B23" s="19"/>
      <c r="C23" s="19"/>
      <c r="D23" s="19"/>
      <c r="F23" s="20"/>
      <c r="G23" s="20"/>
      <c r="H23" s="20"/>
      <c r="I23" s="20"/>
      <c r="J23" s="20"/>
      <c r="K23" s="20"/>
      <c r="L23" s="20"/>
      <c r="M23" s="20"/>
      <c r="N23" s="20"/>
      <c r="O23" s="7"/>
      <c r="P23" s="12"/>
      <c r="Q23" s="12"/>
      <c r="R23" s="12"/>
      <c r="S23" s="12"/>
      <c r="T23" s="12"/>
      <c r="U23" s="12"/>
      <c r="V23" s="12"/>
    </row>
    <row r="24" spans="1:22" ht="12.75" customHeight="1" x14ac:dyDescent="0.15">
      <c r="A24" s="20"/>
      <c r="B24" s="19"/>
      <c r="C24" s="19"/>
      <c r="D24" s="19"/>
      <c r="F24" s="20"/>
      <c r="G24" s="20"/>
      <c r="H24" s="20"/>
      <c r="I24" s="20"/>
      <c r="J24" s="20"/>
      <c r="K24" s="20"/>
      <c r="L24" s="20"/>
      <c r="M24" s="20"/>
      <c r="N24" s="20"/>
      <c r="O24" s="7"/>
      <c r="P24" s="12"/>
      <c r="Q24" s="12"/>
      <c r="R24" s="12"/>
      <c r="S24" s="12"/>
      <c r="T24" s="12"/>
      <c r="U24" s="12"/>
      <c r="V24" s="12"/>
    </row>
    <row r="25" spans="1:22" ht="12.75" customHeight="1" x14ac:dyDescent="0.15">
      <c r="A25" s="20"/>
      <c r="B25" s="19"/>
      <c r="C25" s="19"/>
      <c r="D25" s="19"/>
      <c r="F25" s="20"/>
      <c r="G25" s="20"/>
      <c r="H25" s="20"/>
      <c r="I25" s="20"/>
      <c r="J25" s="20"/>
      <c r="K25" s="20"/>
      <c r="L25" s="20"/>
      <c r="M25" s="20"/>
      <c r="N25" s="20"/>
      <c r="O25" s="7"/>
      <c r="P25" s="12"/>
      <c r="Q25" s="12"/>
      <c r="R25" s="12"/>
      <c r="S25" s="12"/>
      <c r="T25" s="12"/>
      <c r="U25" s="12"/>
      <c r="V25" s="12"/>
    </row>
    <row r="26" spans="1:22" ht="12.75" customHeight="1" x14ac:dyDescent="0.15">
      <c r="A26" s="20"/>
      <c r="B26" s="19"/>
      <c r="C26" s="19"/>
      <c r="D26" s="19"/>
      <c r="F26" s="20"/>
      <c r="G26" s="20"/>
      <c r="H26" s="20"/>
      <c r="I26" s="20"/>
      <c r="J26" s="20"/>
      <c r="K26" s="20"/>
      <c r="L26" s="20"/>
      <c r="M26" s="20"/>
      <c r="N26" s="20"/>
      <c r="O26" s="7"/>
      <c r="P26" s="12"/>
      <c r="Q26" s="12"/>
      <c r="R26" s="12"/>
      <c r="S26" s="12"/>
      <c r="T26" s="12"/>
      <c r="U26" s="12"/>
      <c r="V26" s="12"/>
    </row>
    <row r="27" spans="1:22" ht="12.75" customHeight="1" x14ac:dyDescent="0.15">
      <c r="A27" s="20"/>
      <c r="B27" s="19"/>
      <c r="C27" s="19"/>
      <c r="D27" s="19"/>
      <c r="F27" s="20"/>
      <c r="G27" s="20"/>
      <c r="H27" s="20"/>
      <c r="I27" s="20"/>
      <c r="J27" s="20"/>
      <c r="K27" s="20"/>
      <c r="L27" s="20"/>
      <c r="M27" s="20"/>
      <c r="N27" s="20"/>
      <c r="O27" s="7"/>
      <c r="P27" s="12"/>
      <c r="Q27" s="12"/>
      <c r="R27" s="12"/>
      <c r="S27" s="12"/>
      <c r="T27" s="12"/>
      <c r="U27" s="12"/>
      <c r="V27" s="12"/>
    </row>
    <row r="28" spans="1:22" ht="12.75" customHeight="1" x14ac:dyDescent="0.15">
      <c r="A28" s="20"/>
      <c r="B28" s="19"/>
      <c r="C28" s="19"/>
      <c r="D28" s="19"/>
      <c r="F28" s="20"/>
      <c r="G28" s="20"/>
      <c r="H28" s="20"/>
      <c r="I28" s="20"/>
      <c r="J28" s="20"/>
      <c r="K28" s="20"/>
      <c r="L28" s="20"/>
      <c r="M28" s="20"/>
      <c r="N28" s="20"/>
      <c r="O28" s="7"/>
      <c r="P28" s="12"/>
      <c r="Q28" s="12"/>
      <c r="R28" s="12"/>
      <c r="S28" s="12"/>
      <c r="T28" s="12"/>
      <c r="U28" s="12"/>
      <c r="V28" s="12"/>
    </row>
    <row r="29" spans="1:22" ht="12.75" customHeight="1" x14ac:dyDescent="0.15">
      <c r="A29" s="20"/>
      <c r="B29" s="19"/>
      <c r="C29" s="19"/>
      <c r="D29" s="19"/>
      <c r="F29" s="20"/>
      <c r="G29" s="20"/>
      <c r="H29" s="20"/>
      <c r="I29" s="20"/>
      <c r="J29" s="20"/>
      <c r="K29" s="20"/>
      <c r="L29" s="20"/>
      <c r="M29" s="20"/>
      <c r="N29" s="20"/>
      <c r="O29" s="7"/>
      <c r="P29" s="12"/>
      <c r="Q29" s="12"/>
      <c r="R29" s="12"/>
      <c r="S29" s="12"/>
      <c r="T29" s="12"/>
      <c r="U29" s="12"/>
      <c r="V29" s="12"/>
    </row>
    <row r="30" spans="1:22" ht="12.75" customHeight="1" x14ac:dyDescent="0.15">
      <c r="A30" s="20"/>
      <c r="B30" s="19"/>
      <c r="C30" s="19"/>
      <c r="D30" s="19"/>
      <c r="F30" s="20"/>
      <c r="G30" s="20"/>
      <c r="H30" s="20"/>
      <c r="I30" s="20"/>
      <c r="J30" s="20"/>
      <c r="K30" s="20"/>
      <c r="L30" s="20"/>
      <c r="M30" s="20"/>
      <c r="N30" s="20"/>
      <c r="O30" s="7"/>
      <c r="P30" s="12"/>
      <c r="Q30" s="12"/>
      <c r="R30" s="12"/>
      <c r="S30" s="12"/>
      <c r="T30" s="12"/>
      <c r="U30" s="12"/>
      <c r="V30" s="12"/>
    </row>
    <row r="31" spans="1:22" ht="12.75" customHeight="1" x14ac:dyDescent="0.15">
      <c r="A31" s="20"/>
      <c r="B31" s="19"/>
      <c r="C31" s="19"/>
      <c r="D31" s="19"/>
      <c r="F31" s="20"/>
      <c r="G31" s="20"/>
      <c r="H31" s="20"/>
      <c r="I31" s="20"/>
      <c r="J31" s="20"/>
      <c r="K31" s="20"/>
      <c r="L31" s="20"/>
      <c r="M31" s="20"/>
      <c r="N31" s="20"/>
      <c r="O31" s="7"/>
      <c r="P31" s="12"/>
      <c r="Q31" s="12"/>
      <c r="R31" s="12"/>
      <c r="S31" s="12"/>
      <c r="T31" s="12"/>
      <c r="U31" s="12"/>
      <c r="V31" s="12"/>
    </row>
    <row r="32" spans="1:22" ht="12.75" customHeight="1" x14ac:dyDescent="0.15">
      <c r="A32" s="20"/>
      <c r="B32" s="19"/>
      <c r="C32" s="19"/>
      <c r="D32" s="19"/>
      <c r="F32" s="20"/>
      <c r="G32" s="20"/>
      <c r="H32" s="20"/>
      <c r="I32" s="20"/>
      <c r="J32" s="20"/>
      <c r="K32" s="20"/>
      <c r="L32" s="20"/>
      <c r="M32" s="20"/>
      <c r="N32" s="20"/>
      <c r="O32" s="7"/>
      <c r="P32" s="12"/>
      <c r="Q32" s="12"/>
      <c r="R32" s="12"/>
      <c r="S32" s="12"/>
      <c r="T32" s="12"/>
      <c r="U32" s="12"/>
      <c r="V32" s="12"/>
    </row>
    <row r="33" spans="1:22" ht="12.75" customHeight="1" x14ac:dyDescent="0.15">
      <c r="A33" s="1"/>
      <c r="B33" s="1"/>
      <c r="C33" s="6"/>
      <c r="D33" s="6"/>
      <c r="P33" s="3"/>
      <c r="Q33" s="3"/>
      <c r="R33" s="3"/>
      <c r="S33" s="3"/>
      <c r="T33" s="3"/>
      <c r="U33" s="3"/>
      <c r="V33" s="3"/>
    </row>
    <row r="37" spans="1:22" ht="12.75" customHeight="1" x14ac:dyDescent="0.15">
      <c r="A37" s="24">
        <f>DAY(D37)</f>
        <v>12</v>
      </c>
      <c r="B37" s="24"/>
      <c r="C37" s="24"/>
      <c r="D37" s="26">
        <f>D3+1</f>
        <v>44116</v>
      </c>
      <c r="E37" s="26"/>
      <c r="F37" s="26"/>
      <c r="G37" s="26"/>
      <c r="H37" s="30">
        <f>DATE(YEAR($D$5),MONTH($D$5),1)</f>
        <v>44105</v>
      </c>
      <c r="I37" s="30"/>
      <c r="J37" s="30"/>
      <c r="K37" s="30"/>
      <c r="L37" s="30"/>
      <c r="M37" s="30"/>
      <c r="N37" s="30"/>
      <c r="O37" s="2"/>
      <c r="P37" s="30">
        <f>DATE(YEAR(H37+35),MONTH(H37+35),1)</f>
        <v>44136</v>
      </c>
      <c r="Q37" s="30"/>
      <c r="R37" s="30"/>
      <c r="S37" s="30"/>
      <c r="T37" s="30"/>
      <c r="U37" s="30"/>
      <c r="V37" s="30"/>
    </row>
    <row r="38" spans="1:22" ht="12.75" customHeight="1" x14ac:dyDescent="0.15">
      <c r="A38" s="24"/>
      <c r="B38" s="24"/>
      <c r="C38" s="24"/>
      <c r="D38" s="26"/>
      <c r="E38" s="26"/>
      <c r="F38" s="26"/>
      <c r="G38" s="26"/>
      <c r="H38" s="15" t="s">
        <v>3</v>
      </c>
      <c r="I38" s="15" t="s">
        <v>4</v>
      </c>
      <c r="J38" s="15" t="s">
        <v>5</v>
      </c>
      <c r="K38" s="15" t="s">
        <v>6</v>
      </c>
      <c r="L38" s="15" t="s">
        <v>7</v>
      </c>
      <c r="M38" s="15" t="s">
        <v>8</v>
      </c>
      <c r="N38" s="15" t="s">
        <v>9</v>
      </c>
      <c r="O38" s="14"/>
      <c r="P38" s="15" t="s">
        <v>3</v>
      </c>
      <c r="Q38" s="15" t="s">
        <v>4</v>
      </c>
      <c r="R38" s="15" t="s">
        <v>5</v>
      </c>
      <c r="S38" s="15" t="s">
        <v>6</v>
      </c>
      <c r="T38" s="15" t="s">
        <v>7</v>
      </c>
      <c r="U38" s="15" t="s">
        <v>8</v>
      </c>
      <c r="V38" s="15" t="s">
        <v>9</v>
      </c>
    </row>
    <row r="39" spans="1:22" ht="12.75" customHeight="1" x14ac:dyDescent="0.15">
      <c r="A39" s="24"/>
      <c r="B39" s="24"/>
      <c r="C39" s="24"/>
      <c r="D39" s="27" t="str">
        <f>INDEX({"Sunday","Monday","Tuesday","Wednesday","Thursday","Friday","Saturday"},WEEKDAY(D37))</f>
        <v>Monday</v>
      </c>
      <c r="E39" s="27"/>
      <c r="F39" s="27"/>
      <c r="G39" s="4"/>
      <c r="H39" s="16" t="str">
        <f>IF(WEEKDAY(H37,1)=1,H37,"")</f>
        <v/>
      </c>
      <c r="I39" s="16" t="str">
        <f>IF(H39="",IF(WEEKDAY(H37,1)=2,H37,""),H39+1)</f>
        <v/>
      </c>
      <c r="J39" s="16" t="str">
        <f>IF(I39="",IF(WEEKDAY(H37,1)=3,H37,""),I39+1)</f>
        <v/>
      </c>
      <c r="K39" s="16" t="str">
        <f>IF(J39="",IF(WEEKDAY(H37,1)=4,H37,""),J39+1)</f>
        <v/>
      </c>
      <c r="L39" s="16">
        <f>IF(K39="",IF(WEEKDAY(H37,1)=5,H37,""),K39+1)</f>
        <v>44105</v>
      </c>
      <c r="M39" s="16">
        <f>IF(L39="",IF(WEEKDAY(H37,1)=6,H37,""),L39+1)</f>
        <v>44106</v>
      </c>
      <c r="N39" s="16">
        <f>IF(M39="",IF(WEEKDAY(H37,1)=7,H37,""),M39+1)</f>
        <v>44107</v>
      </c>
      <c r="O39" s="17"/>
      <c r="P39" s="16">
        <f>IF(WEEKDAY(P37,1)=1,P37,"")</f>
        <v>44136</v>
      </c>
      <c r="Q39" s="16">
        <f>IF(P39="",IF(WEEKDAY(P37,1)=2,P37,""),P39+1)</f>
        <v>44137</v>
      </c>
      <c r="R39" s="16">
        <f>IF(Q39="",IF(WEEKDAY(P37,1)=3,P37,""),Q39+1)</f>
        <v>44138</v>
      </c>
      <c r="S39" s="16">
        <f>IF(R39="",IF(WEEKDAY(P37,1)=4,P37,""),R39+1)</f>
        <v>44139</v>
      </c>
      <c r="T39" s="16">
        <f>IF(S39="",IF(WEEKDAY(P37,1)=5,P37,""),S39+1)</f>
        <v>44140</v>
      </c>
      <c r="U39" s="16">
        <f>IF(T39="",IF(WEEKDAY(P37,1)=6,P37,""),T39+1)</f>
        <v>44141</v>
      </c>
      <c r="V39" s="16">
        <f>IF(U39="",IF(WEEKDAY(P37,1)=7,P37,""),U39+1)</f>
        <v>44142</v>
      </c>
    </row>
    <row r="40" spans="1:22" ht="12.75" customHeight="1" x14ac:dyDescent="0.15">
      <c r="A40" s="25"/>
      <c r="B40" s="25"/>
      <c r="C40" s="25"/>
      <c r="D40" s="28"/>
      <c r="E40" s="28"/>
      <c r="F40" s="28"/>
      <c r="G40" s="4"/>
      <c r="H40" s="16">
        <f>IF(N39="","",IF(MONTH(N39+1)&lt;&gt;MONTH(N39),"",N39+1))</f>
        <v>44108</v>
      </c>
      <c r="I40" s="16">
        <f>IF(H40="","",IF(MONTH(H40+1)&lt;&gt;MONTH(H40),"",H40+1))</f>
        <v>44109</v>
      </c>
      <c r="J40" s="16">
        <f t="shared" ref="J40:J44" si="10">IF(I40="","",IF(MONTH(I40+1)&lt;&gt;MONTH(I40),"",I40+1))</f>
        <v>44110</v>
      </c>
      <c r="K40" s="16">
        <f>IF(J40="","",IF(MONTH(J40+1)&lt;&gt;MONTH(J40),"",J40+1))</f>
        <v>44111</v>
      </c>
      <c r="L40" s="16">
        <f t="shared" ref="L40:L44" si="11">IF(K40="","",IF(MONTH(K40+1)&lt;&gt;MONTH(K40),"",K40+1))</f>
        <v>44112</v>
      </c>
      <c r="M40" s="16">
        <f t="shared" ref="M40:M44" si="12">IF(L40="","",IF(MONTH(L40+1)&lt;&gt;MONTH(L40),"",L40+1))</f>
        <v>44113</v>
      </c>
      <c r="N40" s="16">
        <f t="shared" ref="N40:N44" si="13">IF(M40="","",IF(MONTH(M40+1)&lt;&gt;MONTH(M40),"",M40+1))</f>
        <v>44114</v>
      </c>
      <c r="O40" s="5"/>
      <c r="P40" s="16">
        <f>IF(V39="","",IF(MONTH(V39+1)&lt;&gt;MONTH(V39),"",V39+1))</f>
        <v>44143</v>
      </c>
      <c r="Q40" s="16">
        <f>IF(P40="","",IF(MONTH(P40+1)&lt;&gt;MONTH(P40),"",P40+1))</f>
        <v>44144</v>
      </c>
      <c r="R40" s="16">
        <f t="shared" ref="R40:R44" si="14">IF(Q40="","",IF(MONTH(Q40+1)&lt;&gt;MONTH(Q40),"",Q40+1))</f>
        <v>44145</v>
      </c>
      <c r="S40" s="16">
        <f>IF(R40="","",IF(MONTH(R40+1)&lt;&gt;MONTH(R40),"",R40+1))</f>
        <v>44146</v>
      </c>
      <c r="T40" s="16">
        <f t="shared" ref="T40:T44" si="15">IF(S40="","",IF(MONTH(S40+1)&lt;&gt;MONTH(S40),"",S40+1))</f>
        <v>44147</v>
      </c>
      <c r="U40" s="16">
        <f t="shared" ref="U40:U44" si="16">IF(T40="","",IF(MONTH(T40+1)&lt;&gt;MONTH(T40),"",T40+1))</f>
        <v>44148</v>
      </c>
      <c r="V40" s="16">
        <f t="shared" ref="V40:V44" si="17">IF(U40="","",IF(MONTH(U40+1)&lt;&gt;MONTH(U40),"",U40+1))</f>
        <v>44149</v>
      </c>
    </row>
    <row r="41" spans="1:22" ht="12.75" customHeight="1" x14ac:dyDescent="0.15">
      <c r="A41" s="21" t="str">
        <f t="array" ref="A41">IFERROR(INDEX(arr_holiday,SMALL(IF(arr_holidaydate=$D$37,ROW(arr_holidaydate)),ROW()-ROW($A$40))),"")</f>
        <v/>
      </c>
      <c r="B41" s="18"/>
      <c r="C41" s="18"/>
      <c r="D41" s="18"/>
      <c r="E41" s="29" t="str">
        <f>"W"&amp;TEXT(1+INT((D37-DATE(YEAR(D37+4-WEEKDAY(D37+6)),1,5)+
WEEKDAY(DATE(YEAR(D37+4-WEEKDAY(D37+6)),1,3)))/7),"00")&amp;"-"&amp;WEEKDAY(D37,2)</f>
        <v>W42-1</v>
      </c>
      <c r="F41" s="29"/>
      <c r="H41" s="16">
        <f t="shared" ref="H41:H44" si="18">IF(N40="","",IF(MONTH(N40+1)&lt;&gt;MONTH(N40),"",N40+1))</f>
        <v>44115</v>
      </c>
      <c r="I41" s="16">
        <f t="shared" ref="I41:I44" si="19">IF(H41="","",IF(MONTH(H41+1)&lt;&gt;MONTH(H41),"",H41+1))</f>
        <v>44116</v>
      </c>
      <c r="J41" s="16">
        <f t="shared" si="10"/>
        <v>44117</v>
      </c>
      <c r="K41" s="16">
        <f t="shared" ref="K41:K44" si="20">IF(J41="","",IF(MONTH(J41+1)&lt;&gt;MONTH(J41),"",J41+1))</f>
        <v>44118</v>
      </c>
      <c r="L41" s="16">
        <f t="shared" si="11"/>
        <v>44119</v>
      </c>
      <c r="M41" s="16">
        <f t="shared" si="12"/>
        <v>44120</v>
      </c>
      <c r="N41" s="16">
        <f t="shared" si="13"/>
        <v>44121</v>
      </c>
      <c r="O41" s="5"/>
      <c r="P41" s="16">
        <f t="shared" ref="P41:P44" si="21">IF(V40="","",IF(MONTH(V40+1)&lt;&gt;MONTH(V40),"",V40+1))</f>
        <v>44150</v>
      </c>
      <c r="Q41" s="16">
        <f t="shared" ref="Q41:Q44" si="22">IF(P41="","",IF(MONTH(P41+1)&lt;&gt;MONTH(P41),"",P41+1))</f>
        <v>44151</v>
      </c>
      <c r="R41" s="16">
        <f t="shared" si="14"/>
        <v>44152</v>
      </c>
      <c r="S41" s="16">
        <f t="shared" ref="S41:S44" si="23">IF(R41="","",IF(MONTH(R41+1)&lt;&gt;MONTH(R41),"",R41+1))</f>
        <v>44153</v>
      </c>
      <c r="T41" s="16">
        <f t="shared" si="15"/>
        <v>44154</v>
      </c>
      <c r="U41" s="16">
        <f t="shared" si="16"/>
        <v>44155</v>
      </c>
      <c r="V41" s="16">
        <f t="shared" si="17"/>
        <v>44156</v>
      </c>
    </row>
    <row r="42" spans="1:22" x14ac:dyDescent="0.15">
      <c r="A42" s="21" t="str">
        <f t="array" ref="A42">IFERROR(INDEX(arr_holiday,SMALL(IF(arr_holidaydate=$D$37,ROW(arr_holidaydate)),ROW()-ROW($A$40))),"")</f>
        <v/>
      </c>
      <c r="B42" s="18"/>
      <c r="C42" s="18"/>
      <c r="D42" s="18"/>
      <c r="H42" s="16">
        <f t="shared" si="18"/>
        <v>44122</v>
      </c>
      <c r="I42" s="16">
        <f t="shared" si="19"/>
        <v>44123</v>
      </c>
      <c r="J42" s="16">
        <f t="shared" si="10"/>
        <v>44124</v>
      </c>
      <c r="K42" s="16">
        <f t="shared" si="20"/>
        <v>44125</v>
      </c>
      <c r="L42" s="16">
        <f t="shared" si="11"/>
        <v>44126</v>
      </c>
      <c r="M42" s="16">
        <f t="shared" si="12"/>
        <v>44127</v>
      </c>
      <c r="N42" s="16">
        <f t="shared" si="13"/>
        <v>44128</v>
      </c>
      <c r="O42" s="5"/>
      <c r="P42" s="16">
        <f t="shared" si="21"/>
        <v>44157</v>
      </c>
      <c r="Q42" s="16">
        <f t="shared" si="22"/>
        <v>44158</v>
      </c>
      <c r="R42" s="16">
        <f t="shared" si="14"/>
        <v>44159</v>
      </c>
      <c r="S42" s="16">
        <f t="shared" si="23"/>
        <v>44160</v>
      </c>
      <c r="T42" s="16">
        <f t="shared" si="15"/>
        <v>44161</v>
      </c>
      <c r="U42" s="16">
        <f t="shared" si="16"/>
        <v>44162</v>
      </c>
      <c r="V42" s="16">
        <f t="shared" si="17"/>
        <v>44163</v>
      </c>
    </row>
    <row r="43" spans="1:22" x14ac:dyDescent="0.15">
      <c r="A43" s="21" t="str">
        <f t="array" ref="A43">IFERROR(INDEX(arr_holiday,SMALL(IF(arr_holidaydate=$D$37,ROW(arr_holidaydate)),ROW()-ROW($A$40))),"")</f>
        <v/>
      </c>
      <c r="B43" s="18"/>
      <c r="C43" s="18"/>
      <c r="D43" s="18"/>
      <c r="H43" s="16">
        <f t="shared" si="18"/>
        <v>44129</v>
      </c>
      <c r="I43" s="16">
        <f t="shared" si="19"/>
        <v>44130</v>
      </c>
      <c r="J43" s="16">
        <f t="shared" si="10"/>
        <v>44131</v>
      </c>
      <c r="K43" s="16">
        <f t="shared" si="20"/>
        <v>44132</v>
      </c>
      <c r="L43" s="16">
        <f t="shared" si="11"/>
        <v>44133</v>
      </c>
      <c r="M43" s="16">
        <f t="shared" si="12"/>
        <v>44134</v>
      </c>
      <c r="N43" s="16">
        <f t="shared" si="13"/>
        <v>44135</v>
      </c>
      <c r="O43" s="5"/>
      <c r="P43" s="16">
        <f t="shared" si="21"/>
        <v>44164</v>
      </c>
      <c r="Q43" s="16">
        <f t="shared" si="22"/>
        <v>44165</v>
      </c>
      <c r="R43" s="16" t="str">
        <f t="shared" si="14"/>
        <v/>
      </c>
      <c r="S43" s="16" t="str">
        <f t="shared" si="23"/>
        <v/>
      </c>
      <c r="T43" s="16" t="str">
        <f t="shared" si="15"/>
        <v/>
      </c>
      <c r="U43" s="16" t="str">
        <f t="shared" si="16"/>
        <v/>
      </c>
      <c r="V43" s="16" t="str">
        <f t="shared" si="17"/>
        <v/>
      </c>
    </row>
    <row r="44" spans="1:22" x14ac:dyDescent="0.15">
      <c r="A44" s="21" t="str">
        <f t="array" ref="A44">IFERROR(INDEX(arr_holiday,SMALL(IF(arr_holidaydate=$D$37,ROW(arr_holidaydate)),ROW()-ROW($A$40))),"")</f>
        <v/>
      </c>
      <c r="B44" s="18"/>
      <c r="C44" s="18"/>
      <c r="D44" s="18"/>
      <c r="H44" s="16" t="str">
        <f t="shared" si="18"/>
        <v/>
      </c>
      <c r="I44" s="16" t="str">
        <f t="shared" si="19"/>
        <v/>
      </c>
      <c r="J44" s="16" t="str">
        <f t="shared" si="10"/>
        <v/>
      </c>
      <c r="K44" s="16" t="str">
        <f t="shared" si="20"/>
        <v/>
      </c>
      <c r="L44" s="16" t="str">
        <f t="shared" si="11"/>
        <v/>
      </c>
      <c r="M44" s="16" t="str">
        <f t="shared" si="12"/>
        <v/>
      </c>
      <c r="N44" s="16" t="str">
        <f t="shared" si="13"/>
        <v/>
      </c>
      <c r="O44" s="5"/>
      <c r="P44" s="16" t="str">
        <f t="shared" si="21"/>
        <v/>
      </c>
      <c r="Q44" s="16" t="str">
        <f t="shared" si="22"/>
        <v/>
      </c>
      <c r="R44" s="16" t="str">
        <f t="shared" si="14"/>
        <v/>
      </c>
      <c r="S44" s="16" t="str">
        <f t="shared" si="23"/>
        <v/>
      </c>
      <c r="T44" s="16" t="str">
        <f t="shared" si="15"/>
        <v/>
      </c>
      <c r="U44" s="16" t="str">
        <f t="shared" si="16"/>
        <v/>
      </c>
      <c r="V44" s="16" t="str">
        <f t="shared" si="17"/>
        <v/>
      </c>
    </row>
    <row r="45" spans="1:22" ht="14" customHeight="1" x14ac:dyDescent="0.15">
      <c r="A45" s="22" t="s">
        <v>1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</row>
    <row r="46" spans="1:22" ht="12.75" customHeight="1" x14ac:dyDescent="0.15">
      <c r="A46" s="20" t="str">
        <f t="array" ref="A46">IFERROR(INDEX(arr_event,SMALL(IF(arr_eventdate=$D$5,ROW(arr_eventdate)),ROW()-ROW($A$13))),"")</f>
        <v/>
      </c>
      <c r="B46" s="19"/>
      <c r="C46" s="19"/>
      <c r="D46" s="19"/>
      <c r="F46" s="20"/>
      <c r="G46" s="20"/>
      <c r="H46" s="20"/>
      <c r="I46" s="20"/>
      <c r="J46" s="20"/>
      <c r="K46" s="20"/>
      <c r="L46" s="20"/>
      <c r="M46" s="20"/>
      <c r="N46" s="20"/>
      <c r="O46" s="7"/>
      <c r="P46" s="11"/>
      <c r="Q46" s="11"/>
      <c r="R46" s="11"/>
      <c r="S46" s="11"/>
      <c r="T46" s="11"/>
      <c r="U46" s="11"/>
      <c r="V46" s="11"/>
    </row>
    <row r="47" spans="1:22" ht="12.75" customHeight="1" x14ac:dyDescent="0.15">
      <c r="A47" s="20" t="str">
        <f t="array" ref="A47">IFERROR(INDEX(arr_event,SMALL(IF(arr_eventdate=$D$5,ROW(arr_eventdate)),ROW()-ROW($A$13))),"")</f>
        <v/>
      </c>
      <c r="B47" s="19"/>
      <c r="C47" s="19"/>
      <c r="D47" s="19"/>
      <c r="F47" s="20"/>
      <c r="G47" s="20"/>
      <c r="H47" s="20"/>
      <c r="I47" s="20"/>
      <c r="J47" s="20"/>
      <c r="K47" s="20"/>
      <c r="L47" s="20"/>
      <c r="M47" s="20"/>
      <c r="N47" s="20"/>
      <c r="O47" s="7"/>
      <c r="P47" s="12"/>
      <c r="Q47" s="12"/>
      <c r="R47" s="12"/>
      <c r="S47" s="12"/>
      <c r="T47" s="12"/>
      <c r="U47" s="12"/>
      <c r="V47" s="12"/>
    </row>
    <row r="48" spans="1:22" ht="12.75" customHeight="1" x14ac:dyDescent="0.15">
      <c r="A48" s="20" t="str">
        <f t="array" ref="A48">IFERROR(INDEX(arr_event,SMALL(IF(arr_eventdate=$D$5,ROW(arr_eventdate)),ROW()-ROW($A$13))),"")</f>
        <v/>
      </c>
      <c r="B48" s="19"/>
      <c r="C48" s="19"/>
      <c r="D48" s="19"/>
      <c r="F48" s="20"/>
      <c r="G48" s="20"/>
      <c r="H48" s="20"/>
      <c r="I48" s="20"/>
      <c r="J48" s="20"/>
      <c r="K48" s="20"/>
      <c r="L48" s="20"/>
      <c r="M48" s="20"/>
      <c r="N48" s="20"/>
      <c r="O48" s="7"/>
      <c r="P48" s="12"/>
      <c r="Q48" s="12"/>
      <c r="R48" s="12"/>
      <c r="S48" s="12"/>
      <c r="T48" s="12"/>
      <c r="U48" s="12"/>
      <c r="V48" s="12"/>
    </row>
    <row r="49" spans="1:22" ht="12.75" customHeight="1" x14ac:dyDescent="0.15">
      <c r="A49" s="20" t="str">
        <f t="array" ref="A49">IFERROR(INDEX(arr_event,SMALL(IF(arr_eventdate=$D$5,ROW(arr_eventdate)),ROW()-ROW($A$13))),"")</f>
        <v/>
      </c>
      <c r="B49" s="19"/>
      <c r="C49" s="19"/>
      <c r="D49" s="19"/>
      <c r="F49" s="20"/>
      <c r="G49" s="20"/>
      <c r="H49" s="20"/>
      <c r="I49" s="20"/>
      <c r="J49" s="20"/>
      <c r="K49" s="20"/>
      <c r="L49" s="20"/>
      <c r="M49" s="20"/>
      <c r="N49" s="20"/>
      <c r="O49" s="7"/>
      <c r="P49" s="12"/>
      <c r="Q49" s="12"/>
      <c r="R49" s="12"/>
      <c r="S49" s="12"/>
      <c r="T49" s="12"/>
      <c r="U49" s="12"/>
      <c r="V49" s="12"/>
    </row>
    <row r="50" spans="1:22" ht="12.75" customHeight="1" x14ac:dyDescent="0.15">
      <c r="A50" s="20" t="str">
        <f t="array" ref="A50">IFERROR(INDEX(arr_event,SMALL(IF(arr_eventdate=$D$5,ROW(arr_eventdate)),ROW()-ROW($A$13))),"")</f>
        <v/>
      </c>
      <c r="B50" s="19"/>
      <c r="C50" s="19"/>
      <c r="D50" s="19"/>
      <c r="F50" s="20"/>
      <c r="G50" s="20"/>
      <c r="H50" s="20"/>
      <c r="I50" s="20"/>
      <c r="J50" s="20"/>
      <c r="K50" s="20"/>
      <c r="L50" s="20"/>
      <c r="M50" s="20"/>
      <c r="N50" s="20"/>
      <c r="O50" s="7"/>
      <c r="P50" s="12"/>
      <c r="Q50" s="12"/>
      <c r="R50" s="12"/>
      <c r="S50" s="12"/>
      <c r="T50" s="12"/>
      <c r="U50" s="12"/>
      <c r="V50" s="12"/>
    </row>
    <row r="51" spans="1:22" ht="12.75" customHeight="1" x14ac:dyDescent="0.15">
      <c r="A51" s="20" t="str">
        <f t="array" ref="A51">IFERROR(INDEX(arr_event,SMALL(IF(arr_eventdate=$D$5,ROW(arr_eventdate)),ROW()-ROW($A$13))),"")</f>
        <v/>
      </c>
      <c r="B51" s="19"/>
      <c r="C51" s="19"/>
      <c r="D51" s="19"/>
      <c r="F51" s="20"/>
      <c r="G51" s="20"/>
      <c r="H51" s="20"/>
      <c r="I51" s="20"/>
      <c r="J51" s="20"/>
      <c r="K51" s="20"/>
      <c r="L51" s="20"/>
      <c r="M51" s="20"/>
      <c r="N51" s="20"/>
      <c r="O51" s="7"/>
      <c r="P51" s="12"/>
      <c r="Q51" s="12"/>
      <c r="R51" s="12"/>
      <c r="S51" s="12"/>
      <c r="T51" s="12"/>
      <c r="U51" s="12"/>
      <c r="V51" s="12"/>
    </row>
    <row r="52" spans="1:22" ht="12.75" customHeight="1" x14ac:dyDescent="0.15">
      <c r="A52" s="20" t="str">
        <f t="array" ref="A52">IFERROR(INDEX(arr_event,SMALL(IF(arr_eventdate=$D$5,ROW(arr_eventdate)),ROW()-ROW($A$13))),"")</f>
        <v/>
      </c>
      <c r="B52" s="19"/>
      <c r="C52" s="19"/>
      <c r="D52" s="19"/>
      <c r="F52" s="20"/>
      <c r="G52" s="20"/>
      <c r="H52" s="20"/>
      <c r="I52" s="20"/>
      <c r="J52" s="20"/>
      <c r="K52" s="20"/>
      <c r="L52" s="20"/>
      <c r="M52" s="20"/>
      <c r="N52" s="20"/>
      <c r="O52" s="7"/>
      <c r="P52" s="12"/>
      <c r="Q52" s="12"/>
      <c r="R52" s="12"/>
      <c r="S52" s="12"/>
      <c r="T52" s="12"/>
      <c r="U52" s="12"/>
      <c r="V52" s="12"/>
    </row>
    <row r="53" spans="1:22" ht="12.75" customHeight="1" x14ac:dyDescent="0.15">
      <c r="A53" s="20" t="str">
        <f t="array" ref="A53">IFERROR(INDEX(arr_event,SMALL(IF(arr_eventdate=$D$5,ROW(arr_eventdate)),ROW()-ROW($A$13))),"")</f>
        <v/>
      </c>
      <c r="B53" s="19"/>
      <c r="C53" s="19"/>
      <c r="D53" s="19"/>
      <c r="F53" s="20"/>
      <c r="G53" s="20"/>
      <c r="H53" s="20"/>
      <c r="I53" s="20"/>
      <c r="J53" s="20"/>
      <c r="K53" s="20"/>
      <c r="L53" s="20"/>
      <c r="M53" s="20"/>
      <c r="N53" s="20"/>
      <c r="O53" s="7"/>
      <c r="P53" s="12"/>
      <c r="Q53" s="12"/>
      <c r="R53" s="12"/>
      <c r="S53" s="12"/>
      <c r="T53" s="12"/>
      <c r="U53" s="12"/>
      <c r="V53" s="12"/>
    </row>
    <row r="54" spans="1:22" ht="12.75" customHeight="1" x14ac:dyDescent="0.15">
      <c r="A54" s="20" t="str">
        <f t="array" ref="A54">IFERROR(INDEX(arr_event,SMALL(IF(arr_eventdate=$D$5,ROW(arr_eventdate)),ROW()-ROW($A$13))),"")</f>
        <v/>
      </c>
      <c r="B54" s="19"/>
      <c r="C54" s="19"/>
      <c r="D54" s="19"/>
      <c r="F54" s="20"/>
      <c r="G54" s="20"/>
      <c r="H54" s="20"/>
      <c r="I54" s="20"/>
      <c r="J54" s="20"/>
      <c r="K54" s="20"/>
      <c r="L54" s="20"/>
      <c r="M54" s="20"/>
      <c r="N54" s="20"/>
      <c r="O54" s="7"/>
      <c r="P54" s="12"/>
      <c r="Q54" s="12"/>
      <c r="R54" s="12"/>
      <c r="S54" s="12"/>
      <c r="T54" s="12"/>
      <c r="U54" s="12"/>
      <c r="V54" s="12"/>
    </row>
    <row r="55" spans="1:22" ht="12.75" customHeight="1" x14ac:dyDescent="0.15">
      <c r="A55" s="20" t="str">
        <f t="array" ref="A55">IFERROR(INDEX(arr_event,SMALL(IF(arr_eventdate=$D$5,ROW(arr_eventdate)),ROW()-ROW($A$13))),"")</f>
        <v/>
      </c>
      <c r="B55" s="19"/>
      <c r="C55" s="19"/>
      <c r="D55" s="19"/>
      <c r="F55" s="20"/>
      <c r="G55" s="20"/>
      <c r="H55" s="20"/>
      <c r="I55" s="20"/>
      <c r="J55" s="20"/>
      <c r="K55" s="20"/>
      <c r="L55" s="20"/>
      <c r="M55" s="20"/>
      <c r="N55" s="20"/>
      <c r="O55" s="7"/>
      <c r="P55" s="12"/>
      <c r="Q55" s="12"/>
      <c r="R55" s="12"/>
      <c r="S55" s="12"/>
      <c r="T55" s="12"/>
      <c r="U55" s="12"/>
      <c r="V55" s="12"/>
    </row>
    <row r="56" spans="1:22" ht="12.75" customHeight="1" x14ac:dyDescent="0.15">
      <c r="A56" s="20"/>
      <c r="B56" s="19"/>
      <c r="C56" s="19"/>
      <c r="D56" s="19"/>
      <c r="F56" s="20"/>
      <c r="G56" s="20"/>
      <c r="H56" s="20"/>
      <c r="I56" s="20"/>
      <c r="J56" s="20"/>
      <c r="K56" s="20"/>
      <c r="L56" s="20"/>
      <c r="M56" s="20"/>
      <c r="N56" s="20"/>
      <c r="O56" s="7"/>
      <c r="P56" s="12"/>
      <c r="Q56" s="12"/>
      <c r="R56" s="12"/>
      <c r="S56" s="12"/>
      <c r="T56" s="12"/>
      <c r="U56" s="12"/>
      <c r="V56" s="12"/>
    </row>
    <row r="57" spans="1:22" ht="12.75" customHeight="1" x14ac:dyDescent="0.15">
      <c r="A57" s="20"/>
      <c r="B57" s="19"/>
      <c r="C57" s="19"/>
      <c r="D57" s="19"/>
      <c r="F57" s="20"/>
      <c r="G57" s="20"/>
      <c r="H57" s="20"/>
      <c r="I57" s="20"/>
      <c r="J57" s="20"/>
      <c r="K57" s="20"/>
      <c r="L57" s="20"/>
      <c r="M57" s="20"/>
      <c r="N57" s="20"/>
      <c r="O57" s="7"/>
      <c r="P57" s="12"/>
      <c r="Q57" s="12"/>
      <c r="R57" s="12"/>
      <c r="S57" s="12"/>
      <c r="T57" s="12"/>
      <c r="U57" s="12"/>
      <c r="V57" s="12"/>
    </row>
    <row r="58" spans="1:22" ht="12.75" customHeight="1" x14ac:dyDescent="0.15">
      <c r="A58" s="20"/>
      <c r="B58" s="19"/>
      <c r="C58" s="19"/>
      <c r="D58" s="19"/>
      <c r="F58" s="20"/>
      <c r="G58" s="20"/>
      <c r="H58" s="20"/>
      <c r="I58" s="20"/>
      <c r="J58" s="20"/>
      <c r="K58" s="20"/>
      <c r="L58" s="20"/>
      <c r="M58" s="20"/>
      <c r="N58" s="20"/>
      <c r="O58" s="7"/>
      <c r="P58" s="12"/>
      <c r="Q58" s="12"/>
      <c r="R58" s="12"/>
      <c r="S58" s="12"/>
      <c r="T58" s="12"/>
      <c r="U58" s="12"/>
      <c r="V58" s="12"/>
    </row>
    <row r="59" spans="1:22" ht="12.75" customHeight="1" x14ac:dyDescent="0.15">
      <c r="A59" s="20"/>
      <c r="B59" s="19"/>
      <c r="C59" s="19"/>
      <c r="D59" s="19"/>
      <c r="F59" s="20"/>
      <c r="G59" s="20"/>
      <c r="H59" s="20"/>
      <c r="I59" s="20"/>
      <c r="J59" s="20"/>
      <c r="K59" s="20"/>
      <c r="L59" s="20"/>
      <c r="M59" s="20"/>
      <c r="N59" s="20"/>
      <c r="O59" s="7"/>
      <c r="P59" s="12"/>
      <c r="Q59" s="12"/>
      <c r="R59" s="12"/>
      <c r="S59" s="12"/>
      <c r="T59" s="12"/>
      <c r="U59" s="12"/>
      <c r="V59" s="12"/>
    </row>
    <row r="60" spans="1:22" ht="12.75" customHeight="1" x14ac:dyDescent="0.15">
      <c r="A60" s="20"/>
      <c r="B60" s="19"/>
      <c r="C60" s="19"/>
      <c r="D60" s="19"/>
      <c r="F60" s="20"/>
      <c r="G60" s="20"/>
      <c r="H60" s="20"/>
      <c r="I60" s="20"/>
      <c r="J60" s="20"/>
      <c r="K60" s="20"/>
      <c r="L60" s="20"/>
      <c r="M60" s="20"/>
      <c r="N60" s="20"/>
      <c r="O60" s="7"/>
      <c r="P60" s="12"/>
      <c r="Q60" s="12"/>
      <c r="R60" s="12"/>
      <c r="S60" s="12"/>
      <c r="T60" s="12"/>
      <c r="U60" s="12"/>
      <c r="V60" s="12"/>
    </row>
    <row r="61" spans="1:22" ht="12.75" customHeight="1" x14ac:dyDescent="0.15">
      <c r="A61" s="20"/>
      <c r="B61" s="19"/>
      <c r="C61" s="19"/>
      <c r="D61" s="19"/>
      <c r="F61" s="20"/>
      <c r="G61" s="20"/>
      <c r="H61" s="20"/>
      <c r="I61" s="20"/>
      <c r="J61" s="20"/>
      <c r="K61" s="20"/>
      <c r="L61" s="20"/>
      <c r="M61" s="20"/>
      <c r="N61" s="20"/>
      <c r="O61" s="7"/>
      <c r="P61" s="12"/>
      <c r="Q61" s="12"/>
      <c r="R61" s="12"/>
      <c r="S61" s="12"/>
      <c r="T61" s="12"/>
      <c r="U61" s="12"/>
      <c r="V61" s="12"/>
    </row>
    <row r="62" spans="1:22" ht="12.75" customHeight="1" x14ac:dyDescent="0.15">
      <c r="A62" s="20"/>
      <c r="B62" s="19"/>
      <c r="C62" s="19"/>
      <c r="D62" s="19"/>
      <c r="F62" s="20"/>
      <c r="G62" s="20"/>
      <c r="H62" s="20"/>
      <c r="I62" s="20"/>
      <c r="J62" s="20"/>
      <c r="K62" s="20"/>
      <c r="L62" s="20"/>
      <c r="M62" s="20"/>
      <c r="N62" s="20"/>
      <c r="O62" s="7"/>
      <c r="P62" s="12"/>
      <c r="Q62" s="12"/>
      <c r="R62" s="12"/>
      <c r="S62" s="12"/>
      <c r="T62" s="12"/>
      <c r="U62" s="12"/>
      <c r="V62" s="12"/>
    </row>
    <row r="63" spans="1:22" ht="12.75" customHeight="1" x14ac:dyDescent="0.15">
      <c r="A63" s="20"/>
      <c r="B63" s="19"/>
      <c r="C63" s="19"/>
      <c r="D63" s="19"/>
      <c r="F63" s="20"/>
      <c r="G63" s="20"/>
      <c r="H63" s="20"/>
      <c r="I63" s="20"/>
      <c r="J63" s="20"/>
      <c r="K63" s="20"/>
      <c r="L63" s="20"/>
      <c r="M63" s="20"/>
      <c r="N63" s="20"/>
      <c r="O63" s="7"/>
      <c r="P63" s="12"/>
      <c r="Q63" s="12"/>
      <c r="R63" s="12"/>
      <c r="S63" s="12"/>
      <c r="T63" s="12"/>
      <c r="U63" s="12"/>
      <c r="V63" s="12"/>
    </row>
    <row r="64" spans="1:22" ht="12.75" customHeight="1" x14ac:dyDescent="0.15">
      <c r="A64" s="20"/>
      <c r="B64" s="19"/>
      <c r="C64" s="19"/>
      <c r="D64" s="19"/>
      <c r="F64" s="20"/>
      <c r="G64" s="20"/>
      <c r="H64" s="20"/>
      <c r="I64" s="20"/>
      <c r="J64" s="20"/>
      <c r="K64" s="20"/>
      <c r="L64" s="20"/>
      <c r="M64" s="20"/>
      <c r="N64" s="20"/>
      <c r="O64" s="7"/>
      <c r="P64" s="12"/>
      <c r="Q64" s="12"/>
      <c r="R64" s="12"/>
      <c r="S64" s="12"/>
      <c r="T64" s="12"/>
      <c r="U64" s="12"/>
      <c r="V64" s="12"/>
    </row>
    <row r="65" spans="1:22" ht="12.75" customHeight="1" x14ac:dyDescent="0.15">
      <c r="A65" s="1"/>
      <c r="B65" s="1"/>
      <c r="C65" s="6"/>
      <c r="D65" s="6"/>
      <c r="P65" s="3"/>
      <c r="Q65" s="3"/>
      <c r="R65" s="3"/>
      <c r="S65" s="3"/>
      <c r="T65" s="3"/>
      <c r="U65" s="3"/>
      <c r="V65" s="3"/>
    </row>
  </sheetData>
  <mergeCells count="15">
    <mergeCell ref="A45:V45"/>
    <mergeCell ref="A1:V2"/>
    <mergeCell ref="A5:C8"/>
    <mergeCell ref="D5:G6"/>
    <mergeCell ref="D7:F8"/>
    <mergeCell ref="A13:V13"/>
    <mergeCell ref="E9:F9"/>
    <mergeCell ref="H5:N5"/>
    <mergeCell ref="P5:V5"/>
    <mergeCell ref="A37:C40"/>
    <mergeCell ref="D37:G38"/>
    <mergeCell ref="H37:N37"/>
    <mergeCell ref="P37:V37"/>
    <mergeCell ref="D39:F40"/>
    <mergeCell ref="E41:F41"/>
  </mergeCells>
  <phoneticPr fontId="0" type="noConversion"/>
  <conditionalFormatting sqref="H7:N12 P7:V12">
    <cfRule type="cellIs" dxfId="41" priority="20" stopIfTrue="1" operator="equal">
      <formula>$D$5</formula>
    </cfRule>
    <cfRule type="expression" dxfId="40" priority="21" stopIfTrue="1">
      <formula>AND(NOT(H7=""),NOT(ISERROR(MATCH(H7,arr_eventdate,0))))</formula>
    </cfRule>
    <cfRule type="expression" dxfId="39" priority="22" stopIfTrue="1">
      <formula>AND(NOT(H7=""),NOT(ISERROR(MATCH(H7,arr_holidaydate,0))))</formula>
    </cfRule>
  </conditionalFormatting>
  <conditionalFormatting sqref="H39:N44 P39:V44">
    <cfRule type="cellIs" dxfId="38" priority="2" stopIfTrue="1" operator="equal">
      <formula>$D$37</formula>
    </cfRule>
    <cfRule type="expression" dxfId="37" priority="3" stopIfTrue="1">
      <formula>AND(NOT(H39=""),NOT(ISERROR(MATCH(H39,arr_eventdate,0))))</formula>
    </cfRule>
    <cfRule type="expression" dxfId="36" priority="4" stopIfTrue="1">
      <formula>AND(NOT(H39=""),NOT(ISERROR(MATCH(H39,arr_holidaydate,0))))</formula>
    </cfRule>
  </conditionalFormatting>
  <pageMargins left="0.6" right="0.25" top="0.4" bottom="0.25" header="0.25" footer="0.2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9CFB-5DC2-2945-9C78-ECFD6FCC91BB}">
  <sheetPr>
    <pageSetUpPr fitToPage="1"/>
  </sheetPr>
  <dimension ref="A1:V65"/>
  <sheetViews>
    <sheetView showGridLines="0" zoomScale="107" zoomScaleNormal="107" workbookViewId="0">
      <selection activeCell="A14" sqref="A14"/>
    </sheetView>
  </sheetViews>
  <sheetFormatPr baseColWidth="10" defaultColWidth="8.83203125" defaultRowHeight="13" x14ac:dyDescent="0.15"/>
  <cols>
    <col min="1" max="1" width="3.1640625" customWidth="1"/>
    <col min="2" max="2" width="4.1640625" bestFit="1" customWidth="1"/>
    <col min="3" max="3" width="4.5" customWidth="1"/>
    <col min="4" max="4" width="18.6640625" customWidth="1"/>
    <col min="5" max="5" width="2.6640625" customWidth="1"/>
    <col min="6" max="6" width="3.6640625" customWidth="1"/>
    <col min="7" max="7" width="4.33203125" customWidth="1"/>
    <col min="8" max="14" width="3.6640625" customWidth="1"/>
    <col min="15" max="15" width="1.6640625" customWidth="1"/>
    <col min="16" max="22" width="3.6640625" customWidth="1"/>
  </cols>
  <sheetData>
    <row r="1" spans="1:22" x14ac:dyDescent="0.15">
      <c r="A1" s="23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x14ac:dyDescent="0.15">
      <c r="A3" s="8"/>
      <c r="B3" s="8"/>
      <c r="C3" s="9" t="s">
        <v>0</v>
      </c>
      <c r="D3" s="10">
        <f>'Days1-2'!D3+2</f>
        <v>44117</v>
      </c>
      <c r="E3" s="8"/>
      <c r="F3" s="8"/>
      <c r="G3" s="8"/>
      <c r="H3" s="9"/>
      <c r="I3" s="9"/>
      <c r="J3" s="9"/>
      <c r="K3" s="13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2.75" customHeight="1" x14ac:dyDescent="0.15">
      <c r="A5" s="24">
        <f>DAY(D5)</f>
        <v>13</v>
      </c>
      <c r="B5" s="24"/>
      <c r="C5" s="24"/>
      <c r="D5" s="26">
        <f>D3</f>
        <v>44117</v>
      </c>
      <c r="E5" s="26"/>
      <c r="F5" s="26"/>
      <c r="G5" s="26"/>
      <c r="H5" s="30">
        <f>DATE(YEAR($D$5),MONTH($D$5),1)</f>
        <v>44105</v>
      </c>
      <c r="I5" s="30"/>
      <c r="J5" s="30"/>
      <c r="K5" s="30"/>
      <c r="L5" s="30"/>
      <c r="M5" s="30"/>
      <c r="N5" s="30"/>
      <c r="O5" s="2"/>
      <c r="P5" s="30">
        <f>DATE(YEAR(H5+35),MONTH(H5+35),1)</f>
        <v>44136</v>
      </c>
      <c r="Q5" s="30"/>
      <c r="R5" s="30"/>
      <c r="S5" s="30"/>
      <c r="T5" s="30"/>
      <c r="U5" s="30"/>
      <c r="V5" s="30"/>
    </row>
    <row r="6" spans="1:22" ht="12.75" customHeight="1" x14ac:dyDescent="0.15">
      <c r="A6" s="24"/>
      <c r="B6" s="24"/>
      <c r="C6" s="24"/>
      <c r="D6" s="26"/>
      <c r="E6" s="26"/>
      <c r="F6" s="26"/>
      <c r="G6" s="26"/>
      <c r="H6" s="15" t="s">
        <v>3</v>
      </c>
      <c r="I6" s="15" t="s">
        <v>4</v>
      </c>
      <c r="J6" s="15" t="s">
        <v>5</v>
      </c>
      <c r="K6" s="15" t="s">
        <v>6</v>
      </c>
      <c r="L6" s="15" t="s">
        <v>7</v>
      </c>
      <c r="M6" s="15" t="s">
        <v>8</v>
      </c>
      <c r="N6" s="15" t="s">
        <v>9</v>
      </c>
      <c r="O6" s="14"/>
      <c r="P6" s="15" t="s">
        <v>3</v>
      </c>
      <c r="Q6" s="15" t="s">
        <v>4</v>
      </c>
      <c r="R6" s="15" t="s">
        <v>5</v>
      </c>
      <c r="S6" s="15" t="s">
        <v>6</v>
      </c>
      <c r="T6" s="15" t="s">
        <v>7</v>
      </c>
      <c r="U6" s="15" t="s">
        <v>8</v>
      </c>
      <c r="V6" s="15" t="s">
        <v>9</v>
      </c>
    </row>
    <row r="7" spans="1:22" ht="12.75" customHeight="1" x14ac:dyDescent="0.15">
      <c r="A7" s="24"/>
      <c r="B7" s="24"/>
      <c r="C7" s="24"/>
      <c r="D7" s="27" t="str">
        <f>INDEX({"Sunday","Monday","Tuesday","Wednesday","Thursday","Friday","Saturday"},WEEKDAY(D5))</f>
        <v>Tuesday</v>
      </c>
      <c r="E7" s="27"/>
      <c r="F7" s="27"/>
      <c r="G7" s="4"/>
      <c r="H7" s="16" t="str">
        <f>IF(WEEKDAY(H5,1)=1,H5,"")</f>
        <v/>
      </c>
      <c r="I7" s="16" t="str">
        <f>IF(H7="",IF(WEEKDAY(H5,1)=2,H5,""),H7+1)</f>
        <v/>
      </c>
      <c r="J7" s="16" t="str">
        <f>IF(I7="",IF(WEEKDAY(H5,1)=3,H5,""),I7+1)</f>
        <v/>
      </c>
      <c r="K7" s="16" t="str">
        <f>IF(J7="",IF(WEEKDAY(H5,1)=4,H5,""),J7+1)</f>
        <v/>
      </c>
      <c r="L7" s="16">
        <f>IF(K7="",IF(WEEKDAY(H5,1)=5,H5,""),K7+1)</f>
        <v>44105</v>
      </c>
      <c r="M7" s="16">
        <f>IF(L7="",IF(WEEKDAY(H5,1)=6,H5,""),L7+1)</f>
        <v>44106</v>
      </c>
      <c r="N7" s="16">
        <f>IF(M7="",IF(WEEKDAY(H5,1)=7,H5,""),M7+1)</f>
        <v>44107</v>
      </c>
      <c r="O7" s="17"/>
      <c r="P7" s="16">
        <f>IF(WEEKDAY(P5,1)=1,P5,"")</f>
        <v>44136</v>
      </c>
      <c r="Q7" s="16">
        <f>IF(P7="",IF(WEEKDAY(P5,1)=2,P5,""),P7+1)</f>
        <v>44137</v>
      </c>
      <c r="R7" s="16">
        <f>IF(Q7="",IF(WEEKDAY(P5,1)=3,P5,""),Q7+1)</f>
        <v>44138</v>
      </c>
      <c r="S7" s="16">
        <f>IF(R7="",IF(WEEKDAY(P5,1)=4,P5,""),R7+1)</f>
        <v>44139</v>
      </c>
      <c r="T7" s="16">
        <f>IF(S7="",IF(WEEKDAY(P5,1)=5,P5,""),S7+1)</f>
        <v>44140</v>
      </c>
      <c r="U7" s="16">
        <f>IF(T7="",IF(WEEKDAY(P5,1)=6,P5,""),T7+1)</f>
        <v>44141</v>
      </c>
      <c r="V7" s="16">
        <f>IF(U7="",IF(WEEKDAY(P5,1)=7,P5,""),U7+1)</f>
        <v>44142</v>
      </c>
    </row>
    <row r="8" spans="1:22" ht="12.75" customHeight="1" x14ac:dyDescent="0.15">
      <c r="A8" s="25"/>
      <c r="B8" s="25"/>
      <c r="C8" s="25"/>
      <c r="D8" s="28"/>
      <c r="E8" s="28"/>
      <c r="F8" s="28"/>
      <c r="G8" s="4"/>
      <c r="H8" s="16">
        <f>IF(N7="","",IF(MONTH(N7+1)&lt;&gt;MONTH(N7),"",N7+1))</f>
        <v>44108</v>
      </c>
      <c r="I8" s="16">
        <f>IF(H8="","",IF(MONTH(H8+1)&lt;&gt;MONTH(H8),"",H8+1))</f>
        <v>44109</v>
      </c>
      <c r="J8" s="16">
        <f t="shared" ref="J8:N8" si="0">IF(I8="","",IF(MONTH(I8+1)&lt;&gt;MONTH(I8),"",I8+1))</f>
        <v>44110</v>
      </c>
      <c r="K8" s="16">
        <f>IF(J8="","",IF(MONTH(J8+1)&lt;&gt;MONTH(J8),"",J8+1))</f>
        <v>44111</v>
      </c>
      <c r="L8" s="16">
        <f t="shared" si="0"/>
        <v>44112</v>
      </c>
      <c r="M8" s="16">
        <f t="shared" si="0"/>
        <v>44113</v>
      </c>
      <c r="N8" s="16">
        <f t="shared" si="0"/>
        <v>44114</v>
      </c>
      <c r="O8" s="5"/>
      <c r="P8" s="16">
        <f>IF(V7="","",IF(MONTH(V7+1)&lt;&gt;MONTH(V7),"",V7+1))</f>
        <v>44143</v>
      </c>
      <c r="Q8" s="16">
        <f>IF(P8="","",IF(MONTH(P8+1)&lt;&gt;MONTH(P8),"",P8+1))</f>
        <v>44144</v>
      </c>
      <c r="R8" s="16">
        <f t="shared" ref="R8:S12" si="1">IF(Q8="","",IF(MONTH(Q8+1)&lt;&gt;MONTH(Q8),"",Q8+1))</f>
        <v>44145</v>
      </c>
      <c r="S8" s="16">
        <f>IF(R8="","",IF(MONTH(R8+1)&lt;&gt;MONTH(R8),"",R8+1))</f>
        <v>44146</v>
      </c>
      <c r="T8" s="16">
        <f t="shared" ref="T8:V12" si="2">IF(S8="","",IF(MONTH(S8+1)&lt;&gt;MONTH(S8),"",S8+1))</f>
        <v>44147</v>
      </c>
      <c r="U8" s="16">
        <f t="shared" si="2"/>
        <v>44148</v>
      </c>
      <c r="V8" s="16">
        <f t="shared" si="2"/>
        <v>44149</v>
      </c>
    </row>
    <row r="9" spans="1:22" ht="12.75" customHeight="1" x14ac:dyDescent="0.15">
      <c r="A9" s="21" t="str">
        <f t="array" ref="A9">IFERROR(INDEX(arr_holiday,SMALL(IF(arr_holidaydate=$D$5,ROW(arr_holidaydate)),ROW()-ROW($A$8))),"")</f>
        <v/>
      </c>
      <c r="B9" s="18"/>
      <c r="C9" s="18"/>
      <c r="D9" s="18"/>
      <c r="E9" s="29" t="str">
        <f>"W"&amp;TEXT(1+INT((D5-DATE(YEAR(D5+4-WEEKDAY(D5+6)),1,5)+
WEEKDAY(DATE(YEAR(D5+4-WEEKDAY(D5+6)),1,3)))/7),"00")&amp;"-"&amp;WEEKDAY(D5,2)</f>
        <v>W42-2</v>
      </c>
      <c r="F9" s="29"/>
      <c r="H9" s="16">
        <f t="shared" ref="H9:H12" si="3">IF(N8="","",IF(MONTH(N8+1)&lt;&gt;MONTH(N8),"",N8+1))</f>
        <v>44115</v>
      </c>
      <c r="I9" s="16">
        <f t="shared" ref="I9:N12" si="4">IF(H9="","",IF(MONTH(H9+1)&lt;&gt;MONTH(H9),"",H9+1))</f>
        <v>44116</v>
      </c>
      <c r="J9" s="16">
        <f t="shared" si="4"/>
        <v>44117</v>
      </c>
      <c r="K9" s="16">
        <f t="shared" si="4"/>
        <v>44118</v>
      </c>
      <c r="L9" s="16">
        <f t="shared" si="4"/>
        <v>44119</v>
      </c>
      <c r="M9" s="16">
        <f t="shared" si="4"/>
        <v>44120</v>
      </c>
      <c r="N9" s="16">
        <f t="shared" si="4"/>
        <v>44121</v>
      </c>
      <c r="O9" s="5"/>
      <c r="P9" s="16">
        <f t="shared" ref="P9:P12" si="5">IF(V8="","",IF(MONTH(V8+1)&lt;&gt;MONTH(V8),"",V8+1))</f>
        <v>44150</v>
      </c>
      <c r="Q9" s="16">
        <f t="shared" ref="Q9:Q12" si="6">IF(P9="","",IF(MONTH(P9+1)&lt;&gt;MONTH(P9),"",P9+1))</f>
        <v>44151</v>
      </c>
      <c r="R9" s="16">
        <f t="shared" si="1"/>
        <v>44152</v>
      </c>
      <c r="S9" s="16">
        <f t="shared" si="1"/>
        <v>44153</v>
      </c>
      <c r="T9" s="16">
        <f t="shared" si="2"/>
        <v>44154</v>
      </c>
      <c r="U9" s="16">
        <f t="shared" si="2"/>
        <v>44155</v>
      </c>
      <c r="V9" s="16">
        <f t="shared" si="2"/>
        <v>44156</v>
      </c>
    </row>
    <row r="10" spans="1:22" x14ac:dyDescent="0.15">
      <c r="A10" s="21" t="str">
        <f t="array" ref="A10">IFERROR(INDEX(arr_holiday,SMALL(IF(arr_holidaydate=$D$5,ROW(arr_holidaydate)),ROW()-ROW($A$8))),"")</f>
        <v/>
      </c>
      <c r="B10" s="18"/>
      <c r="C10" s="18"/>
      <c r="D10" s="18"/>
      <c r="H10" s="16">
        <f t="shared" si="3"/>
        <v>44122</v>
      </c>
      <c r="I10" s="16">
        <f t="shared" si="4"/>
        <v>44123</v>
      </c>
      <c r="J10" s="16">
        <f t="shared" si="4"/>
        <v>44124</v>
      </c>
      <c r="K10" s="16">
        <f t="shared" si="4"/>
        <v>44125</v>
      </c>
      <c r="L10" s="16">
        <f t="shared" si="4"/>
        <v>44126</v>
      </c>
      <c r="M10" s="16">
        <f t="shared" si="4"/>
        <v>44127</v>
      </c>
      <c r="N10" s="16">
        <f t="shared" si="4"/>
        <v>44128</v>
      </c>
      <c r="O10" s="5"/>
      <c r="P10" s="16">
        <f t="shared" si="5"/>
        <v>44157</v>
      </c>
      <c r="Q10" s="16">
        <f t="shared" si="6"/>
        <v>44158</v>
      </c>
      <c r="R10" s="16">
        <f t="shared" si="1"/>
        <v>44159</v>
      </c>
      <c r="S10" s="16">
        <f t="shared" si="1"/>
        <v>44160</v>
      </c>
      <c r="T10" s="16">
        <f t="shared" si="2"/>
        <v>44161</v>
      </c>
      <c r="U10" s="16">
        <f t="shared" si="2"/>
        <v>44162</v>
      </c>
      <c r="V10" s="16">
        <f t="shared" si="2"/>
        <v>44163</v>
      </c>
    </row>
    <row r="11" spans="1:22" x14ac:dyDescent="0.15">
      <c r="A11" s="21" t="str">
        <f t="array" ref="A11">IFERROR(INDEX(arr_holiday,SMALL(IF(arr_holidaydate=$D$5,ROW(arr_holidaydate)),ROW()-ROW($A$8))),"")</f>
        <v/>
      </c>
      <c r="B11" s="18"/>
      <c r="C11" s="18"/>
      <c r="D11" s="18"/>
      <c r="H11" s="16">
        <f t="shared" si="3"/>
        <v>44129</v>
      </c>
      <c r="I11" s="16">
        <f t="shared" si="4"/>
        <v>44130</v>
      </c>
      <c r="J11" s="16">
        <f t="shared" si="4"/>
        <v>44131</v>
      </c>
      <c r="K11" s="16">
        <f t="shared" si="4"/>
        <v>44132</v>
      </c>
      <c r="L11" s="16">
        <f t="shared" si="4"/>
        <v>44133</v>
      </c>
      <c r="M11" s="16">
        <f t="shared" si="4"/>
        <v>44134</v>
      </c>
      <c r="N11" s="16">
        <f t="shared" si="4"/>
        <v>44135</v>
      </c>
      <c r="O11" s="5"/>
      <c r="P11" s="16">
        <f t="shared" si="5"/>
        <v>44164</v>
      </c>
      <c r="Q11" s="16">
        <f t="shared" si="6"/>
        <v>44165</v>
      </c>
      <c r="R11" s="16" t="str">
        <f t="shared" si="1"/>
        <v/>
      </c>
      <c r="S11" s="16" t="str">
        <f t="shared" si="1"/>
        <v/>
      </c>
      <c r="T11" s="16" t="str">
        <f t="shared" si="2"/>
        <v/>
      </c>
      <c r="U11" s="16" t="str">
        <f t="shared" si="2"/>
        <v/>
      </c>
      <c r="V11" s="16" t="str">
        <f t="shared" si="2"/>
        <v/>
      </c>
    </row>
    <row r="12" spans="1:22" x14ac:dyDescent="0.15">
      <c r="A12" s="21" t="str">
        <f t="array" ref="A12">IFERROR(INDEX(arr_holiday,SMALL(IF(arr_holidaydate=$D$5,ROW(arr_holidaydate)),ROW()-ROW($A$8))),"")</f>
        <v/>
      </c>
      <c r="H12" s="16" t="str">
        <f t="shared" si="3"/>
        <v/>
      </c>
      <c r="I12" s="16" t="str">
        <f t="shared" si="4"/>
        <v/>
      </c>
      <c r="J12" s="16" t="str">
        <f t="shared" si="4"/>
        <v/>
      </c>
      <c r="K12" s="16" t="str">
        <f t="shared" si="4"/>
        <v/>
      </c>
      <c r="L12" s="16" t="str">
        <f t="shared" si="4"/>
        <v/>
      </c>
      <c r="M12" s="16" t="str">
        <f t="shared" si="4"/>
        <v/>
      </c>
      <c r="N12" s="16" t="str">
        <f t="shared" si="4"/>
        <v/>
      </c>
      <c r="O12" s="5"/>
      <c r="P12" s="16" t="str">
        <f t="shared" si="5"/>
        <v/>
      </c>
      <c r="Q12" s="16" t="str">
        <f t="shared" si="6"/>
        <v/>
      </c>
      <c r="R12" s="16" t="str">
        <f t="shared" si="1"/>
        <v/>
      </c>
      <c r="S12" s="16" t="str">
        <f t="shared" si="1"/>
        <v/>
      </c>
      <c r="T12" s="16" t="str">
        <f t="shared" si="2"/>
        <v/>
      </c>
      <c r="U12" s="16" t="str">
        <f t="shared" si="2"/>
        <v/>
      </c>
      <c r="V12" s="16" t="str">
        <f t="shared" si="2"/>
        <v/>
      </c>
    </row>
    <row r="13" spans="1:22" ht="14" customHeight="1" x14ac:dyDescent="0.15">
      <c r="A13" s="22" t="s">
        <v>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 ht="12.75" customHeight="1" x14ac:dyDescent="0.15">
      <c r="A14" s="20" t="str">
        <f t="array" ref="A14">IFERROR(INDEX(arr_event,SMALL(IF(arr_eventdate=$D$5,ROW(arr_eventdate)),ROW()-ROW($A$13))),"")</f>
        <v/>
      </c>
      <c r="B14" s="19"/>
      <c r="C14" s="19"/>
      <c r="D14" s="19"/>
      <c r="F14" s="20"/>
      <c r="G14" s="20"/>
      <c r="H14" s="20"/>
      <c r="I14" s="20"/>
      <c r="J14" s="20"/>
      <c r="K14" s="20"/>
      <c r="L14" s="20"/>
      <c r="M14" s="20"/>
      <c r="N14" s="20"/>
      <c r="O14" s="7"/>
      <c r="P14" s="11"/>
      <c r="Q14" s="11"/>
      <c r="R14" s="11"/>
      <c r="S14" s="11"/>
      <c r="T14" s="11"/>
      <c r="U14" s="11"/>
      <c r="V14" s="11"/>
    </row>
    <row r="15" spans="1:22" ht="12.75" customHeight="1" x14ac:dyDescent="0.15">
      <c r="A15" s="20" t="str">
        <f t="array" ref="A15">IFERROR(INDEX(arr_event,SMALL(IF(arr_eventdate=$D$5,ROW(arr_eventdate)),ROW()-ROW($A$13))),"")</f>
        <v/>
      </c>
      <c r="B15" s="19"/>
      <c r="C15" s="19"/>
      <c r="D15" s="19"/>
      <c r="F15" s="20"/>
      <c r="G15" s="20"/>
      <c r="H15" s="20"/>
      <c r="I15" s="20"/>
      <c r="J15" s="20"/>
      <c r="K15" s="20"/>
      <c r="L15" s="20"/>
      <c r="M15" s="20"/>
      <c r="N15" s="20"/>
      <c r="O15" s="7"/>
      <c r="P15" s="12"/>
      <c r="Q15" s="12"/>
      <c r="R15" s="12"/>
      <c r="S15" s="12"/>
      <c r="T15" s="12"/>
      <c r="U15" s="12"/>
      <c r="V15" s="12"/>
    </row>
    <row r="16" spans="1:22" ht="12.75" customHeight="1" x14ac:dyDescent="0.15">
      <c r="A16" s="20" t="str">
        <f t="array" ref="A16">IFERROR(INDEX(arr_event,SMALL(IF(arr_eventdate=$D$5,ROW(arr_eventdate)),ROW()-ROW($A$13))),"")</f>
        <v/>
      </c>
      <c r="B16" s="19"/>
      <c r="C16" s="19"/>
      <c r="D16" s="19"/>
      <c r="F16" s="20"/>
      <c r="G16" s="20"/>
      <c r="H16" s="20"/>
      <c r="I16" s="20"/>
      <c r="J16" s="20"/>
      <c r="K16" s="20"/>
      <c r="L16" s="20"/>
      <c r="M16" s="20"/>
      <c r="N16" s="20"/>
      <c r="O16" s="7"/>
      <c r="P16" s="12"/>
      <c r="Q16" s="12"/>
      <c r="R16" s="12"/>
      <c r="S16" s="12"/>
      <c r="T16" s="12"/>
      <c r="U16" s="12"/>
      <c r="V16" s="12"/>
    </row>
    <row r="17" spans="1:22" ht="12.75" customHeight="1" x14ac:dyDescent="0.15">
      <c r="A17" s="20" t="str">
        <f t="array" ref="A17">IFERROR(INDEX(arr_event,SMALL(IF(arr_eventdate=$D$5,ROW(arr_eventdate)),ROW()-ROW($A$13))),"")</f>
        <v/>
      </c>
      <c r="B17" s="19"/>
      <c r="C17" s="19"/>
      <c r="D17" s="19"/>
      <c r="F17" s="20"/>
      <c r="G17" s="20"/>
      <c r="H17" s="20"/>
      <c r="I17" s="20"/>
      <c r="J17" s="20"/>
      <c r="K17" s="20"/>
      <c r="L17" s="20"/>
      <c r="M17" s="20"/>
      <c r="N17" s="20"/>
      <c r="O17" s="7"/>
      <c r="P17" s="12"/>
      <c r="Q17" s="12"/>
      <c r="R17" s="12"/>
      <c r="S17" s="12"/>
      <c r="T17" s="12"/>
      <c r="U17" s="12"/>
      <c r="V17" s="12"/>
    </row>
    <row r="18" spans="1:22" ht="12.75" customHeight="1" x14ac:dyDescent="0.15">
      <c r="A18" s="20" t="str">
        <f t="array" ref="A18">IFERROR(INDEX(arr_event,SMALL(IF(arr_eventdate=$D$5,ROW(arr_eventdate)),ROW()-ROW($A$13))),"")</f>
        <v/>
      </c>
      <c r="B18" s="19"/>
      <c r="C18" s="19"/>
      <c r="D18" s="19"/>
      <c r="F18" s="20"/>
      <c r="G18" s="20"/>
      <c r="H18" s="20"/>
      <c r="I18" s="20"/>
      <c r="J18" s="20"/>
      <c r="K18" s="20"/>
      <c r="L18" s="20"/>
      <c r="M18" s="20"/>
      <c r="N18" s="20"/>
      <c r="O18" s="7"/>
      <c r="P18" s="12"/>
      <c r="Q18" s="12"/>
      <c r="R18" s="12"/>
      <c r="S18" s="12"/>
      <c r="T18" s="12"/>
      <c r="U18" s="12"/>
      <c r="V18" s="12"/>
    </row>
    <row r="19" spans="1:22" ht="12.75" customHeight="1" x14ac:dyDescent="0.15">
      <c r="A19" s="20" t="str">
        <f t="array" ref="A19">IFERROR(INDEX(arr_event,SMALL(IF(arr_eventdate=$D$5,ROW(arr_eventdate)),ROW()-ROW($A$13))),"")</f>
        <v/>
      </c>
      <c r="B19" s="19"/>
      <c r="C19" s="19"/>
      <c r="D19" s="19"/>
      <c r="F19" s="20"/>
      <c r="G19" s="20"/>
      <c r="H19" s="20"/>
      <c r="I19" s="20"/>
      <c r="J19" s="20"/>
      <c r="K19" s="20"/>
      <c r="L19" s="20"/>
      <c r="M19" s="20"/>
      <c r="N19" s="20"/>
      <c r="O19" s="7"/>
      <c r="P19" s="12"/>
      <c r="Q19" s="12"/>
      <c r="R19" s="12"/>
      <c r="S19" s="12"/>
      <c r="T19" s="12"/>
      <c r="U19" s="12"/>
      <c r="V19" s="12"/>
    </row>
    <row r="20" spans="1:22" ht="12.75" customHeight="1" x14ac:dyDescent="0.15">
      <c r="A20" s="20" t="str">
        <f t="array" ref="A20">IFERROR(INDEX(arr_event,SMALL(IF(arr_eventdate=$D$5,ROW(arr_eventdate)),ROW()-ROW($A$13))),"")</f>
        <v/>
      </c>
      <c r="B20" s="19"/>
      <c r="C20" s="19"/>
      <c r="D20" s="19"/>
      <c r="F20" s="20"/>
      <c r="G20" s="20"/>
      <c r="H20" s="20"/>
      <c r="I20" s="20"/>
      <c r="J20" s="20"/>
      <c r="K20" s="20"/>
      <c r="L20" s="20"/>
      <c r="M20" s="20"/>
      <c r="N20" s="20"/>
      <c r="O20" s="7"/>
      <c r="P20" s="12"/>
      <c r="Q20" s="12"/>
      <c r="R20" s="12"/>
      <c r="S20" s="12"/>
      <c r="T20" s="12"/>
      <c r="U20" s="12"/>
      <c r="V20" s="12"/>
    </row>
    <row r="21" spans="1:22" ht="12.75" customHeight="1" x14ac:dyDescent="0.15">
      <c r="A21" s="20" t="str">
        <f t="array" ref="A21">IFERROR(INDEX(arr_event,SMALL(IF(arr_eventdate=$D$5,ROW(arr_eventdate)),ROW()-ROW($A$13))),"")</f>
        <v/>
      </c>
      <c r="B21" s="19"/>
      <c r="C21" s="19"/>
      <c r="D21" s="19"/>
      <c r="F21" s="20"/>
      <c r="G21" s="20"/>
      <c r="H21" s="20"/>
      <c r="I21" s="20"/>
      <c r="J21" s="20"/>
      <c r="K21" s="20"/>
      <c r="L21" s="20"/>
      <c r="M21" s="20"/>
      <c r="N21" s="20"/>
      <c r="O21" s="7"/>
      <c r="P21" s="12"/>
      <c r="Q21" s="12"/>
      <c r="R21" s="12"/>
      <c r="S21" s="12"/>
      <c r="T21" s="12"/>
      <c r="U21" s="12"/>
      <c r="V21" s="12"/>
    </row>
    <row r="22" spans="1:22" ht="12.75" customHeight="1" x14ac:dyDescent="0.15">
      <c r="A22" s="20" t="str">
        <f t="array" ref="A22">IFERROR(INDEX(arr_event,SMALL(IF(arr_eventdate=$D$5,ROW(arr_eventdate)),ROW()-ROW($A$13))),"")</f>
        <v/>
      </c>
      <c r="B22" s="19"/>
      <c r="C22" s="19"/>
      <c r="D22" s="19"/>
      <c r="F22" s="20"/>
      <c r="G22" s="20"/>
      <c r="H22" s="20"/>
      <c r="I22" s="20"/>
      <c r="J22" s="20"/>
      <c r="K22" s="20"/>
      <c r="L22" s="20"/>
      <c r="M22" s="20"/>
      <c r="N22" s="20"/>
      <c r="O22" s="7"/>
      <c r="P22" s="12"/>
      <c r="Q22" s="12"/>
      <c r="R22" s="12"/>
      <c r="S22" s="12"/>
      <c r="T22" s="12"/>
      <c r="U22" s="12"/>
      <c r="V22" s="12"/>
    </row>
    <row r="23" spans="1:22" ht="12.75" customHeight="1" x14ac:dyDescent="0.15">
      <c r="A23" s="20" t="str">
        <f t="array" ref="A23">IFERROR(INDEX(arr_event,SMALL(IF(arr_eventdate=$D$5,ROW(arr_eventdate)),ROW()-ROW($A$13))),"")</f>
        <v/>
      </c>
      <c r="B23" s="19"/>
      <c r="C23" s="19"/>
      <c r="D23" s="19"/>
      <c r="F23" s="20"/>
      <c r="G23" s="20"/>
      <c r="H23" s="20"/>
      <c r="I23" s="20"/>
      <c r="J23" s="20"/>
      <c r="K23" s="20"/>
      <c r="L23" s="20"/>
      <c r="M23" s="20"/>
      <c r="N23" s="20"/>
      <c r="O23" s="7"/>
      <c r="P23" s="12"/>
      <c r="Q23" s="12"/>
      <c r="R23" s="12"/>
      <c r="S23" s="12"/>
      <c r="T23" s="12"/>
      <c r="U23" s="12"/>
      <c r="V23" s="12"/>
    </row>
    <row r="24" spans="1:22" ht="12.75" customHeight="1" x14ac:dyDescent="0.15">
      <c r="A24" s="20"/>
      <c r="B24" s="19"/>
      <c r="C24" s="19"/>
      <c r="D24" s="19"/>
      <c r="F24" s="20"/>
      <c r="G24" s="20"/>
      <c r="H24" s="20"/>
      <c r="I24" s="20"/>
      <c r="J24" s="20"/>
      <c r="K24" s="20"/>
      <c r="L24" s="20"/>
      <c r="M24" s="20"/>
      <c r="N24" s="20"/>
      <c r="O24" s="7"/>
      <c r="P24" s="12"/>
      <c r="Q24" s="12"/>
      <c r="R24" s="12"/>
      <c r="S24" s="12"/>
      <c r="T24" s="12"/>
      <c r="U24" s="12"/>
      <c r="V24" s="12"/>
    </row>
    <row r="25" spans="1:22" ht="12.75" customHeight="1" x14ac:dyDescent="0.15">
      <c r="A25" s="20"/>
      <c r="B25" s="19"/>
      <c r="C25" s="19"/>
      <c r="D25" s="19"/>
      <c r="F25" s="20"/>
      <c r="G25" s="20"/>
      <c r="H25" s="20"/>
      <c r="I25" s="20"/>
      <c r="J25" s="20"/>
      <c r="K25" s="20"/>
      <c r="L25" s="20"/>
      <c r="M25" s="20"/>
      <c r="N25" s="20"/>
      <c r="O25" s="7"/>
      <c r="P25" s="12"/>
      <c r="Q25" s="12"/>
      <c r="R25" s="12"/>
      <c r="S25" s="12"/>
      <c r="T25" s="12"/>
      <c r="U25" s="12"/>
      <c r="V25" s="12"/>
    </row>
    <row r="26" spans="1:22" ht="12.75" customHeight="1" x14ac:dyDescent="0.15">
      <c r="A26" s="20"/>
      <c r="B26" s="19"/>
      <c r="C26" s="19"/>
      <c r="D26" s="19"/>
      <c r="F26" s="20"/>
      <c r="G26" s="20"/>
      <c r="H26" s="20"/>
      <c r="I26" s="20"/>
      <c r="J26" s="20"/>
      <c r="K26" s="20"/>
      <c r="L26" s="20"/>
      <c r="M26" s="20"/>
      <c r="N26" s="20"/>
      <c r="O26" s="7"/>
      <c r="P26" s="12"/>
      <c r="Q26" s="12"/>
      <c r="R26" s="12"/>
      <c r="S26" s="12"/>
      <c r="T26" s="12"/>
      <c r="U26" s="12"/>
      <c r="V26" s="12"/>
    </row>
    <row r="27" spans="1:22" ht="12.75" customHeight="1" x14ac:dyDescent="0.15">
      <c r="A27" s="20"/>
      <c r="B27" s="19"/>
      <c r="C27" s="19"/>
      <c r="D27" s="19"/>
      <c r="F27" s="20"/>
      <c r="G27" s="20"/>
      <c r="H27" s="20"/>
      <c r="I27" s="20"/>
      <c r="J27" s="20"/>
      <c r="K27" s="20"/>
      <c r="L27" s="20"/>
      <c r="M27" s="20"/>
      <c r="N27" s="20"/>
      <c r="O27" s="7"/>
      <c r="P27" s="12"/>
      <c r="Q27" s="12"/>
      <c r="R27" s="12"/>
      <c r="S27" s="12"/>
      <c r="T27" s="12"/>
      <c r="U27" s="12"/>
      <c r="V27" s="12"/>
    </row>
    <row r="28" spans="1:22" ht="12.75" customHeight="1" x14ac:dyDescent="0.15">
      <c r="A28" s="20"/>
      <c r="B28" s="19"/>
      <c r="C28" s="19"/>
      <c r="D28" s="19"/>
      <c r="F28" s="20"/>
      <c r="G28" s="20"/>
      <c r="H28" s="20"/>
      <c r="I28" s="20"/>
      <c r="J28" s="20"/>
      <c r="K28" s="20"/>
      <c r="L28" s="20"/>
      <c r="M28" s="20"/>
      <c r="N28" s="20"/>
      <c r="O28" s="7"/>
      <c r="P28" s="12"/>
      <c r="Q28" s="12"/>
      <c r="R28" s="12"/>
      <c r="S28" s="12"/>
      <c r="T28" s="12"/>
      <c r="U28" s="12"/>
      <c r="V28" s="12"/>
    </row>
    <row r="29" spans="1:22" ht="12.75" customHeight="1" x14ac:dyDescent="0.15">
      <c r="A29" s="20"/>
      <c r="B29" s="19"/>
      <c r="C29" s="19"/>
      <c r="D29" s="19"/>
      <c r="F29" s="20"/>
      <c r="G29" s="20"/>
      <c r="H29" s="20"/>
      <c r="I29" s="20"/>
      <c r="J29" s="20"/>
      <c r="K29" s="20"/>
      <c r="L29" s="20"/>
      <c r="M29" s="20"/>
      <c r="N29" s="20"/>
      <c r="O29" s="7"/>
      <c r="P29" s="12"/>
      <c r="Q29" s="12"/>
      <c r="R29" s="12"/>
      <c r="S29" s="12"/>
      <c r="T29" s="12"/>
      <c r="U29" s="12"/>
      <c r="V29" s="12"/>
    </row>
    <row r="30" spans="1:22" ht="12.75" customHeight="1" x14ac:dyDescent="0.15">
      <c r="A30" s="20"/>
      <c r="B30" s="19"/>
      <c r="C30" s="19"/>
      <c r="D30" s="19"/>
      <c r="F30" s="20"/>
      <c r="G30" s="20"/>
      <c r="H30" s="20"/>
      <c r="I30" s="20"/>
      <c r="J30" s="20"/>
      <c r="K30" s="20"/>
      <c r="L30" s="20"/>
      <c r="M30" s="20"/>
      <c r="N30" s="20"/>
      <c r="O30" s="7"/>
      <c r="P30" s="12"/>
      <c r="Q30" s="12"/>
      <c r="R30" s="12"/>
      <c r="S30" s="12"/>
      <c r="T30" s="12"/>
      <c r="U30" s="12"/>
      <c r="V30" s="12"/>
    </row>
    <row r="31" spans="1:22" ht="12.75" customHeight="1" x14ac:dyDescent="0.15">
      <c r="A31" s="20"/>
      <c r="B31" s="19"/>
      <c r="C31" s="19"/>
      <c r="D31" s="19"/>
      <c r="F31" s="20"/>
      <c r="G31" s="20"/>
      <c r="H31" s="20"/>
      <c r="I31" s="20"/>
      <c r="J31" s="20"/>
      <c r="K31" s="20"/>
      <c r="L31" s="20"/>
      <c r="M31" s="20"/>
      <c r="N31" s="20"/>
      <c r="O31" s="7"/>
      <c r="P31" s="12"/>
      <c r="Q31" s="12"/>
      <c r="R31" s="12"/>
      <c r="S31" s="12"/>
      <c r="T31" s="12"/>
      <c r="U31" s="12"/>
      <c r="V31" s="12"/>
    </row>
    <row r="32" spans="1:22" ht="12.75" customHeight="1" x14ac:dyDescent="0.15">
      <c r="A32" s="20"/>
      <c r="B32" s="19"/>
      <c r="C32" s="19"/>
      <c r="D32" s="19"/>
      <c r="F32" s="20"/>
      <c r="G32" s="20"/>
      <c r="H32" s="20"/>
      <c r="I32" s="20"/>
      <c r="J32" s="20"/>
      <c r="K32" s="20"/>
      <c r="L32" s="20"/>
      <c r="M32" s="20"/>
      <c r="N32" s="20"/>
      <c r="O32" s="7"/>
      <c r="P32" s="12"/>
      <c r="Q32" s="12"/>
      <c r="R32" s="12"/>
      <c r="S32" s="12"/>
      <c r="T32" s="12"/>
      <c r="U32" s="12"/>
      <c r="V32" s="12"/>
    </row>
    <row r="33" spans="1:22" ht="12.75" customHeight="1" x14ac:dyDescent="0.15">
      <c r="A33" s="1"/>
      <c r="B33" s="1"/>
      <c r="C33" s="6"/>
      <c r="D33" s="6"/>
      <c r="P33" s="3"/>
      <c r="Q33" s="3"/>
      <c r="R33" s="3"/>
      <c r="S33" s="3"/>
      <c r="T33" s="3"/>
      <c r="U33" s="3"/>
      <c r="V33" s="3"/>
    </row>
    <row r="37" spans="1:22" ht="12.75" customHeight="1" x14ac:dyDescent="0.15">
      <c r="A37" s="24">
        <f>DAY(D37)</f>
        <v>14</v>
      </c>
      <c r="B37" s="24"/>
      <c r="C37" s="24"/>
      <c r="D37" s="26">
        <f>D3+1</f>
        <v>44118</v>
      </c>
      <c r="E37" s="26"/>
      <c r="F37" s="26"/>
      <c r="G37" s="26"/>
      <c r="H37" s="30">
        <f>DATE(YEAR($D$5),MONTH($D$5),1)</f>
        <v>44105</v>
      </c>
      <c r="I37" s="30"/>
      <c r="J37" s="30"/>
      <c r="K37" s="30"/>
      <c r="L37" s="30"/>
      <c r="M37" s="30"/>
      <c r="N37" s="30"/>
      <c r="O37" s="2"/>
      <c r="P37" s="30">
        <f>DATE(YEAR(H37+35),MONTH(H37+35),1)</f>
        <v>44136</v>
      </c>
      <c r="Q37" s="30"/>
      <c r="R37" s="30"/>
      <c r="S37" s="30"/>
      <c r="T37" s="30"/>
      <c r="U37" s="30"/>
      <c r="V37" s="30"/>
    </row>
    <row r="38" spans="1:22" ht="12.75" customHeight="1" x14ac:dyDescent="0.15">
      <c r="A38" s="24"/>
      <c r="B38" s="24"/>
      <c r="C38" s="24"/>
      <c r="D38" s="26"/>
      <c r="E38" s="26"/>
      <c r="F38" s="26"/>
      <c r="G38" s="26"/>
      <c r="H38" s="15" t="s">
        <v>3</v>
      </c>
      <c r="I38" s="15" t="s">
        <v>4</v>
      </c>
      <c r="J38" s="15" t="s">
        <v>5</v>
      </c>
      <c r="K38" s="15" t="s">
        <v>6</v>
      </c>
      <c r="L38" s="15" t="s">
        <v>7</v>
      </c>
      <c r="M38" s="15" t="s">
        <v>8</v>
      </c>
      <c r="N38" s="15" t="s">
        <v>9</v>
      </c>
      <c r="O38" s="14"/>
      <c r="P38" s="15" t="s">
        <v>3</v>
      </c>
      <c r="Q38" s="15" t="s">
        <v>4</v>
      </c>
      <c r="R38" s="15" t="s">
        <v>5</v>
      </c>
      <c r="S38" s="15" t="s">
        <v>6</v>
      </c>
      <c r="T38" s="15" t="s">
        <v>7</v>
      </c>
      <c r="U38" s="15" t="s">
        <v>8</v>
      </c>
      <c r="V38" s="15" t="s">
        <v>9</v>
      </c>
    </row>
    <row r="39" spans="1:22" ht="12.75" customHeight="1" x14ac:dyDescent="0.15">
      <c r="A39" s="24"/>
      <c r="B39" s="24"/>
      <c r="C39" s="24"/>
      <c r="D39" s="27" t="str">
        <f>INDEX({"Sunday","Monday","Tuesday","Wednesday","Thursday","Friday","Saturday"},WEEKDAY(D37))</f>
        <v>Wednesday</v>
      </c>
      <c r="E39" s="27"/>
      <c r="F39" s="27"/>
      <c r="G39" s="4"/>
      <c r="H39" s="16" t="str">
        <f>IF(WEEKDAY(H37,1)=1,H37,"")</f>
        <v/>
      </c>
      <c r="I39" s="16" t="str">
        <f>IF(H39="",IF(WEEKDAY(H37,1)=2,H37,""),H39+1)</f>
        <v/>
      </c>
      <c r="J39" s="16" t="str">
        <f>IF(I39="",IF(WEEKDAY(H37,1)=3,H37,""),I39+1)</f>
        <v/>
      </c>
      <c r="K39" s="16" t="str">
        <f>IF(J39="",IF(WEEKDAY(H37,1)=4,H37,""),J39+1)</f>
        <v/>
      </c>
      <c r="L39" s="16">
        <f>IF(K39="",IF(WEEKDAY(H37,1)=5,H37,""),K39+1)</f>
        <v>44105</v>
      </c>
      <c r="M39" s="16">
        <f>IF(L39="",IF(WEEKDAY(H37,1)=6,H37,""),L39+1)</f>
        <v>44106</v>
      </c>
      <c r="N39" s="16">
        <f>IF(M39="",IF(WEEKDAY(H37,1)=7,H37,""),M39+1)</f>
        <v>44107</v>
      </c>
      <c r="O39" s="17"/>
      <c r="P39" s="16">
        <f>IF(WEEKDAY(P37,1)=1,P37,"")</f>
        <v>44136</v>
      </c>
      <c r="Q39" s="16">
        <f>IF(P39="",IF(WEEKDAY(P37,1)=2,P37,""),P39+1)</f>
        <v>44137</v>
      </c>
      <c r="R39" s="16">
        <f>IF(Q39="",IF(WEEKDAY(P37,1)=3,P37,""),Q39+1)</f>
        <v>44138</v>
      </c>
      <c r="S39" s="16">
        <f>IF(R39="",IF(WEEKDAY(P37,1)=4,P37,""),R39+1)</f>
        <v>44139</v>
      </c>
      <c r="T39" s="16">
        <f>IF(S39="",IF(WEEKDAY(P37,1)=5,P37,""),S39+1)</f>
        <v>44140</v>
      </c>
      <c r="U39" s="16">
        <f>IF(T39="",IF(WEEKDAY(P37,1)=6,P37,""),T39+1)</f>
        <v>44141</v>
      </c>
      <c r="V39" s="16">
        <f>IF(U39="",IF(WEEKDAY(P37,1)=7,P37,""),U39+1)</f>
        <v>44142</v>
      </c>
    </row>
    <row r="40" spans="1:22" ht="12.75" customHeight="1" x14ac:dyDescent="0.15">
      <c r="A40" s="25"/>
      <c r="B40" s="25"/>
      <c r="C40" s="25"/>
      <c r="D40" s="28"/>
      <c r="E40" s="28"/>
      <c r="F40" s="28"/>
      <c r="G40" s="4"/>
      <c r="H40" s="16">
        <f>IF(N39="","",IF(MONTH(N39+1)&lt;&gt;MONTH(N39),"",N39+1))</f>
        <v>44108</v>
      </c>
      <c r="I40" s="16">
        <f>IF(H40="","",IF(MONTH(H40+1)&lt;&gt;MONTH(H40),"",H40+1))</f>
        <v>44109</v>
      </c>
      <c r="J40" s="16">
        <f t="shared" ref="J40:K44" si="7">IF(I40="","",IF(MONTH(I40+1)&lt;&gt;MONTH(I40),"",I40+1))</f>
        <v>44110</v>
      </c>
      <c r="K40" s="16">
        <f>IF(J40="","",IF(MONTH(J40+1)&lt;&gt;MONTH(J40),"",J40+1))</f>
        <v>44111</v>
      </c>
      <c r="L40" s="16">
        <f t="shared" ref="L40:N44" si="8">IF(K40="","",IF(MONTH(K40+1)&lt;&gt;MONTH(K40),"",K40+1))</f>
        <v>44112</v>
      </c>
      <c r="M40" s="16">
        <f t="shared" si="8"/>
        <v>44113</v>
      </c>
      <c r="N40" s="16">
        <f t="shared" si="8"/>
        <v>44114</v>
      </c>
      <c r="O40" s="5"/>
      <c r="P40" s="16">
        <f>IF(V39="","",IF(MONTH(V39+1)&lt;&gt;MONTH(V39),"",V39+1))</f>
        <v>44143</v>
      </c>
      <c r="Q40" s="16">
        <f>IF(P40="","",IF(MONTH(P40+1)&lt;&gt;MONTH(P40),"",P40+1))</f>
        <v>44144</v>
      </c>
      <c r="R40" s="16">
        <f t="shared" ref="R40:S44" si="9">IF(Q40="","",IF(MONTH(Q40+1)&lt;&gt;MONTH(Q40),"",Q40+1))</f>
        <v>44145</v>
      </c>
      <c r="S40" s="16">
        <f>IF(R40="","",IF(MONTH(R40+1)&lt;&gt;MONTH(R40),"",R40+1))</f>
        <v>44146</v>
      </c>
      <c r="T40" s="16">
        <f t="shared" ref="T40:V44" si="10">IF(S40="","",IF(MONTH(S40+1)&lt;&gt;MONTH(S40),"",S40+1))</f>
        <v>44147</v>
      </c>
      <c r="U40" s="16">
        <f t="shared" si="10"/>
        <v>44148</v>
      </c>
      <c r="V40" s="16">
        <f t="shared" si="10"/>
        <v>44149</v>
      </c>
    </row>
    <row r="41" spans="1:22" ht="12.75" customHeight="1" x14ac:dyDescent="0.15">
      <c r="A41" s="21" t="str">
        <f t="array" ref="A41">IFERROR(INDEX(arr_holiday,SMALL(IF(arr_holidaydate=$D$37,ROW(arr_holidaydate)),ROW()-ROW($A$40))),"")</f>
        <v/>
      </c>
      <c r="B41" s="18"/>
      <c r="C41" s="18"/>
      <c r="D41" s="18"/>
      <c r="E41" s="29" t="str">
        <f>"W"&amp;TEXT(1+INT((D37-DATE(YEAR(D37+4-WEEKDAY(D37+6)),1,5)+
WEEKDAY(DATE(YEAR(D37+4-WEEKDAY(D37+6)),1,3)))/7),"00")&amp;"-"&amp;WEEKDAY(D37,2)</f>
        <v>W42-3</v>
      </c>
      <c r="F41" s="29"/>
      <c r="H41" s="16">
        <f t="shared" ref="H41:H44" si="11">IF(N40="","",IF(MONTH(N40+1)&lt;&gt;MONTH(N40),"",N40+1))</f>
        <v>44115</v>
      </c>
      <c r="I41" s="16">
        <f t="shared" ref="I41:I44" si="12">IF(H41="","",IF(MONTH(H41+1)&lt;&gt;MONTH(H41),"",H41+1))</f>
        <v>44116</v>
      </c>
      <c r="J41" s="16">
        <f t="shared" si="7"/>
        <v>44117</v>
      </c>
      <c r="K41" s="16">
        <f t="shared" si="7"/>
        <v>44118</v>
      </c>
      <c r="L41" s="16">
        <f t="shared" si="8"/>
        <v>44119</v>
      </c>
      <c r="M41" s="16">
        <f t="shared" si="8"/>
        <v>44120</v>
      </c>
      <c r="N41" s="16">
        <f t="shared" si="8"/>
        <v>44121</v>
      </c>
      <c r="O41" s="5"/>
      <c r="P41" s="16">
        <f t="shared" ref="P41:P44" si="13">IF(V40="","",IF(MONTH(V40+1)&lt;&gt;MONTH(V40),"",V40+1))</f>
        <v>44150</v>
      </c>
      <c r="Q41" s="16">
        <f t="shared" ref="Q41:Q44" si="14">IF(P41="","",IF(MONTH(P41+1)&lt;&gt;MONTH(P41),"",P41+1))</f>
        <v>44151</v>
      </c>
      <c r="R41" s="16">
        <f t="shared" si="9"/>
        <v>44152</v>
      </c>
      <c r="S41" s="16">
        <f t="shared" si="9"/>
        <v>44153</v>
      </c>
      <c r="T41" s="16">
        <f t="shared" si="10"/>
        <v>44154</v>
      </c>
      <c r="U41" s="16">
        <f t="shared" si="10"/>
        <v>44155</v>
      </c>
      <c r="V41" s="16">
        <f t="shared" si="10"/>
        <v>44156</v>
      </c>
    </row>
    <row r="42" spans="1:22" x14ac:dyDescent="0.15">
      <c r="A42" s="21" t="str">
        <f t="array" ref="A42">IFERROR(INDEX(arr_holiday,SMALL(IF(arr_holidaydate=$D$37,ROW(arr_holidaydate)),ROW()-ROW($A$40))),"")</f>
        <v/>
      </c>
      <c r="B42" s="18"/>
      <c r="C42" s="18"/>
      <c r="D42" s="18"/>
      <c r="H42" s="16">
        <f t="shared" si="11"/>
        <v>44122</v>
      </c>
      <c r="I42" s="16">
        <f t="shared" si="12"/>
        <v>44123</v>
      </c>
      <c r="J42" s="16">
        <f t="shared" si="7"/>
        <v>44124</v>
      </c>
      <c r="K42" s="16">
        <f t="shared" si="7"/>
        <v>44125</v>
      </c>
      <c r="L42" s="16">
        <f t="shared" si="8"/>
        <v>44126</v>
      </c>
      <c r="M42" s="16">
        <f t="shared" si="8"/>
        <v>44127</v>
      </c>
      <c r="N42" s="16">
        <f t="shared" si="8"/>
        <v>44128</v>
      </c>
      <c r="O42" s="5"/>
      <c r="P42" s="16">
        <f t="shared" si="13"/>
        <v>44157</v>
      </c>
      <c r="Q42" s="16">
        <f t="shared" si="14"/>
        <v>44158</v>
      </c>
      <c r="R42" s="16">
        <f t="shared" si="9"/>
        <v>44159</v>
      </c>
      <c r="S42" s="16">
        <f t="shared" si="9"/>
        <v>44160</v>
      </c>
      <c r="T42" s="16">
        <f t="shared" si="10"/>
        <v>44161</v>
      </c>
      <c r="U42" s="16">
        <f t="shared" si="10"/>
        <v>44162</v>
      </c>
      <c r="V42" s="16">
        <f t="shared" si="10"/>
        <v>44163</v>
      </c>
    </row>
    <row r="43" spans="1:22" x14ac:dyDescent="0.15">
      <c r="A43" s="21" t="str">
        <f t="array" ref="A43">IFERROR(INDEX(arr_holiday,SMALL(IF(arr_holidaydate=$D$37,ROW(arr_holidaydate)),ROW()-ROW($A$40))),"")</f>
        <v/>
      </c>
      <c r="B43" s="18"/>
      <c r="C43" s="18"/>
      <c r="D43" s="18"/>
      <c r="H43" s="16">
        <f t="shared" si="11"/>
        <v>44129</v>
      </c>
      <c r="I43" s="16">
        <f t="shared" si="12"/>
        <v>44130</v>
      </c>
      <c r="J43" s="16">
        <f t="shared" si="7"/>
        <v>44131</v>
      </c>
      <c r="K43" s="16">
        <f t="shared" si="7"/>
        <v>44132</v>
      </c>
      <c r="L43" s="16">
        <f t="shared" si="8"/>
        <v>44133</v>
      </c>
      <c r="M43" s="16">
        <f t="shared" si="8"/>
        <v>44134</v>
      </c>
      <c r="N43" s="16">
        <f t="shared" si="8"/>
        <v>44135</v>
      </c>
      <c r="O43" s="5"/>
      <c r="P43" s="16">
        <f t="shared" si="13"/>
        <v>44164</v>
      </c>
      <c r="Q43" s="16">
        <f t="shared" si="14"/>
        <v>44165</v>
      </c>
      <c r="R43" s="16" t="str">
        <f t="shared" si="9"/>
        <v/>
      </c>
      <c r="S43" s="16" t="str">
        <f t="shared" si="9"/>
        <v/>
      </c>
      <c r="T43" s="16" t="str">
        <f t="shared" si="10"/>
        <v/>
      </c>
      <c r="U43" s="16" t="str">
        <f t="shared" si="10"/>
        <v/>
      </c>
      <c r="V43" s="16" t="str">
        <f t="shared" si="10"/>
        <v/>
      </c>
    </row>
    <row r="44" spans="1:22" x14ac:dyDescent="0.15">
      <c r="A44" s="21" t="str">
        <f t="array" ref="A44">IFERROR(INDEX(arr_holiday,SMALL(IF(arr_holidaydate=$D$37,ROW(arr_holidaydate)),ROW()-ROW($A$40))),"")</f>
        <v/>
      </c>
      <c r="B44" s="18"/>
      <c r="C44" s="18"/>
      <c r="D44" s="18"/>
      <c r="H44" s="16" t="str">
        <f t="shared" si="11"/>
        <v/>
      </c>
      <c r="I44" s="16" t="str">
        <f t="shared" si="12"/>
        <v/>
      </c>
      <c r="J44" s="16" t="str">
        <f t="shared" si="7"/>
        <v/>
      </c>
      <c r="K44" s="16" t="str">
        <f t="shared" si="7"/>
        <v/>
      </c>
      <c r="L44" s="16" t="str">
        <f t="shared" si="8"/>
        <v/>
      </c>
      <c r="M44" s="16" t="str">
        <f t="shared" si="8"/>
        <v/>
      </c>
      <c r="N44" s="16" t="str">
        <f t="shared" si="8"/>
        <v/>
      </c>
      <c r="O44" s="5"/>
      <c r="P44" s="16" t="str">
        <f t="shared" si="13"/>
        <v/>
      </c>
      <c r="Q44" s="16" t="str">
        <f t="shared" si="14"/>
        <v/>
      </c>
      <c r="R44" s="16" t="str">
        <f t="shared" si="9"/>
        <v/>
      </c>
      <c r="S44" s="16" t="str">
        <f t="shared" si="9"/>
        <v/>
      </c>
      <c r="T44" s="16" t="str">
        <f t="shared" si="10"/>
        <v/>
      </c>
      <c r="U44" s="16" t="str">
        <f t="shared" si="10"/>
        <v/>
      </c>
      <c r="V44" s="16" t="str">
        <f t="shared" si="10"/>
        <v/>
      </c>
    </row>
    <row r="45" spans="1:22" ht="14" customHeight="1" x14ac:dyDescent="0.15">
      <c r="A45" s="22" t="s">
        <v>1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</row>
    <row r="46" spans="1:22" ht="12.75" customHeight="1" x14ac:dyDescent="0.15">
      <c r="A46" s="20" t="str">
        <f t="array" ref="A46">IFERROR(INDEX(arr_event,SMALL(IF(arr_eventdate=$D$5,ROW(arr_eventdate)),ROW()-ROW($A$13))),"")</f>
        <v/>
      </c>
      <c r="B46" s="19"/>
      <c r="C46" s="19"/>
      <c r="D46" s="19"/>
      <c r="F46" s="20"/>
      <c r="G46" s="20"/>
      <c r="H46" s="20"/>
      <c r="I46" s="20"/>
      <c r="J46" s="20"/>
      <c r="K46" s="20"/>
      <c r="L46" s="20"/>
      <c r="M46" s="20"/>
      <c r="N46" s="20"/>
      <c r="O46" s="7"/>
      <c r="P46" s="11"/>
      <c r="Q46" s="11"/>
      <c r="R46" s="11"/>
      <c r="S46" s="11"/>
      <c r="T46" s="11"/>
      <c r="U46" s="11"/>
      <c r="V46" s="11"/>
    </row>
    <row r="47" spans="1:22" ht="12.75" customHeight="1" x14ac:dyDescent="0.15">
      <c r="A47" s="20" t="str">
        <f t="array" ref="A47">IFERROR(INDEX(arr_event,SMALL(IF(arr_eventdate=$D$5,ROW(arr_eventdate)),ROW()-ROW($A$13))),"")</f>
        <v/>
      </c>
      <c r="B47" s="19"/>
      <c r="C47" s="19"/>
      <c r="D47" s="19"/>
      <c r="F47" s="20"/>
      <c r="G47" s="20"/>
      <c r="H47" s="20"/>
      <c r="I47" s="20"/>
      <c r="J47" s="20"/>
      <c r="K47" s="20"/>
      <c r="L47" s="20"/>
      <c r="M47" s="20"/>
      <c r="N47" s="20"/>
      <c r="O47" s="7"/>
      <c r="P47" s="12"/>
      <c r="Q47" s="12"/>
      <c r="R47" s="12"/>
      <c r="S47" s="12"/>
      <c r="T47" s="12"/>
      <c r="U47" s="12"/>
      <c r="V47" s="12"/>
    </row>
    <row r="48" spans="1:22" ht="12.75" customHeight="1" x14ac:dyDescent="0.15">
      <c r="A48" s="20" t="str">
        <f t="array" ref="A48">IFERROR(INDEX(arr_event,SMALL(IF(arr_eventdate=$D$5,ROW(arr_eventdate)),ROW()-ROW($A$13))),"")</f>
        <v/>
      </c>
      <c r="B48" s="19"/>
      <c r="C48" s="19"/>
      <c r="D48" s="19"/>
      <c r="F48" s="20"/>
      <c r="G48" s="20"/>
      <c r="H48" s="20"/>
      <c r="I48" s="20"/>
      <c r="J48" s="20"/>
      <c r="K48" s="20"/>
      <c r="L48" s="20"/>
      <c r="M48" s="20"/>
      <c r="N48" s="20"/>
      <c r="O48" s="7"/>
      <c r="P48" s="12"/>
      <c r="Q48" s="12"/>
      <c r="R48" s="12"/>
      <c r="S48" s="12"/>
      <c r="T48" s="12"/>
      <c r="U48" s="12"/>
      <c r="V48" s="12"/>
    </row>
    <row r="49" spans="1:22" ht="12.75" customHeight="1" x14ac:dyDescent="0.15">
      <c r="A49" s="20" t="str">
        <f t="array" ref="A49">IFERROR(INDEX(arr_event,SMALL(IF(arr_eventdate=$D$5,ROW(arr_eventdate)),ROW()-ROW($A$13))),"")</f>
        <v/>
      </c>
      <c r="B49" s="19"/>
      <c r="C49" s="19"/>
      <c r="D49" s="19"/>
      <c r="F49" s="20"/>
      <c r="G49" s="20"/>
      <c r="H49" s="20"/>
      <c r="I49" s="20"/>
      <c r="J49" s="20"/>
      <c r="K49" s="20"/>
      <c r="L49" s="20"/>
      <c r="M49" s="20"/>
      <c r="N49" s="20"/>
      <c r="O49" s="7"/>
      <c r="P49" s="12"/>
      <c r="Q49" s="12"/>
      <c r="R49" s="12"/>
      <c r="S49" s="12"/>
      <c r="T49" s="12"/>
      <c r="U49" s="12"/>
      <c r="V49" s="12"/>
    </row>
    <row r="50" spans="1:22" ht="12.75" customHeight="1" x14ac:dyDescent="0.15">
      <c r="A50" s="20" t="str">
        <f t="array" ref="A50">IFERROR(INDEX(arr_event,SMALL(IF(arr_eventdate=$D$5,ROW(arr_eventdate)),ROW()-ROW($A$13))),"")</f>
        <v/>
      </c>
      <c r="B50" s="19"/>
      <c r="C50" s="19"/>
      <c r="D50" s="19"/>
      <c r="F50" s="20"/>
      <c r="G50" s="20"/>
      <c r="H50" s="20"/>
      <c r="I50" s="20"/>
      <c r="J50" s="20"/>
      <c r="K50" s="20"/>
      <c r="L50" s="20"/>
      <c r="M50" s="20"/>
      <c r="N50" s="20"/>
      <c r="O50" s="7"/>
      <c r="P50" s="12"/>
      <c r="Q50" s="12"/>
      <c r="R50" s="12"/>
      <c r="S50" s="12"/>
      <c r="T50" s="12"/>
      <c r="U50" s="12"/>
      <c r="V50" s="12"/>
    </row>
    <row r="51" spans="1:22" ht="12.75" customHeight="1" x14ac:dyDescent="0.15">
      <c r="A51" s="20" t="str">
        <f t="array" ref="A51">IFERROR(INDEX(arr_event,SMALL(IF(arr_eventdate=$D$5,ROW(arr_eventdate)),ROW()-ROW($A$13))),"")</f>
        <v/>
      </c>
      <c r="B51" s="19"/>
      <c r="C51" s="19"/>
      <c r="D51" s="19"/>
      <c r="F51" s="20"/>
      <c r="G51" s="20"/>
      <c r="H51" s="20"/>
      <c r="I51" s="20"/>
      <c r="J51" s="20"/>
      <c r="K51" s="20"/>
      <c r="L51" s="20"/>
      <c r="M51" s="20"/>
      <c r="N51" s="20"/>
      <c r="O51" s="7"/>
      <c r="P51" s="12"/>
      <c r="Q51" s="12"/>
      <c r="R51" s="12"/>
      <c r="S51" s="12"/>
      <c r="T51" s="12"/>
      <c r="U51" s="12"/>
      <c r="V51" s="12"/>
    </row>
    <row r="52" spans="1:22" ht="12.75" customHeight="1" x14ac:dyDescent="0.15">
      <c r="A52" s="20" t="str">
        <f t="array" ref="A52">IFERROR(INDEX(arr_event,SMALL(IF(arr_eventdate=$D$5,ROW(arr_eventdate)),ROW()-ROW($A$13))),"")</f>
        <v/>
      </c>
      <c r="B52" s="19"/>
      <c r="C52" s="19"/>
      <c r="D52" s="19"/>
      <c r="F52" s="20"/>
      <c r="G52" s="20"/>
      <c r="H52" s="20"/>
      <c r="I52" s="20"/>
      <c r="J52" s="20"/>
      <c r="K52" s="20"/>
      <c r="L52" s="20"/>
      <c r="M52" s="20"/>
      <c r="N52" s="20"/>
      <c r="O52" s="7"/>
      <c r="P52" s="12"/>
      <c r="Q52" s="12"/>
      <c r="R52" s="12"/>
      <c r="S52" s="12"/>
      <c r="T52" s="12"/>
      <c r="U52" s="12"/>
      <c r="V52" s="12"/>
    </row>
    <row r="53" spans="1:22" ht="12.75" customHeight="1" x14ac:dyDescent="0.15">
      <c r="A53" s="20" t="str">
        <f t="array" ref="A53">IFERROR(INDEX(arr_event,SMALL(IF(arr_eventdate=$D$5,ROW(arr_eventdate)),ROW()-ROW($A$13))),"")</f>
        <v/>
      </c>
      <c r="B53" s="19"/>
      <c r="C53" s="19"/>
      <c r="D53" s="19"/>
      <c r="F53" s="20"/>
      <c r="G53" s="20"/>
      <c r="H53" s="20"/>
      <c r="I53" s="20"/>
      <c r="J53" s="20"/>
      <c r="K53" s="20"/>
      <c r="L53" s="20"/>
      <c r="M53" s="20"/>
      <c r="N53" s="20"/>
      <c r="O53" s="7"/>
      <c r="P53" s="12"/>
      <c r="Q53" s="12"/>
      <c r="R53" s="12"/>
      <c r="S53" s="12"/>
      <c r="T53" s="12"/>
      <c r="U53" s="12"/>
      <c r="V53" s="12"/>
    </row>
    <row r="54" spans="1:22" ht="12.75" customHeight="1" x14ac:dyDescent="0.15">
      <c r="A54" s="20" t="str">
        <f t="array" ref="A54">IFERROR(INDEX(arr_event,SMALL(IF(arr_eventdate=$D$5,ROW(arr_eventdate)),ROW()-ROW($A$13))),"")</f>
        <v/>
      </c>
      <c r="B54" s="19"/>
      <c r="C54" s="19"/>
      <c r="D54" s="19"/>
      <c r="F54" s="20"/>
      <c r="G54" s="20"/>
      <c r="H54" s="20"/>
      <c r="I54" s="20"/>
      <c r="J54" s="20"/>
      <c r="K54" s="20"/>
      <c r="L54" s="20"/>
      <c r="M54" s="20"/>
      <c r="N54" s="20"/>
      <c r="O54" s="7"/>
      <c r="P54" s="12"/>
      <c r="Q54" s="12"/>
      <c r="R54" s="12"/>
      <c r="S54" s="12"/>
      <c r="T54" s="12"/>
      <c r="U54" s="12"/>
      <c r="V54" s="12"/>
    </row>
    <row r="55" spans="1:22" ht="12.75" customHeight="1" x14ac:dyDescent="0.15">
      <c r="A55" s="20" t="str">
        <f t="array" ref="A55">IFERROR(INDEX(arr_event,SMALL(IF(arr_eventdate=$D$5,ROW(arr_eventdate)),ROW()-ROW($A$13))),"")</f>
        <v/>
      </c>
      <c r="B55" s="19"/>
      <c r="C55" s="19"/>
      <c r="D55" s="19"/>
      <c r="F55" s="20"/>
      <c r="G55" s="20"/>
      <c r="H55" s="20"/>
      <c r="I55" s="20"/>
      <c r="J55" s="20"/>
      <c r="K55" s="20"/>
      <c r="L55" s="20"/>
      <c r="M55" s="20"/>
      <c r="N55" s="20"/>
      <c r="O55" s="7"/>
      <c r="P55" s="12"/>
      <c r="Q55" s="12"/>
      <c r="R55" s="12"/>
      <c r="S55" s="12"/>
      <c r="T55" s="12"/>
      <c r="U55" s="12"/>
      <c r="V55" s="12"/>
    </row>
    <row r="56" spans="1:22" ht="12.75" customHeight="1" x14ac:dyDescent="0.15">
      <c r="A56" s="20"/>
      <c r="B56" s="19"/>
      <c r="C56" s="19"/>
      <c r="D56" s="19"/>
      <c r="F56" s="20"/>
      <c r="G56" s="20"/>
      <c r="H56" s="20"/>
      <c r="I56" s="20"/>
      <c r="J56" s="20"/>
      <c r="K56" s="20"/>
      <c r="L56" s="20"/>
      <c r="M56" s="20"/>
      <c r="N56" s="20"/>
      <c r="O56" s="7"/>
      <c r="P56" s="12"/>
      <c r="Q56" s="12"/>
      <c r="R56" s="12"/>
      <c r="S56" s="12"/>
      <c r="T56" s="12"/>
      <c r="U56" s="12"/>
      <c r="V56" s="12"/>
    </row>
    <row r="57" spans="1:22" ht="12.75" customHeight="1" x14ac:dyDescent="0.15">
      <c r="A57" s="20"/>
      <c r="B57" s="19"/>
      <c r="C57" s="19"/>
      <c r="D57" s="19"/>
      <c r="F57" s="20"/>
      <c r="G57" s="20"/>
      <c r="H57" s="20"/>
      <c r="I57" s="20"/>
      <c r="J57" s="20"/>
      <c r="K57" s="20"/>
      <c r="L57" s="20"/>
      <c r="M57" s="20"/>
      <c r="N57" s="20"/>
      <c r="O57" s="7"/>
      <c r="P57" s="12"/>
      <c r="Q57" s="12"/>
      <c r="R57" s="12"/>
      <c r="S57" s="12"/>
      <c r="T57" s="12"/>
      <c r="U57" s="12"/>
      <c r="V57" s="12"/>
    </row>
    <row r="58" spans="1:22" ht="12.75" customHeight="1" x14ac:dyDescent="0.15">
      <c r="A58" s="20"/>
      <c r="B58" s="19"/>
      <c r="C58" s="19"/>
      <c r="D58" s="19"/>
      <c r="F58" s="20"/>
      <c r="G58" s="20"/>
      <c r="H58" s="20"/>
      <c r="I58" s="20"/>
      <c r="J58" s="20"/>
      <c r="K58" s="20"/>
      <c r="L58" s="20"/>
      <c r="M58" s="20"/>
      <c r="N58" s="20"/>
      <c r="O58" s="7"/>
      <c r="P58" s="12"/>
      <c r="Q58" s="12"/>
      <c r="R58" s="12"/>
      <c r="S58" s="12"/>
      <c r="T58" s="12"/>
      <c r="U58" s="12"/>
      <c r="V58" s="12"/>
    </row>
    <row r="59" spans="1:22" ht="12.75" customHeight="1" x14ac:dyDescent="0.15">
      <c r="A59" s="20"/>
      <c r="B59" s="19"/>
      <c r="C59" s="19"/>
      <c r="D59" s="19"/>
      <c r="F59" s="20"/>
      <c r="G59" s="20"/>
      <c r="H59" s="20"/>
      <c r="I59" s="20"/>
      <c r="J59" s="20"/>
      <c r="K59" s="20"/>
      <c r="L59" s="20"/>
      <c r="M59" s="20"/>
      <c r="N59" s="20"/>
      <c r="O59" s="7"/>
      <c r="P59" s="12"/>
      <c r="Q59" s="12"/>
      <c r="R59" s="12"/>
      <c r="S59" s="12"/>
      <c r="T59" s="12"/>
      <c r="U59" s="12"/>
      <c r="V59" s="12"/>
    </row>
    <row r="60" spans="1:22" ht="12.75" customHeight="1" x14ac:dyDescent="0.15">
      <c r="A60" s="20"/>
      <c r="B60" s="19"/>
      <c r="C60" s="19"/>
      <c r="D60" s="19"/>
      <c r="F60" s="20"/>
      <c r="G60" s="20"/>
      <c r="H60" s="20"/>
      <c r="I60" s="20"/>
      <c r="J60" s="20"/>
      <c r="K60" s="20"/>
      <c r="L60" s="20"/>
      <c r="M60" s="20"/>
      <c r="N60" s="20"/>
      <c r="O60" s="7"/>
      <c r="P60" s="12"/>
      <c r="Q60" s="12"/>
      <c r="R60" s="12"/>
      <c r="S60" s="12"/>
      <c r="T60" s="12"/>
      <c r="U60" s="12"/>
      <c r="V60" s="12"/>
    </row>
    <row r="61" spans="1:22" ht="12.75" customHeight="1" x14ac:dyDescent="0.15">
      <c r="A61" s="20"/>
      <c r="B61" s="19"/>
      <c r="C61" s="19"/>
      <c r="D61" s="19"/>
      <c r="F61" s="20"/>
      <c r="G61" s="20"/>
      <c r="H61" s="20"/>
      <c r="I61" s="20"/>
      <c r="J61" s="20"/>
      <c r="K61" s="20"/>
      <c r="L61" s="20"/>
      <c r="M61" s="20"/>
      <c r="N61" s="20"/>
      <c r="O61" s="7"/>
      <c r="P61" s="12"/>
      <c r="Q61" s="12"/>
      <c r="R61" s="12"/>
      <c r="S61" s="12"/>
      <c r="T61" s="12"/>
      <c r="U61" s="12"/>
      <c r="V61" s="12"/>
    </row>
    <row r="62" spans="1:22" ht="12.75" customHeight="1" x14ac:dyDescent="0.15">
      <c r="A62" s="20"/>
      <c r="B62" s="19"/>
      <c r="C62" s="19"/>
      <c r="D62" s="19"/>
      <c r="F62" s="20"/>
      <c r="G62" s="20"/>
      <c r="H62" s="20"/>
      <c r="I62" s="20"/>
      <c r="J62" s="20"/>
      <c r="K62" s="20"/>
      <c r="L62" s="20"/>
      <c r="M62" s="20"/>
      <c r="N62" s="20"/>
      <c r="O62" s="7"/>
      <c r="P62" s="12"/>
      <c r="Q62" s="12"/>
      <c r="R62" s="12"/>
      <c r="S62" s="12"/>
      <c r="T62" s="12"/>
      <c r="U62" s="12"/>
      <c r="V62" s="12"/>
    </row>
    <row r="63" spans="1:22" ht="12.75" customHeight="1" x14ac:dyDescent="0.15">
      <c r="A63" s="20"/>
      <c r="B63" s="19"/>
      <c r="C63" s="19"/>
      <c r="D63" s="19"/>
      <c r="F63" s="20"/>
      <c r="G63" s="20"/>
      <c r="H63" s="20"/>
      <c r="I63" s="20"/>
      <c r="J63" s="20"/>
      <c r="K63" s="20"/>
      <c r="L63" s="20"/>
      <c r="M63" s="20"/>
      <c r="N63" s="20"/>
      <c r="O63" s="7"/>
      <c r="P63" s="12"/>
      <c r="Q63" s="12"/>
      <c r="R63" s="12"/>
      <c r="S63" s="12"/>
      <c r="T63" s="12"/>
      <c r="U63" s="12"/>
      <c r="V63" s="12"/>
    </row>
    <row r="64" spans="1:22" ht="12.75" customHeight="1" x14ac:dyDescent="0.15">
      <c r="A64" s="20"/>
      <c r="B64" s="19"/>
      <c r="C64" s="19"/>
      <c r="D64" s="19"/>
      <c r="F64" s="20"/>
      <c r="G64" s="20"/>
      <c r="H64" s="20"/>
      <c r="I64" s="20"/>
      <c r="J64" s="20"/>
      <c r="K64" s="20"/>
      <c r="L64" s="20"/>
      <c r="M64" s="20"/>
      <c r="N64" s="20"/>
      <c r="O64" s="7"/>
      <c r="P64" s="12"/>
      <c r="Q64" s="12"/>
      <c r="R64" s="12"/>
      <c r="S64" s="12"/>
      <c r="T64" s="12"/>
      <c r="U64" s="12"/>
      <c r="V64" s="12"/>
    </row>
    <row r="65" spans="1:22" ht="12.75" customHeight="1" x14ac:dyDescent="0.15">
      <c r="A65" s="1"/>
      <c r="B65" s="1"/>
      <c r="C65" s="6"/>
      <c r="D65" s="6"/>
      <c r="P65" s="3"/>
      <c r="Q65" s="3"/>
      <c r="R65" s="3"/>
      <c r="S65" s="3"/>
      <c r="T65" s="3"/>
      <c r="U65" s="3"/>
      <c r="V65" s="3"/>
    </row>
  </sheetData>
  <mergeCells count="15">
    <mergeCell ref="A1:V2"/>
    <mergeCell ref="A5:C8"/>
    <mergeCell ref="D5:G6"/>
    <mergeCell ref="H5:N5"/>
    <mergeCell ref="P5:V5"/>
    <mergeCell ref="D7:F8"/>
    <mergeCell ref="E41:F41"/>
    <mergeCell ref="A45:V45"/>
    <mergeCell ref="E9:F9"/>
    <mergeCell ref="A13:V13"/>
    <mergeCell ref="A37:C40"/>
    <mergeCell ref="D37:G38"/>
    <mergeCell ref="H37:N37"/>
    <mergeCell ref="P37:V37"/>
    <mergeCell ref="D39:F40"/>
  </mergeCells>
  <conditionalFormatting sqref="H7:N12 P7:V12">
    <cfRule type="cellIs" dxfId="35" priority="4" stopIfTrue="1" operator="equal">
      <formula>$D$5</formula>
    </cfRule>
    <cfRule type="expression" dxfId="34" priority="5" stopIfTrue="1">
      <formula>AND(NOT(H7=""),NOT(ISERROR(MATCH(H7,arr_eventdate,0))))</formula>
    </cfRule>
    <cfRule type="expression" dxfId="33" priority="6" stopIfTrue="1">
      <formula>AND(NOT(H7=""),NOT(ISERROR(MATCH(H7,arr_holidaydate,0))))</formula>
    </cfRule>
  </conditionalFormatting>
  <conditionalFormatting sqref="H39:N44 P39:V44">
    <cfRule type="cellIs" dxfId="32" priority="1" stopIfTrue="1" operator="equal">
      <formula>$D$37</formula>
    </cfRule>
    <cfRule type="expression" dxfId="31" priority="2" stopIfTrue="1">
      <formula>AND(NOT(H39=""),NOT(ISERROR(MATCH(H39,arr_eventdate,0))))</formula>
    </cfRule>
    <cfRule type="expression" dxfId="30" priority="3" stopIfTrue="1">
      <formula>AND(NOT(H39=""),NOT(ISERROR(MATCH(H39,arr_holidaydate,0))))</formula>
    </cfRule>
  </conditionalFormatting>
  <pageMargins left="0.6" right="0.25" top="0.4" bottom="0.25" header="0.25" footer="0.25"/>
  <pageSetup scale="97" orientation="portrait" r:id="rId1"/>
  <headerFooter alignWithMargins="0">
    <oddFooter>&amp;L&amp;8© 2013 Vertex42 LLC&amp;R&amp;8https://www.vertex42.com/calendars/daily-planner.html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FE62-8816-844F-976C-CD8DDC46ADE6}">
  <sheetPr>
    <pageSetUpPr fitToPage="1"/>
  </sheetPr>
  <dimension ref="A1:V65"/>
  <sheetViews>
    <sheetView showGridLines="0" zoomScale="107" zoomScaleNormal="107" workbookViewId="0">
      <selection activeCell="J24" sqref="J24"/>
    </sheetView>
  </sheetViews>
  <sheetFormatPr baseColWidth="10" defaultColWidth="8.83203125" defaultRowHeight="13" x14ac:dyDescent="0.15"/>
  <cols>
    <col min="1" max="1" width="3.1640625" customWidth="1"/>
    <col min="2" max="2" width="4.1640625" bestFit="1" customWidth="1"/>
    <col min="3" max="3" width="4.5" customWidth="1"/>
    <col min="4" max="4" width="18.6640625" customWidth="1"/>
    <col min="5" max="5" width="2.6640625" customWidth="1"/>
    <col min="6" max="6" width="3.6640625" customWidth="1"/>
    <col min="7" max="7" width="4.33203125" customWidth="1"/>
    <col min="8" max="14" width="3.6640625" customWidth="1"/>
    <col min="15" max="15" width="1.6640625" customWidth="1"/>
    <col min="16" max="22" width="3.6640625" customWidth="1"/>
  </cols>
  <sheetData>
    <row r="1" spans="1:22" x14ac:dyDescent="0.15">
      <c r="A1" s="23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x14ac:dyDescent="0.15">
      <c r="A3" s="8"/>
      <c r="B3" s="8"/>
      <c r="C3" s="9" t="s">
        <v>0</v>
      </c>
      <c r="D3" s="10">
        <f>'Days1-2'!D3+4</f>
        <v>44119</v>
      </c>
      <c r="E3" s="8"/>
      <c r="F3" s="8"/>
      <c r="G3" s="8"/>
      <c r="H3" s="9"/>
      <c r="I3" s="9"/>
      <c r="J3" s="9"/>
      <c r="K3" s="13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2.75" customHeight="1" x14ac:dyDescent="0.15">
      <c r="A5" s="24">
        <f>DAY(D5)</f>
        <v>15</v>
      </c>
      <c r="B5" s="24"/>
      <c r="C5" s="24"/>
      <c r="D5" s="26">
        <f>D3</f>
        <v>44119</v>
      </c>
      <c r="E5" s="26"/>
      <c r="F5" s="26"/>
      <c r="G5" s="26"/>
      <c r="H5" s="30">
        <f>DATE(YEAR($D$5),MONTH($D$5),1)</f>
        <v>44105</v>
      </c>
      <c r="I5" s="30"/>
      <c r="J5" s="30"/>
      <c r="K5" s="30"/>
      <c r="L5" s="30"/>
      <c r="M5" s="30"/>
      <c r="N5" s="30"/>
      <c r="O5" s="2"/>
      <c r="P5" s="30">
        <f>DATE(YEAR(H5+35),MONTH(H5+35),1)</f>
        <v>44136</v>
      </c>
      <c r="Q5" s="30"/>
      <c r="R5" s="30"/>
      <c r="S5" s="30"/>
      <c r="T5" s="30"/>
      <c r="U5" s="30"/>
      <c r="V5" s="30"/>
    </row>
    <row r="6" spans="1:22" ht="12.75" customHeight="1" x14ac:dyDescent="0.15">
      <c r="A6" s="24"/>
      <c r="B6" s="24"/>
      <c r="C6" s="24"/>
      <c r="D6" s="26"/>
      <c r="E6" s="26"/>
      <c r="F6" s="26"/>
      <c r="G6" s="26"/>
      <c r="H6" s="15" t="s">
        <v>3</v>
      </c>
      <c r="I6" s="15" t="s">
        <v>4</v>
      </c>
      <c r="J6" s="15" t="s">
        <v>5</v>
      </c>
      <c r="K6" s="15" t="s">
        <v>6</v>
      </c>
      <c r="L6" s="15" t="s">
        <v>7</v>
      </c>
      <c r="M6" s="15" t="s">
        <v>8</v>
      </c>
      <c r="N6" s="15" t="s">
        <v>9</v>
      </c>
      <c r="O6" s="14"/>
      <c r="P6" s="15" t="s">
        <v>3</v>
      </c>
      <c r="Q6" s="15" t="s">
        <v>4</v>
      </c>
      <c r="R6" s="15" t="s">
        <v>5</v>
      </c>
      <c r="S6" s="15" t="s">
        <v>6</v>
      </c>
      <c r="T6" s="15" t="s">
        <v>7</v>
      </c>
      <c r="U6" s="15" t="s">
        <v>8</v>
      </c>
      <c r="V6" s="15" t="s">
        <v>9</v>
      </c>
    </row>
    <row r="7" spans="1:22" ht="12.75" customHeight="1" x14ac:dyDescent="0.15">
      <c r="A7" s="24"/>
      <c r="B7" s="24"/>
      <c r="C7" s="24"/>
      <c r="D7" s="27" t="str">
        <f>INDEX({"Sunday","Monday","Tuesday","Wednesday","Thursday","Friday","Saturday"},WEEKDAY(D5))</f>
        <v>Thursday</v>
      </c>
      <c r="E7" s="27"/>
      <c r="F7" s="27"/>
      <c r="G7" s="4"/>
      <c r="H7" s="16" t="str">
        <f>IF(WEEKDAY(H5,1)=1,H5,"")</f>
        <v/>
      </c>
      <c r="I7" s="16" t="str">
        <f>IF(H7="",IF(WEEKDAY(H5,1)=2,H5,""),H7+1)</f>
        <v/>
      </c>
      <c r="J7" s="16" t="str">
        <f>IF(I7="",IF(WEEKDAY(H5,1)=3,H5,""),I7+1)</f>
        <v/>
      </c>
      <c r="K7" s="16" t="str">
        <f>IF(J7="",IF(WEEKDAY(H5,1)=4,H5,""),J7+1)</f>
        <v/>
      </c>
      <c r="L7" s="16">
        <f>IF(K7="",IF(WEEKDAY(H5,1)=5,H5,""),K7+1)</f>
        <v>44105</v>
      </c>
      <c r="M7" s="16">
        <f>IF(L7="",IF(WEEKDAY(H5,1)=6,H5,""),L7+1)</f>
        <v>44106</v>
      </c>
      <c r="N7" s="16">
        <f>IF(M7="",IF(WEEKDAY(H5,1)=7,H5,""),M7+1)</f>
        <v>44107</v>
      </c>
      <c r="O7" s="17"/>
      <c r="P7" s="16">
        <f>IF(WEEKDAY(P5,1)=1,P5,"")</f>
        <v>44136</v>
      </c>
      <c r="Q7" s="16">
        <f>IF(P7="",IF(WEEKDAY(P5,1)=2,P5,""),P7+1)</f>
        <v>44137</v>
      </c>
      <c r="R7" s="16">
        <f>IF(Q7="",IF(WEEKDAY(P5,1)=3,P5,""),Q7+1)</f>
        <v>44138</v>
      </c>
      <c r="S7" s="16">
        <f>IF(R7="",IF(WEEKDAY(P5,1)=4,P5,""),R7+1)</f>
        <v>44139</v>
      </c>
      <c r="T7" s="16">
        <f>IF(S7="",IF(WEEKDAY(P5,1)=5,P5,""),S7+1)</f>
        <v>44140</v>
      </c>
      <c r="U7" s="16">
        <f>IF(T7="",IF(WEEKDAY(P5,1)=6,P5,""),T7+1)</f>
        <v>44141</v>
      </c>
      <c r="V7" s="16">
        <f>IF(U7="",IF(WEEKDAY(P5,1)=7,P5,""),U7+1)</f>
        <v>44142</v>
      </c>
    </row>
    <row r="8" spans="1:22" ht="12.75" customHeight="1" x14ac:dyDescent="0.15">
      <c r="A8" s="25"/>
      <c r="B8" s="25"/>
      <c r="C8" s="25"/>
      <c r="D8" s="28"/>
      <c r="E8" s="28"/>
      <c r="F8" s="28"/>
      <c r="G8" s="4"/>
      <c r="H8" s="16">
        <f>IF(N7="","",IF(MONTH(N7+1)&lt;&gt;MONTH(N7),"",N7+1))</f>
        <v>44108</v>
      </c>
      <c r="I8" s="16">
        <f>IF(H8="","",IF(MONTH(H8+1)&lt;&gt;MONTH(H8),"",H8+1))</f>
        <v>44109</v>
      </c>
      <c r="J8" s="16">
        <f t="shared" ref="J8:N8" si="0">IF(I8="","",IF(MONTH(I8+1)&lt;&gt;MONTH(I8),"",I8+1))</f>
        <v>44110</v>
      </c>
      <c r="K8" s="16">
        <f>IF(J8="","",IF(MONTH(J8+1)&lt;&gt;MONTH(J8),"",J8+1))</f>
        <v>44111</v>
      </c>
      <c r="L8" s="16">
        <f t="shared" si="0"/>
        <v>44112</v>
      </c>
      <c r="M8" s="16">
        <f t="shared" si="0"/>
        <v>44113</v>
      </c>
      <c r="N8" s="16">
        <f t="shared" si="0"/>
        <v>44114</v>
      </c>
      <c r="O8" s="5"/>
      <c r="P8" s="16">
        <f>IF(V7="","",IF(MONTH(V7+1)&lt;&gt;MONTH(V7),"",V7+1))</f>
        <v>44143</v>
      </c>
      <c r="Q8" s="16">
        <f>IF(P8="","",IF(MONTH(P8+1)&lt;&gt;MONTH(P8),"",P8+1))</f>
        <v>44144</v>
      </c>
      <c r="R8" s="16">
        <f t="shared" ref="R8:S12" si="1">IF(Q8="","",IF(MONTH(Q8+1)&lt;&gt;MONTH(Q8),"",Q8+1))</f>
        <v>44145</v>
      </c>
      <c r="S8" s="16">
        <f>IF(R8="","",IF(MONTH(R8+1)&lt;&gt;MONTH(R8),"",R8+1))</f>
        <v>44146</v>
      </c>
      <c r="T8" s="16">
        <f t="shared" ref="T8:V12" si="2">IF(S8="","",IF(MONTH(S8+1)&lt;&gt;MONTH(S8),"",S8+1))</f>
        <v>44147</v>
      </c>
      <c r="U8" s="16">
        <f t="shared" si="2"/>
        <v>44148</v>
      </c>
      <c r="V8" s="16">
        <f t="shared" si="2"/>
        <v>44149</v>
      </c>
    </row>
    <row r="9" spans="1:22" ht="12.75" customHeight="1" x14ac:dyDescent="0.15">
      <c r="A9" s="21" t="str">
        <f t="array" ref="A9">IFERROR(INDEX(arr_holiday,SMALL(IF(arr_holidaydate=$D$5,ROW(arr_holidaydate)),ROW()-ROW($A$8))),"")</f>
        <v/>
      </c>
      <c r="B9" s="18"/>
      <c r="C9" s="18"/>
      <c r="D9" s="18"/>
      <c r="E9" s="29" t="str">
        <f>"W"&amp;TEXT(1+INT((D5-DATE(YEAR(D5+4-WEEKDAY(D5+6)),1,5)+
WEEKDAY(DATE(YEAR(D5+4-WEEKDAY(D5+6)),1,3)))/7),"00")&amp;"-"&amp;WEEKDAY(D5,2)</f>
        <v>W42-4</v>
      </c>
      <c r="F9" s="29"/>
      <c r="H9" s="16">
        <f t="shared" ref="H9:H12" si="3">IF(N8="","",IF(MONTH(N8+1)&lt;&gt;MONTH(N8),"",N8+1))</f>
        <v>44115</v>
      </c>
      <c r="I9" s="16">
        <f t="shared" ref="I9:N12" si="4">IF(H9="","",IF(MONTH(H9+1)&lt;&gt;MONTH(H9),"",H9+1))</f>
        <v>44116</v>
      </c>
      <c r="J9" s="16">
        <f t="shared" si="4"/>
        <v>44117</v>
      </c>
      <c r="K9" s="16">
        <f t="shared" si="4"/>
        <v>44118</v>
      </c>
      <c r="L9" s="16">
        <f t="shared" si="4"/>
        <v>44119</v>
      </c>
      <c r="M9" s="16">
        <f t="shared" si="4"/>
        <v>44120</v>
      </c>
      <c r="N9" s="16">
        <f t="shared" si="4"/>
        <v>44121</v>
      </c>
      <c r="O9" s="5"/>
      <c r="P9" s="16">
        <f t="shared" ref="P9:P12" si="5">IF(V8="","",IF(MONTH(V8+1)&lt;&gt;MONTH(V8),"",V8+1))</f>
        <v>44150</v>
      </c>
      <c r="Q9" s="16">
        <f t="shared" ref="Q9:Q12" si="6">IF(P9="","",IF(MONTH(P9+1)&lt;&gt;MONTH(P9),"",P9+1))</f>
        <v>44151</v>
      </c>
      <c r="R9" s="16">
        <f t="shared" si="1"/>
        <v>44152</v>
      </c>
      <c r="S9" s="16">
        <f t="shared" si="1"/>
        <v>44153</v>
      </c>
      <c r="T9" s="16">
        <f t="shared" si="2"/>
        <v>44154</v>
      </c>
      <c r="U9" s="16">
        <f t="shared" si="2"/>
        <v>44155</v>
      </c>
      <c r="V9" s="16">
        <f t="shared" si="2"/>
        <v>44156</v>
      </c>
    </row>
    <row r="10" spans="1:22" x14ac:dyDescent="0.15">
      <c r="A10" s="21" t="str">
        <f t="array" ref="A10">IFERROR(INDEX(arr_holiday,SMALL(IF(arr_holidaydate=$D$5,ROW(arr_holidaydate)),ROW()-ROW($A$8))),"")</f>
        <v/>
      </c>
      <c r="B10" s="18"/>
      <c r="C10" s="18"/>
      <c r="D10" s="18"/>
      <c r="H10" s="16">
        <f t="shared" si="3"/>
        <v>44122</v>
      </c>
      <c r="I10" s="16">
        <f t="shared" si="4"/>
        <v>44123</v>
      </c>
      <c r="J10" s="16">
        <f t="shared" si="4"/>
        <v>44124</v>
      </c>
      <c r="K10" s="16">
        <f t="shared" si="4"/>
        <v>44125</v>
      </c>
      <c r="L10" s="16">
        <f t="shared" si="4"/>
        <v>44126</v>
      </c>
      <c r="M10" s="16">
        <f t="shared" si="4"/>
        <v>44127</v>
      </c>
      <c r="N10" s="16">
        <f t="shared" si="4"/>
        <v>44128</v>
      </c>
      <c r="O10" s="5"/>
      <c r="P10" s="16">
        <f t="shared" si="5"/>
        <v>44157</v>
      </c>
      <c r="Q10" s="16">
        <f t="shared" si="6"/>
        <v>44158</v>
      </c>
      <c r="R10" s="16">
        <f t="shared" si="1"/>
        <v>44159</v>
      </c>
      <c r="S10" s="16">
        <f t="shared" si="1"/>
        <v>44160</v>
      </c>
      <c r="T10" s="16">
        <f t="shared" si="2"/>
        <v>44161</v>
      </c>
      <c r="U10" s="16">
        <f t="shared" si="2"/>
        <v>44162</v>
      </c>
      <c r="V10" s="16">
        <f t="shared" si="2"/>
        <v>44163</v>
      </c>
    </row>
    <row r="11" spans="1:22" x14ac:dyDescent="0.15">
      <c r="A11" s="21" t="str">
        <f t="array" ref="A11">IFERROR(INDEX(arr_holiday,SMALL(IF(arr_holidaydate=$D$5,ROW(arr_holidaydate)),ROW()-ROW($A$8))),"")</f>
        <v/>
      </c>
      <c r="B11" s="18"/>
      <c r="C11" s="18"/>
      <c r="D11" s="18"/>
      <c r="H11" s="16">
        <f t="shared" si="3"/>
        <v>44129</v>
      </c>
      <c r="I11" s="16">
        <f t="shared" si="4"/>
        <v>44130</v>
      </c>
      <c r="J11" s="16">
        <f t="shared" si="4"/>
        <v>44131</v>
      </c>
      <c r="K11" s="16">
        <f t="shared" si="4"/>
        <v>44132</v>
      </c>
      <c r="L11" s="16">
        <f t="shared" si="4"/>
        <v>44133</v>
      </c>
      <c r="M11" s="16">
        <f t="shared" si="4"/>
        <v>44134</v>
      </c>
      <c r="N11" s="16">
        <f t="shared" si="4"/>
        <v>44135</v>
      </c>
      <c r="O11" s="5"/>
      <c r="P11" s="16">
        <f t="shared" si="5"/>
        <v>44164</v>
      </c>
      <c r="Q11" s="16">
        <f t="shared" si="6"/>
        <v>44165</v>
      </c>
      <c r="R11" s="16" t="str">
        <f t="shared" si="1"/>
        <v/>
      </c>
      <c r="S11" s="16" t="str">
        <f t="shared" si="1"/>
        <v/>
      </c>
      <c r="T11" s="16" t="str">
        <f t="shared" si="2"/>
        <v/>
      </c>
      <c r="U11" s="16" t="str">
        <f t="shared" si="2"/>
        <v/>
      </c>
      <c r="V11" s="16" t="str">
        <f t="shared" si="2"/>
        <v/>
      </c>
    </row>
    <row r="12" spans="1:22" x14ac:dyDescent="0.15">
      <c r="A12" s="21" t="str">
        <f t="array" ref="A12">IFERROR(INDEX(arr_holiday,SMALL(IF(arr_holidaydate=$D$5,ROW(arr_holidaydate)),ROW()-ROW($A$8))),"")</f>
        <v/>
      </c>
      <c r="H12" s="16" t="str">
        <f t="shared" si="3"/>
        <v/>
      </c>
      <c r="I12" s="16" t="str">
        <f t="shared" si="4"/>
        <v/>
      </c>
      <c r="J12" s="16" t="str">
        <f t="shared" si="4"/>
        <v/>
      </c>
      <c r="K12" s="16" t="str">
        <f t="shared" si="4"/>
        <v/>
      </c>
      <c r="L12" s="16" t="str">
        <f t="shared" si="4"/>
        <v/>
      </c>
      <c r="M12" s="16" t="str">
        <f t="shared" si="4"/>
        <v/>
      </c>
      <c r="N12" s="16" t="str">
        <f t="shared" si="4"/>
        <v/>
      </c>
      <c r="O12" s="5"/>
      <c r="P12" s="16" t="str">
        <f t="shared" si="5"/>
        <v/>
      </c>
      <c r="Q12" s="16" t="str">
        <f t="shared" si="6"/>
        <v/>
      </c>
      <c r="R12" s="16" t="str">
        <f t="shared" si="1"/>
        <v/>
      </c>
      <c r="S12" s="16" t="str">
        <f t="shared" si="1"/>
        <v/>
      </c>
      <c r="T12" s="16" t="str">
        <f t="shared" si="2"/>
        <v/>
      </c>
      <c r="U12" s="16" t="str">
        <f t="shared" si="2"/>
        <v/>
      </c>
      <c r="V12" s="16" t="str">
        <f t="shared" si="2"/>
        <v/>
      </c>
    </row>
    <row r="13" spans="1:22" ht="14" customHeight="1" x14ac:dyDescent="0.15">
      <c r="A13" s="22" t="s">
        <v>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 ht="12.75" customHeight="1" x14ac:dyDescent="0.15">
      <c r="A14" s="20" t="str">
        <f t="array" ref="A14">IFERROR(INDEX(arr_event,SMALL(IF(arr_eventdate=$D$5,ROW(arr_eventdate)),ROW()-ROW($A$13))),"")</f>
        <v/>
      </c>
      <c r="B14" s="19"/>
      <c r="C14" s="19"/>
      <c r="D14" s="19"/>
      <c r="F14" s="20"/>
      <c r="G14" s="20"/>
      <c r="H14" s="20"/>
      <c r="I14" s="20"/>
      <c r="J14" s="20"/>
      <c r="K14" s="20"/>
      <c r="L14" s="20"/>
      <c r="M14" s="20"/>
      <c r="N14" s="20"/>
      <c r="O14" s="7"/>
      <c r="P14" s="11"/>
      <c r="Q14" s="11"/>
      <c r="R14" s="11"/>
      <c r="S14" s="11"/>
      <c r="T14" s="11"/>
      <c r="U14" s="11"/>
      <c r="V14" s="11"/>
    </row>
    <row r="15" spans="1:22" ht="12.75" customHeight="1" x14ac:dyDescent="0.15">
      <c r="A15" s="20" t="str">
        <f t="array" ref="A15">IFERROR(INDEX(arr_event,SMALL(IF(arr_eventdate=$D$5,ROW(arr_eventdate)),ROW()-ROW($A$13))),"")</f>
        <v/>
      </c>
      <c r="B15" s="19"/>
      <c r="C15" s="19"/>
      <c r="D15" s="19"/>
      <c r="F15" s="20"/>
      <c r="G15" s="20"/>
      <c r="H15" s="20"/>
      <c r="I15" s="20"/>
      <c r="J15" s="20"/>
      <c r="K15" s="20"/>
      <c r="L15" s="20"/>
      <c r="M15" s="20"/>
      <c r="N15" s="20"/>
      <c r="O15" s="7"/>
      <c r="P15" s="12"/>
      <c r="Q15" s="12"/>
      <c r="R15" s="12"/>
      <c r="S15" s="12"/>
      <c r="T15" s="12"/>
      <c r="U15" s="12"/>
      <c r="V15" s="12"/>
    </row>
    <row r="16" spans="1:22" ht="12.75" customHeight="1" x14ac:dyDescent="0.15">
      <c r="A16" s="20" t="str">
        <f t="array" ref="A16">IFERROR(INDEX(arr_event,SMALL(IF(arr_eventdate=$D$5,ROW(arr_eventdate)),ROW()-ROW($A$13))),"")</f>
        <v/>
      </c>
      <c r="B16" s="19"/>
      <c r="C16" s="19"/>
      <c r="D16" s="19"/>
      <c r="F16" s="20"/>
      <c r="G16" s="20"/>
      <c r="H16" s="20"/>
      <c r="I16" s="20"/>
      <c r="J16" s="20"/>
      <c r="K16" s="20"/>
      <c r="L16" s="20"/>
      <c r="M16" s="20"/>
      <c r="N16" s="20"/>
      <c r="O16" s="7"/>
      <c r="P16" s="12"/>
      <c r="Q16" s="12"/>
      <c r="R16" s="12"/>
      <c r="S16" s="12"/>
      <c r="T16" s="12"/>
      <c r="U16" s="12"/>
      <c r="V16" s="12"/>
    </row>
    <row r="17" spans="1:22" ht="12.75" customHeight="1" x14ac:dyDescent="0.15">
      <c r="A17" s="20" t="str">
        <f t="array" ref="A17">IFERROR(INDEX(arr_event,SMALL(IF(arr_eventdate=$D$5,ROW(arr_eventdate)),ROW()-ROW($A$13))),"")</f>
        <v/>
      </c>
      <c r="B17" s="19"/>
      <c r="C17" s="19"/>
      <c r="D17" s="19"/>
      <c r="F17" s="20"/>
      <c r="G17" s="20"/>
      <c r="H17" s="20"/>
      <c r="I17" s="20"/>
      <c r="J17" s="20"/>
      <c r="K17" s="20"/>
      <c r="L17" s="20"/>
      <c r="M17" s="20"/>
      <c r="N17" s="20"/>
      <c r="O17" s="7"/>
      <c r="P17" s="12"/>
      <c r="Q17" s="12"/>
      <c r="R17" s="12"/>
      <c r="S17" s="12"/>
      <c r="T17" s="12"/>
      <c r="U17" s="12"/>
      <c r="V17" s="12"/>
    </row>
    <row r="18" spans="1:22" ht="12.75" customHeight="1" x14ac:dyDescent="0.15">
      <c r="A18" s="20" t="str">
        <f t="array" ref="A18">IFERROR(INDEX(arr_event,SMALL(IF(arr_eventdate=$D$5,ROW(arr_eventdate)),ROW()-ROW($A$13))),"")</f>
        <v/>
      </c>
      <c r="B18" s="19"/>
      <c r="C18" s="19"/>
      <c r="D18" s="19"/>
      <c r="F18" s="20"/>
      <c r="G18" s="20"/>
      <c r="H18" s="20"/>
      <c r="I18" s="20"/>
      <c r="J18" s="20"/>
      <c r="K18" s="20"/>
      <c r="L18" s="20"/>
      <c r="M18" s="20"/>
      <c r="N18" s="20"/>
      <c r="O18" s="7"/>
      <c r="P18" s="12"/>
      <c r="Q18" s="12"/>
      <c r="R18" s="12"/>
      <c r="S18" s="12"/>
      <c r="T18" s="12"/>
      <c r="U18" s="12"/>
      <c r="V18" s="12"/>
    </row>
    <row r="19" spans="1:22" ht="12.75" customHeight="1" x14ac:dyDescent="0.15">
      <c r="A19" s="20" t="str">
        <f t="array" ref="A19">IFERROR(INDEX(arr_event,SMALL(IF(arr_eventdate=$D$5,ROW(arr_eventdate)),ROW()-ROW($A$13))),"")</f>
        <v/>
      </c>
      <c r="B19" s="19"/>
      <c r="C19" s="19"/>
      <c r="D19" s="19"/>
      <c r="F19" s="20"/>
      <c r="G19" s="20"/>
      <c r="H19" s="20"/>
      <c r="I19" s="20"/>
      <c r="J19" s="20"/>
      <c r="K19" s="20"/>
      <c r="L19" s="20"/>
      <c r="M19" s="20"/>
      <c r="N19" s="20"/>
      <c r="O19" s="7"/>
      <c r="P19" s="12"/>
      <c r="Q19" s="12"/>
      <c r="R19" s="12"/>
      <c r="S19" s="12"/>
      <c r="T19" s="12"/>
      <c r="U19" s="12"/>
      <c r="V19" s="12"/>
    </row>
    <row r="20" spans="1:22" ht="12.75" customHeight="1" x14ac:dyDescent="0.15">
      <c r="A20" s="20" t="str">
        <f t="array" ref="A20">IFERROR(INDEX(arr_event,SMALL(IF(arr_eventdate=$D$5,ROW(arr_eventdate)),ROW()-ROW($A$13))),"")</f>
        <v/>
      </c>
      <c r="B20" s="19"/>
      <c r="C20" s="19"/>
      <c r="D20" s="19"/>
      <c r="F20" s="20"/>
      <c r="G20" s="20"/>
      <c r="H20" s="20"/>
      <c r="I20" s="20"/>
      <c r="J20" s="20"/>
      <c r="K20" s="20"/>
      <c r="L20" s="20"/>
      <c r="M20" s="20"/>
      <c r="N20" s="20"/>
      <c r="O20" s="7"/>
      <c r="P20" s="12"/>
      <c r="Q20" s="12"/>
      <c r="R20" s="12"/>
      <c r="S20" s="12"/>
      <c r="T20" s="12"/>
      <c r="U20" s="12"/>
      <c r="V20" s="12"/>
    </row>
    <row r="21" spans="1:22" ht="12.75" customHeight="1" x14ac:dyDescent="0.15">
      <c r="A21" s="20" t="str">
        <f t="array" ref="A21">IFERROR(INDEX(arr_event,SMALL(IF(arr_eventdate=$D$5,ROW(arr_eventdate)),ROW()-ROW($A$13))),"")</f>
        <v/>
      </c>
      <c r="B21" s="19"/>
      <c r="C21" s="19"/>
      <c r="D21" s="19"/>
      <c r="F21" s="20"/>
      <c r="G21" s="20"/>
      <c r="H21" s="20"/>
      <c r="I21" s="20"/>
      <c r="J21" s="20"/>
      <c r="K21" s="20"/>
      <c r="L21" s="20"/>
      <c r="M21" s="20"/>
      <c r="N21" s="20"/>
      <c r="O21" s="7"/>
      <c r="P21" s="12"/>
      <c r="Q21" s="12"/>
      <c r="R21" s="12"/>
      <c r="S21" s="12"/>
      <c r="T21" s="12"/>
      <c r="U21" s="12"/>
      <c r="V21" s="12"/>
    </row>
    <row r="22" spans="1:22" ht="12.75" customHeight="1" x14ac:dyDescent="0.15">
      <c r="A22" s="20" t="str">
        <f t="array" ref="A22">IFERROR(INDEX(arr_event,SMALL(IF(arr_eventdate=$D$5,ROW(arr_eventdate)),ROW()-ROW($A$13))),"")</f>
        <v/>
      </c>
      <c r="B22" s="19"/>
      <c r="C22" s="19"/>
      <c r="D22" s="19"/>
      <c r="F22" s="20"/>
      <c r="G22" s="20"/>
      <c r="H22" s="20"/>
      <c r="I22" s="20"/>
      <c r="J22" s="20"/>
      <c r="K22" s="20"/>
      <c r="L22" s="20"/>
      <c r="M22" s="20"/>
      <c r="N22" s="20"/>
      <c r="O22" s="7"/>
      <c r="P22" s="12"/>
      <c r="Q22" s="12"/>
      <c r="R22" s="12"/>
      <c r="S22" s="12"/>
      <c r="T22" s="12"/>
      <c r="U22" s="12"/>
      <c r="V22" s="12"/>
    </row>
    <row r="23" spans="1:22" ht="12.75" customHeight="1" x14ac:dyDescent="0.15">
      <c r="A23" s="20" t="str">
        <f t="array" ref="A23">IFERROR(INDEX(arr_event,SMALL(IF(arr_eventdate=$D$5,ROW(arr_eventdate)),ROW()-ROW($A$13))),"")</f>
        <v/>
      </c>
      <c r="B23" s="19"/>
      <c r="C23" s="19"/>
      <c r="D23" s="19"/>
      <c r="F23" s="20"/>
      <c r="G23" s="20"/>
      <c r="H23" s="20"/>
      <c r="I23" s="20"/>
      <c r="J23" s="20"/>
      <c r="K23" s="20"/>
      <c r="L23" s="20"/>
      <c r="M23" s="20"/>
      <c r="N23" s="20"/>
      <c r="O23" s="7"/>
      <c r="P23" s="12"/>
      <c r="Q23" s="12"/>
      <c r="R23" s="12"/>
      <c r="S23" s="12"/>
      <c r="T23" s="12"/>
      <c r="U23" s="12"/>
      <c r="V23" s="12"/>
    </row>
    <row r="24" spans="1:22" ht="12.75" customHeight="1" x14ac:dyDescent="0.15">
      <c r="A24" s="20"/>
      <c r="B24" s="19"/>
      <c r="C24" s="19"/>
      <c r="D24" s="19"/>
      <c r="F24" s="20"/>
      <c r="G24" s="20"/>
      <c r="H24" s="20"/>
      <c r="I24" s="20"/>
      <c r="J24" s="20"/>
      <c r="K24" s="20"/>
      <c r="L24" s="20"/>
      <c r="M24" s="20"/>
      <c r="N24" s="20"/>
      <c r="O24" s="7"/>
      <c r="P24" s="12"/>
      <c r="Q24" s="12"/>
      <c r="R24" s="12"/>
      <c r="S24" s="12"/>
      <c r="T24" s="12"/>
      <c r="U24" s="12"/>
      <c r="V24" s="12"/>
    </row>
    <row r="25" spans="1:22" ht="12.75" customHeight="1" x14ac:dyDescent="0.15">
      <c r="A25" s="20"/>
      <c r="B25" s="19"/>
      <c r="C25" s="19"/>
      <c r="D25" s="19"/>
      <c r="F25" s="20"/>
      <c r="G25" s="20"/>
      <c r="H25" s="20"/>
      <c r="I25" s="20"/>
      <c r="J25" s="20"/>
      <c r="K25" s="20"/>
      <c r="L25" s="20"/>
      <c r="M25" s="20"/>
      <c r="N25" s="20"/>
      <c r="O25" s="7"/>
      <c r="P25" s="12"/>
      <c r="Q25" s="12"/>
      <c r="R25" s="12"/>
      <c r="S25" s="12"/>
      <c r="T25" s="12"/>
      <c r="U25" s="12"/>
      <c r="V25" s="12"/>
    </row>
    <row r="26" spans="1:22" ht="12.75" customHeight="1" x14ac:dyDescent="0.15">
      <c r="A26" s="20"/>
      <c r="B26" s="19"/>
      <c r="C26" s="19"/>
      <c r="D26" s="19"/>
      <c r="F26" s="20"/>
      <c r="G26" s="20"/>
      <c r="H26" s="20"/>
      <c r="I26" s="20"/>
      <c r="J26" s="20"/>
      <c r="K26" s="20"/>
      <c r="L26" s="20"/>
      <c r="M26" s="20"/>
      <c r="N26" s="20"/>
      <c r="O26" s="7"/>
      <c r="P26" s="12"/>
      <c r="Q26" s="12"/>
      <c r="R26" s="12"/>
      <c r="S26" s="12"/>
      <c r="T26" s="12"/>
      <c r="U26" s="12"/>
      <c r="V26" s="12"/>
    </row>
    <row r="27" spans="1:22" ht="12.75" customHeight="1" x14ac:dyDescent="0.15">
      <c r="A27" s="20"/>
      <c r="B27" s="19"/>
      <c r="C27" s="19"/>
      <c r="D27" s="19"/>
      <c r="F27" s="20"/>
      <c r="G27" s="20"/>
      <c r="H27" s="20"/>
      <c r="I27" s="20"/>
      <c r="J27" s="20"/>
      <c r="K27" s="20"/>
      <c r="L27" s="20"/>
      <c r="M27" s="20"/>
      <c r="N27" s="20"/>
      <c r="O27" s="7"/>
      <c r="P27" s="12"/>
      <c r="Q27" s="12"/>
      <c r="R27" s="12"/>
      <c r="S27" s="12"/>
      <c r="T27" s="12"/>
      <c r="U27" s="12"/>
      <c r="V27" s="12"/>
    </row>
    <row r="28" spans="1:22" ht="12.75" customHeight="1" x14ac:dyDescent="0.15">
      <c r="A28" s="20"/>
      <c r="B28" s="19"/>
      <c r="C28" s="19"/>
      <c r="D28" s="19"/>
      <c r="F28" s="20"/>
      <c r="G28" s="20"/>
      <c r="H28" s="20"/>
      <c r="I28" s="20"/>
      <c r="J28" s="20"/>
      <c r="K28" s="20"/>
      <c r="L28" s="20"/>
      <c r="M28" s="20"/>
      <c r="N28" s="20"/>
      <c r="O28" s="7"/>
      <c r="P28" s="12"/>
      <c r="Q28" s="12"/>
      <c r="R28" s="12"/>
      <c r="S28" s="12"/>
      <c r="T28" s="12"/>
      <c r="U28" s="12"/>
      <c r="V28" s="12"/>
    </row>
    <row r="29" spans="1:22" ht="12.75" customHeight="1" x14ac:dyDescent="0.15">
      <c r="A29" s="20"/>
      <c r="B29" s="19"/>
      <c r="C29" s="19"/>
      <c r="D29" s="19"/>
      <c r="F29" s="20"/>
      <c r="G29" s="20"/>
      <c r="H29" s="20"/>
      <c r="I29" s="20"/>
      <c r="J29" s="20"/>
      <c r="K29" s="20"/>
      <c r="L29" s="20"/>
      <c r="M29" s="20"/>
      <c r="N29" s="20"/>
      <c r="O29" s="7"/>
      <c r="P29" s="12"/>
      <c r="Q29" s="12"/>
      <c r="R29" s="12"/>
      <c r="S29" s="12"/>
      <c r="T29" s="12"/>
      <c r="U29" s="12"/>
      <c r="V29" s="12"/>
    </row>
    <row r="30" spans="1:22" ht="12.75" customHeight="1" x14ac:dyDescent="0.15">
      <c r="A30" s="20"/>
      <c r="B30" s="19"/>
      <c r="C30" s="19"/>
      <c r="D30" s="19"/>
      <c r="F30" s="20"/>
      <c r="G30" s="20"/>
      <c r="H30" s="20"/>
      <c r="I30" s="20"/>
      <c r="J30" s="20"/>
      <c r="K30" s="20"/>
      <c r="L30" s="20"/>
      <c r="M30" s="20"/>
      <c r="N30" s="20"/>
      <c r="O30" s="7"/>
      <c r="P30" s="12"/>
      <c r="Q30" s="12"/>
      <c r="R30" s="12"/>
      <c r="S30" s="12"/>
      <c r="T30" s="12"/>
      <c r="U30" s="12"/>
      <c r="V30" s="12"/>
    </row>
    <row r="31" spans="1:22" ht="12.75" customHeight="1" x14ac:dyDescent="0.15">
      <c r="A31" s="20"/>
      <c r="B31" s="19"/>
      <c r="C31" s="19"/>
      <c r="D31" s="19"/>
      <c r="F31" s="20"/>
      <c r="G31" s="20"/>
      <c r="H31" s="20"/>
      <c r="I31" s="20"/>
      <c r="J31" s="20"/>
      <c r="K31" s="20"/>
      <c r="L31" s="20"/>
      <c r="M31" s="20"/>
      <c r="N31" s="20"/>
      <c r="O31" s="7"/>
      <c r="P31" s="12"/>
      <c r="Q31" s="12"/>
      <c r="R31" s="12"/>
      <c r="S31" s="12"/>
      <c r="T31" s="12"/>
      <c r="U31" s="12"/>
      <c r="V31" s="12"/>
    </row>
    <row r="32" spans="1:22" ht="12.75" customHeight="1" x14ac:dyDescent="0.15">
      <c r="A32" s="20"/>
      <c r="B32" s="19"/>
      <c r="C32" s="19"/>
      <c r="D32" s="19"/>
      <c r="F32" s="20"/>
      <c r="G32" s="20"/>
      <c r="H32" s="20"/>
      <c r="I32" s="20"/>
      <c r="J32" s="20"/>
      <c r="K32" s="20"/>
      <c r="L32" s="20"/>
      <c r="M32" s="20"/>
      <c r="N32" s="20"/>
      <c r="O32" s="7"/>
      <c r="P32" s="12"/>
      <c r="Q32" s="12"/>
      <c r="R32" s="12"/>
      <c r="S32" s="12"/>
      <c r="T32" s="12"/>
      <c r="U32" s="12"/>
      <c r="V32" s="12"/>
    </row>
    <row r="33" spans="1:22" ht="12.75" customHeight="1" x14ac:dyDescent="0.15">
      <c r="A33" s="1"/>
      <c r="B33" s="1"/>
      <c r="C33" s="6"/>
      <c r="D33" s="6"/>
      <c r="P33" s="3"/>
      <c r="Q33" s="3"/>
      <c r="R33" s="3"/>
      <c r="S33" s="3"/>
      <c r="T33" s="3"/>
      <c r="U33" s="3"/>
      <c r="V33" s="3"/>
    </row>
    <row r="37" spans="1:22" ht="12.75" customHeight="1" x14ac:dyDescent="0.15">
      <c r="A37" s="24">
        <f>DAY(D37)</f>
        <v>16</v>
      </c>
      <c r="B37" s="24"/>
      <c r="C37" s="24"/>
      <c r="D37" s="26">
        <f>D3+1</f>
        <v>44120</v>
      </c>
      <c r="E37" s="26"/>
      <c r="F37" s="26"/>
      <c r="G37" s="26"/>
      <c r="H37" s="30">
        <f>DATE(YEAR($D$5),MONTH($D$5),1)</f>
        <v>44105</v>
      </c>
      <c r="I37" s="30"/>
      <c r="J37" s="30"/>
      <c r="K37" s="30"/>
      <c r="L37" s="30"/>
      <c r="M37" s="30"/>
      <c r="N37" s="30"/>
      <c r="O37" s="2"/>
      <c r="P37" s="30">
        <f>DATE(YEAR(H37+35),MONTH(H37+35),1)</f>
        <v>44136</v>
      </c>
      <c r="Q37" s="30"/>
      <c r="R37" s="30"/>
      <c r="S37" s="30"/>
      <c r="T37" s="30"/>
      <c r="U37" s="30"/>
      <c r="V37" s="30"/>
    </row>
    <row r="38" spans="1:22" ht="12.75" customHeight="1" x14ac:dyDescent="0.15">
      <c r="A38" s="24"/>
      <c r="B38" s="24"/>
      <c r="C38" s="24"/>
      <c r="D38" s="26"/>
      <c r="E38" s="26"/>
      <c r="F38" s="26"/>
      <c r="G38" s="26"/>
      <c r="H38" s="15" t="s">
        <v>3</v>
      </c>
      <c r="I38" s="15" t="s">
        <v>4</v>
      </c>
      <c r="J38" s="15" t="s">
        <v>5</v>
      </c>
      <c r="K38" s="15" t="s">
        <v>6</v>
      </c>
      <c r="L38" s="15" t="s">
        <v>7</v>
      </c>
      <c r="M38" s="15" t="s">
        <v>8</v>
      </c>
      <c r="N38" s="15" t="s">
        <v>9</v>
      </c>
      <c r="O38" s="14"/>
      <c r="P38" s="15" t="s">
        <v>3</v>
      </c>
      <c r="Q38" s="15" t="s">
        <v>4</v>
      </c>
      <c r="R38" s="15" t="s">
        <v>5</v>
      </c>
      <c r="S38" s="15" t="s">
        <v>6</v>
      </c>
      <c r="T38" s="15" t="s">
        <v>7</v>
      </c>
      <c r="U38" s="15" t="s">
        <v>8</v>
      </c>
      <c r="V38" s="15" t="s">
        <v>9</v>
      </c>
    </row>
    <row r="39" spans="1:22" ht="12.75" customHeight="1" x14ac:dyDescent="0.15">
      <c r="A39" s="24"/>
      <c r="B39" s="24"/>
      <c r="C39" s="24"/>
      <c r="D39" s="27" t="str">
        <f>INDEX({"Sunday","Monday","Tuesday","Wednesday","Thursday","Friday","Saturday"},WEEKDAY(D37))</f>
        <v>Friday</v>
      </c>
      <c r="E39" s="27"/>
      <c r="F39" s="27"/>
      <c r="G39" s="4"/>
      <c r="H39" s="16" t="str">
        <f>IF(WEEKDAY(H37,1)=1,H37,"")</f>
        <v/>
      </c>
      <c r="I39" s="16" t="str">
        <f>IF(H39="",IF(WEEKDAY(H37,1)=2,H37,""),H39+1)</f>
        <v/>
      </c>
      <c r="J39" s="16" t="str">
        <f>IF(I39="",IF(WEEKDAY(H37,1)=3,H37,""),I39+1)</f>
        <v/>
      </c>
      <c r="K39" s="16" t="str">
        <f>IF(J39="",IF(WEEKDAY(H37,1)=4,H37,""),J39+1)</f>
        <v/>
      </c>
      <c r="L39" s="16">
        <f>IF(K39="",IF(WEEKDAY(H37,1)=5,H37,""),K39+1)</f>
        <v>44105</v>
      </c>
      <c r="M39" s="16">
        <f>IF(L39="",IF(WEEKDAY(H37,1)=6,H37,""),L39+1)</f>
        <v>44106</v>
      </c>
      <c r="N39" s="16">
        <f>IF(M39="",IF(WEEKDAY(H37,1)=7,H37,""),M39+1)</f>
        <v>44107</v>
      </c>
      <c r="O39" s="17"/>
      <c r="P39" s="16">
        <f>IF(WEEKDAY(P37,1)=1,P37,"")</f>
        <v>44136</v>
      </c>
      <c r="Q39" s="16">
        <f>IF(P39="",IF(WEEKDAY(P37,1)=2,P37,""),P39+1)</f>
        <v>44137</v>
      </c>
      <c r="R39" s="16">
        <f>IF(Q39="",IF(WEEKDAY(P37,1)=3,P37,""),Q39+1)</f>
        <v>44138</v>
      </c>
      <c r="S39" s="16">
        <f>IF(R39="",IF(WEEKDAY(P37,1)=4,P37,""),R39+1)</f>
        <v>44139</v>
      </c>
      <c r="T39" s="16">
        <f>IF(S39="",IF(WEEKDAY(P37,1)=5,P37,""),S39+1)</f>
        <v>44140</v>
      </c>
      <c r="U39" s="16">
        <f>IF(T39="",IF(WEEKDAY(P37,1)=6,P37,""),T39+1)</f>
        <v>44141</v>
      </c>
      <c r="V39" s="16">
        <f>IF(U39="",IF(WEEKDAY(P37,1)=7,P37,""),U39+1)</f>
        <v>44142</v>
      </c>
    </row>
    <row r="40" spans="1:22" ht="12.75" customHeight="1" x14ac:dyDescent="0.15">
      <c r="A40" s="25"/>
      <c r="B40" s="25"/>
      <c r="C40" s="25"/>
      <c r="D40" s="28"/>
      <c r="E40" s="28"/>
      <c r="F40" s="28"/>
      <c r="G40" s="4"/>
      <c r="H40" s="16">
        <f>IF(N39="","",IF(MONTH(N39+1)&lt;&gt;MONTH(N39),"",N39+1))</f>
        <v>44108</v>
      </c>
      <c r="I40" s="16">
        <f>IF(H40="","",IF(MONTH(H40+1)&lt;&gt;MONTH(H40),"",H40+1))</f>
        <v>44109</v>
      </c>
      <c r="J40" s="16">
        <f t="shared" ref="J40:K44" si="7">IF(I40="","",IF(MONTH(I40+1)&lt;&gt;MONTH(I40),"",I40+1))</f>
        <v>44110</v>
      </c>
      <c r="K40" s="16">
        <f>IF(J40="","",IF(MONTH(J40+1)&lt;&gt;MONTH(J40),"",J40+1))</f>
        <v>44111</v>
      </c>
      <c r="L40" s="16">
        <f t="shared" ref="L40:N44" si="8">IF(K40="","",IF(MONTH(K40+1)&lt;&gt;MONTH(K40),"",K40+1))</f>
        <v>44112</v>
      </c>
      <c r="M40" s="16">
        <f t="shared" si="8"/>
        <v>44113</v>
      </c>
      <c r="N40" s="16">
        <f t="shared" si="8"/>
        <v>44114</v>
      </c>
      <c r="O40" s="5"/>
      <c r="P40" s="16">
        <f>IF(V39="","",IF(MONTH(V39+1)&lt;&gt;MONTH(V39),"",V39+1))</f>
        <v>44143</v>
      </c>
      <c r="Q40" s="16">
        <f>IF(P40="","",IF(MONTH(P40+1)&lt;&gt;MONTH(P40),"",P40+1))</f>
        <v>44144</v>
      </c>
      <c r="R40" s="16">
        <f t="shared" ref="R40:S44" si="9">IF(Q40="","",IF(MONTH(Q40+1)&lt;&gt;MONTH(Q40),"",Q40+1))</f>
        <v>44145</v>
      </c>
      <c r="S40" s="16">
        <f>IF(R40="","",IF(MONTH(R40+1)&lt;&gt;MONTH(R40),"",R40+1))</f>
        <v>44146</v>
      </c>
      <c r="T40" s="16">
        <f t="shared" ref="T40:V44" si="10">IF(S40="","",IF(MONTH(S40+1)&lt;&gt;MONTH(S40),"",S40+1))</f>
        <v>44147</v>
      </c>
      <c r="U40" s="16">
        <f t="shared" si="10"/>
        <v>44148</v>
      </c>
      <c r="V40" s="16">
        <f t="shared" si="10"/>
        <v>44149</v>
      </c>
    </row>
    <row r="41" spans="1:22" ht="12.75" customHeight="1" x14ac:dyDescent="0.15">
      <c r="A41" s="21" t="str">
        <f t="array" ref="A41">IFERROR(INDEX(arr_holiday,SMALL(IF(arr_holidaydate=$D$37,ROW(arr_holidaydate)),ROW()-ROW($A$40))),"")</f>
        <v/>
      </c>
      <c r="B41" s="18"/>
      <c r="C41" s="18"/>
      <c r="D41" s="18"/>
      <c r="E41" s="29" t="str">
        <f>"W"&amp;TEXT(1+INT((D37-DATE(YEAR(D37+4-WEEKDAY(D37+6)),1,5)+
WEEKDAY(DATE(YEAR(D37+4-WEEKDAY(D37+6)),1,3)))/7),"00")&amp;"-"&amp;WEEKDAY(D37,2)</f>
        <v>W42-5</v>
      </c>
      <c r="F41" s="29"/>
      <c r="H41" s="16">
        <f t="shared" ref="H41:H44" si="11">IF(N40="","",IF(MONTH(N40+1)&lt;&gt;MONTH(N40),"",N40+1))</f>
        <v>44115</v>
      </c>
      <c r="I41" s="16">
        <f t="shared" ref="I41:I44" si="12">IF(H41="","",IF(MONTH(H41+1)&lt;&gt;MONTH(H41),"",H41+1))</f>
        <v>44116</v>
      </c>
      <c r="J41" s="16">
        <f t="shared" si="7"/>
        <v>44117</v>
      </c>
      <c r="K41" s="16">
        <f t="shared" si="7"/>
        <v>44118</v>
      </c>
      <c r="L41" s="16">
        <f t="shared" si="8"/>
        <v>44119</v>
      </c>
      <c r="M41" s="16">
        <f t="shared" si="8"/>
        <v>44120</v>
      </c>
      <c r="N41" s="16">
        <f t="shared" si="8"/>
        <v>44121</v>
      </c>
      <c r="O41" s="5"/>
      <c r="P41" s="16">
        <f t="shared" ref="P41:P44" si="13">IF(V40="","",IF(MONTH(V40+1)&lt;&gt;MONTH(V40),"",V40+1))</f>
        <v>44150</v>
      </c>
      <c r="Q41" s="16">
        <f t="shared" ref="Q41:Q44" si="14">IF(P41="","",IF(MONTH(P41+1)&lt;&gt;MONTH(P41),"",P41+1))</f>
        <v>44151</v>
      </c>
      <c r="R41" s="16">
        <f t="shared" si="9"/>
        <v>44152</v>
      </c>
      <c r="S41" s="16">
        <f t="shared" si="9"/>
        <v>44153</v>
      </c>
      <c r="T41" s="16">
        <f t="shared" si="10"/>
        <v>44154</v>
      </c>
      <c r="U41" s="16">
        <f t="shared" si="10"/>
        <v>44155</v>
      </c>
      <c r="V41" s="16">
        <f t="shared" si="10"/>
        <v>44156</v>
      </c>
    </row>
    <row r="42" spans="1:22" x14ac:dyDescent="0.15">
      <c r="A42" s="21" t="str">
        <f t="array" ref="A42">IFERROR(INDEX(arr_holiday,SMALL(IF(arr_holidaydate=$D$37,ROW(arr_holidaydate)),ROW()-ROW($A$40))),"")</f>
        <v/>
      </c>
      <c r="B42" s="18"/>
      <c r="C42" s="18"/>
      <c r="D42" s="18"/>
      <c r="H42" s="16">
        <f t="shared" si="11"/>
        <v>44122</v>
      </c>
      <c r="I42" s="16">
        <f t="shared" si="12"/>
        <v>44123</v>
      </c>
      <c r="J42" s="16">
        <f t="shared" si="7"/>
        <v>44124</v>
      </c>
      <c r="K42" s="16">
        <f t="shared" si="7"/>
        <v>44125</v>
      </c>
      <c r="L42" s="16">
        <f t="shared" si="8"/>
        <v>44126</v>
      </c>
      <c r="M42" s="16">
        <f t="shared" si="8"/>
        <v>44127</v>
      </c>
      <c r="N42" s="16">
        <f t="shared" si="8"/>
        <v>44128</v>
      </c>
      <c r="O42" s="5"/>
      <c r="P42" s="16">
        <f t="shared" si="13"/>
        <v>44157</v>
      </c>
      <c r="Q42" s="16">
        <f t="shared" si="14"/>
        <v>44158</v>
      </c>
      <c r="R42" s="16">
        <f t="shared" si="9"/>
        <v>44159</v>
      </c>
      <c r="S42" s="16">
        <f t="shared" si="9"/>
        <v>44160</v>
      </c>
      <c r="T42" s="16">
        <f t="shared" si="10"/>
        <v>44161</v>
      </c>
      <c r="U42" s="16">
        <f t="shared" si="10"/>
        <v>44162</v>
      </c>
      <c r="V42" s="16">
        <f t="shared" si="10"/>
        <v>44163</v>
      </c>
    </row>
    <row r="43" spans="1:22" x14ac:dyDescent="0.15">
      <c r="A43" s="21" t="str">
        <f t="array" ref="A43">IFERROR(INDEX(arr_holiday,SMALL(IF(arr_holidaydate=$D$37,ROW(arr_holidaydate)),ROW()-ROW($A$40))),"")</f>
        <v/>
      </c>
      <c r="B43" s="18"/>
      <c r="C43" s="18"/>
      <c r="D43" s="18"/>
      <c r="H43" s="16">
        <f t="shared" si="11"/>
        <v>44129</v>
      </c>
      <c r="I43" s="16">
        <f t="shared" si="12"/>
        <v>44130</v>
      </c>
      <c r="J43" s="16">
        <f t="shared" si="7"/>
        <v>44131</v>
      </c>
      <c r="K43" s="16">
        <f t="shared" si="7"/>
        <v>44132</v>
      </c>
      <c r="L43" s="16">
        <f t="shared" si="8"/>
        <v>44133</v>
      </c>
      <c r="M43" s="16">
        <f t="shared" si="8"/>
        <v>44134</v>
      </c>
      <c r="N43" s="16">
        <f t="shared" si="8"/>
        <v>44135</v>
      </c>
      <c r="O43" s="5"/>
      <c r="P43" s="16">
        <f t="shared" si="13"/>
        <v>44164</v>
      </c>
      <c r="Q43" s="16">
        <f t="shared" si="14"/>
        <v>44165</v>
      </c>
      <c r="R43" s="16" t="str">
        <f t="shared" si="9"/>
        <v/>
      </c>
      <c r="S43" s="16" t="str">
        <f t="shared" si="9"/>
        <v/>
      </c>
      <c r="T43" s="16" t="str">
        <f t="shared" si="10"/>
        <v/>
      </c>
      <c r="U43" s="16" t="str">
        <f t="shared" si="10"/>
        <v/>
      </c>
      <c r="V43" s="16" t="str">
        <f t="shared" si="10"/>
        <v/>
      </c>
    </row>
    <row r="44" spans="1:22" x14ac:dyDescent="0.15">
      <c r="A44" s="21" t="str">
        <f t="array" ref="A44">IFERROR(INDEX(arr_holiday,SMALL(IF(arr_holidaydate=$D$37,ROW(arr_holidaydate)),ROW()-ROW($A$40))),"")</f>
        <v/>
      </c>
      <c r="B44" s="18"/>
      <c r="C44" s="18"/>
      <c r="D44" s="18"/>
      <c r="H44" s="16" t="str">
        <f t="shared" si="11"/>
        <v/>
      </c>
      <c r="I44" s="16" t="str">
        <f t="shared" si="12"/>
        <v/>
      </c>
      <c r="J44" s="16" t="str">
        <f t="shared" si="7"/>
        <v/>
      </c>
      <c r="K44" s="16" t="str">
        <f t="shared" si="7"/>
        <v/>
      </c>
      <c r="L44" s="16" t="str">
        <f t="shared" si="8"/>
        <v/>
      </c>
      <c r="M44" s="16" t="str">
        <f t="shared" si="8"/>
        <v/>
      </c>
      <c r="N44" s="16" t="str">
        <f t="shared" si="8"/>
        <v/>
      </c>
      <c r="O44" s="5"/>
      <c r="P44" s="16" t="str">
        <f t="shared" si="13"/>
        <v/>
      </c>
      <c r="Q44" s="16" t="str">
        <f t="shared" si="14"/>
        <v/>
      </c>
      <c r="R44" s="16" t="str">
        <f t="shared" si="9"/>
        <v/>
      </c>
      <c r="S44" s="16" t="str">
        <f t="shared" si="9"/>
        <v/>
      </c>
      <c r="T44" s="16" t="str">
        <f t="shared" si="10"/>
        <v/>
      </c>
      <c r="U44" s="16" t="str">
        <f t="shared" si="10"/>
        <v/>
      </c>
      <c r="V44" s="16" t="str">
        <f t="shared" si="10"/>
        <v/>
      </c>
    </row>
    <row r="45" spans="1:22" ht="14" customHeight="1" x14ac:dyDescent="0.15">
      <c r="A45" s="22" t="s">
        <v>1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</row>
    <row r="46" spans="1:22" ht="12.75" customHeight="1" x14ac:dyDescent="0.15">
      <c r="A46" s="20" t="str">
        <f t="array" ref="A46">IFERROR(INDEX(arr_event,SMALL(IF(arr_eventdate=$D$5,ROW(arr_eventdate)),ROW()-ROW($A$13))),"")</f>
        <v/>
      </c>
      <c r="B46" s="19"/>
      <c r="C46" s="19"/>
      <c r="D46" s="19"/>
      <c r="F46" s="20"/>
      <c r="G46" s="20"/>
      <c r="H46" s="20"/>
      <c r="I46" s="20"/>
      <c r="J46" s="20"/>
      <c r="K46" s="20"/>
      <c r="L46" s="20"/>
      <c r="M46" s="20"/>
      <c r="N46" s="20"/>
      <c r="O46" s="7"/>
      <c r="P46" s="11"/>
      <c r="Q46" s="11"/>
      <c r="R46" s="11"/>
      <c r="S46" s="11"/>
      <c r="T46" s="11"/>
      <c r="U46" s="11"/>
      <c r="V46" s="11"/>
    </row>
    <row r="47" spans="1:22" ht="12.75" customHeight="1" x14ac:dyDescent="0.15">
      <c r="A47" s="20" t="str">
        <f t="array" ref="A47">IFERROR(INDEX(arr_event,SMALL(IF(arr_eventdate=$D$5,ROW(arr_eventdate)),ROW()-ROW($A$13))),"")</f>
        <v/>
      </c>
      <c r="B47" s="19"/>
      <c r="C47" s="19"/>
      <c r="D47" s="19"/>
      <c r="F47" s="20"/>
      <c r="G47" s="20"/>
      <c r="H47" s="20"/>
      <c r="I47" s="20"/>
      <c r="J47" s="20"/>
      <c r="K47" s="20"/>
      <c r="L47" s="20"/>
      <c r="M47" s="20"/>
      <c r="N47" s="20"/>
      <c r="O47" s="7"/>
      <c r="P47" s="12"/>
      <c r="Q47" s="12"/>
      <c r="R47" s="12"/>
      <c r="S47" s="12"/>
      <c r="T47" s="12"/>
      <c r="U47" s="12"/>
      <c r="V47" s="12"/>
    </row>
    <row r="48" spans="1:22" ht="12.75" customHeight="1" x14ac:dyDescent="0.15">
      <c r="A48" s="20" t="str">
        <f t="array" ref="A48">IFERROR(INDEX(arr_event,SMALL(IF(arr_eventdate=$D$5,ROW(arr_eventdate)),ROW()-ROW($A$13))),"")</f>
        <v/>
      </c>
      <c r="B48" s="19"/>
      <c r="C48" s="19"/>
      <c r="D48" s="19"/>
      <c r="F48" s="20"/>
      <c r="G48" s="20"/>
      <c r="H48" s="20"/>
      <c r="I48" s="20"/>
      <c r="J48" s="20"/>
      <c r="K48" s="20"/>
      <c r="L48" s="20"/>
      <c r="M48" s="20"/>
      <c r="N48" s="20"/>
      <c r="O48" s="7"/>
      <c r="P48" s="12"/>
      <c r="Q48" s="12"/>
      <c r="R48" s="12"/>
      <c r="S48" s="12"/>
      <c r="T48" s="12"/>
      <c r="U48" s="12"/>
      <c r="V48" s="12"/>
    </row>
    <row r="49" spans="1:22" ht="12.75" customHeight="1" x14ac:dyDescent="0.15">
      <c r="A49" s="20" t="str">
        <f t="array" ref="A49">IFERROR(INDEX(arr_event,SMALL(IF(arr_eventdate=$D$5,ROW(arr_eventdate)),ROW()-ROW($A$13))),"")</f>
        <v/>
      </c>
      <c r="B49" s="19"/>
      <c r="C49" s="19"/>
      <c r="D49" s="19"/>
      <c r="F49" s="20"/>
      <c r="G49" s="20"/>
      <c r="H49" s="20"/>
      <c r="I49" s="20"/>
      <c r="J49" s="20"/>
      <c r="K49" s="20"/>
      <c r="L49" s="20"/>
      <c r="M49" s="20"/>
      <c r="N49" s="20"/>
      <c r="O49" s="7"/>
      <c r="P49" s="12"/>
      <c r="Q49" s="12"/>
      <c r="R49" s="12"/>
      <c r="S49" s="12"/>
      <c r="T49" s="12"/>
      <c r="U49" s="12"/>
      <c r="V49" s="12"/>
    </row>
    <row r="50" spans="1:22" ht="12.75" customHeight="1" x14ac:dyDescent="0.15">
      <c r="A50" s="20" t="str">
        <f t="array" ref="A50">IFERROR(INDEX(arr_event,SMALL(IF(arr_eventdate=$D$5,ROW(arr_eventdate)),ROW()-ROW($A$13))),"")</f>
        <v/>
      </c>
      <c r="B50" s="19"/>
      <c r="C50" s="19"/>
      <c r="D50" s="19"/>
      <c r="F50" s="20"/>
      <c r="G50" s="20"/>
      <c r="H50" s="20"/>
      <c r="I50" s="20"/>
      <c r="J50" s="20"/>
      <c r="K50" s="20"/>
      <c r="L50" s="20"/>
      <c r="M50" s="20"/>
      <c r="N50" s="20"/>
      <c r="O50" s="7"/>
      <c r="P50" s="12"/>
      <c r="Q50" s="12"/>
      <c r="R50" s="12"/>
      <c r="S50" s="12"/>
      <c r="T50" s="12"/>
      <c r="U50" s="12"/>
      <c r="V50" s="12"/>
    </row>
    <row r="51" spans="1:22" ht="12.75" customHeight="1" x14ac:dyDescent="0.15">
      <c r="A51" s="20" t="str">
        <f t="array" ref="A51">IFERROR(INDEX(arr_event,SMALL(IF(arr_eventdate=$D$5,ROW(arr_eventdate)),ROW()-ROW($A$13))),"")</f>
        <v/>
      </c>
      <c r="B51" s="19"/>
      <c r="C51" s="19"/>
      <c r="D51" s="19"/>
      <c r="F51" s="20"/>
      <c r="G51" s="20"/>
      <c r="H51" s="20"/>
      <c r="I51" s="20"/>
      <c r="J51" s="20"/>
      <c r="K51" s="20"/>
      <c r="L51" s="20"/>
      <c r="M51" s="20"/>
      <c r="N51" s="20"/>
      <c r="O51" s="7"/>
      <c r="P51" s="12"/>
      <c r="Q51" s="12"/>
      <c r="R51" s="12"/>
      <c r="S51" s="12"/>
      <c r="T51" s="12"/>
      <c r="U51" s="12"/>
      <c r="V51" s="12"/>
    </row>
    <row r="52" spans="1:22" ht="12.75" customHeight="1" x14ac:dyDescent="0.15">
      <c r="A52" s="20" t="str">
        <f t="array" ref="A52">IFERROR(INDEX(arr_event,SMALL(IF(arr_eventdate=$D$5,ROW(arr_eventdate)),ROW()-ROW($A$13))),"")</f>
        <v/>
      </c>
      <c r="B52" s="19"/>
      <c r="C52" s="19"/>
      <c r="D52" s="19"/>
      <c r="F52" s="20"/>
      <c r="G52" s="20"/>
      <c r="H52" s="20"/>
      <c r="I52" s="20"/>
      <c r="J52" s="20"/>
      <c r="K52" s="20"/>
      <c r="L52" s="20"/>
      <c r="M52" s="20"/>
      <c r="N52" s="20"/>
      <c r="O52" s="7"/>
      <c r="P52" s="12"/>
      <c r="Q52" s="12"/>
      <c r="R52" s="12"/>
      <c r="S52" s="12"/>
      <c r="T52" s="12"/>
      <c r="U52" s="12"/>
      <c r="V52" s="12"/>
    </row>
    <row r="53" spans="1:22" ht="12.75" customHeight="1" x14ac:dyDescent="0.15">
      <c r="A53" s="20" t="str">
        <f t="array" ref="A53">IFERROR(INDEX(arr_event,SMALL(IF(arr_eventdate=$D$5,ROW(arr_eventdate)),ROW()-ROW($A$13))),"")</f>
        <v/>
      </c>
      <c r="B53" s="19"/>
      <c r="C53" s="19"/>
      <c r="D53" s="19"/>
      <c r="F53" s="20"/>
      <c r="G53" s="20"/>
      <c r="H53" s="20"/>
      <c r="I53" s="20"/>
      <c r="J53" s="20"/>
      <c r="K53" s="20"/>
      <c r="L53" s="20"/>
      <c r="M53" s="20"/>
      <c r="N53" s="20"/>
      <c r="O53" s="7"/>
      <c r="P53" s="12"/>
      <c r="Q53" s="12"/>
      <c r="R53" s="12"/>
      <c r="S53" s="12"/>
      <c r="T53" s="12"/>
      <c r="U53" s="12"/>
      <c r="V53" s="12"/>
    </row>
    <row r="54" spans="1:22" ht="12.75" customHeight="1" x14ac:dyDescent="0.15">
      <c r="A54" s="20" t="str">
        <f t="array" ref="A54">IFERROR(INDEX(arr_event,SMALL(IF(arr_eventdate=$D$5,ROW(arr_eventdate)),ROW()-ROW($A$13))),"")</f>
        <v/>
      </c>
      <c r="B54" s="19"/>
      <c r="C54" s="19"/>
      <c r="D54" s="19"/>
      <c r="F54" s="20"/>
      <c r="G54" s="20"/>
      <c r="H54" s="20"/>
      <c r="I54" s="20"/>
      <c r="J54" s="20"/>
      <c r="K54" s="20"/>
      <c r="L54" s="20"/>
      <c r="M54" s="20"/>
      <c r="N54" s="20"/>
      <c r="O54" s="7"/>
      <c r="P54" s="12"/>
      <c r="Q54" s="12"/>
      <c r="R54" s="12"/>
      <c r="S54" s="12"/>
      <c r="T54" s="12"/>
      <c r="U54" s="12"/>
      <c r="V54" s="12"/>
    </row>
    <row r="55" spans="1:22" ht="12.75" customHeight="1" x14ac:dyDescent="0.15">
      <c r="A55" s="20" t="str">
        <f t="array" ref="A55">IFERROR(INDEX(arr_event,SMALL(IF(arr_eventdate=$D$5,ROW(arr_eventdate)),ROW()-ROW($A$13))),"")</f>
        <v/>
      </c>
      <c r="B55" s="19"/>
      <c r="C55" s="19"/>
      <c r="D55" s="19"/>
      <c r="F55" s="20"/>
      <c r="G55" s="20"/>
      <c r="H55" s="20"/>
      <c r="I55" s="20"/>
      <c r="J55" s="20"/>
      <c r="K55" s="20"/>
      <c r="L55" s="20"/>
      <c r="M55" s="20"/>
      <c r="N55" s="20"/>
      <c r="O55" s="7"/>
      <c r="P55" s="12"/>
      <c r="Q55" s="12"/>
      <c r="R55" s="12"/>
      <c r="S55" s="12"/>
      <c r="T55" s="12"/>
      <c r="U55" s="12"/>
      <c r="V55" s="12"/>
    </row>
    <row r="56" spans="1:22" ht="12.75" customHeight="1" x14ac:dyDescent="0.15">
      <c r="A56" s="20"/>
      <c r="B56" s="19"/>
      <c r="C56" s="19"/>
      <c r="D56" s="19"/>
      <c r="F56" s="20"/>
      <c r="G56" s="20"/>
      <c r="H56" s="20"/>
      <c r="I56" s="20"/>
      <c r="J56" s="20"/>
      <c r="K56" s="20"/>
      <c r="L56" s="20"/>
      <c r="M56" s="20"/>
      <c r="N56" s="20"/>
      <c r="O56" s="7"/>
      <c r="P56" s="12"/>
      <c r="Q56" s="12"/>
      <c r="R56" s="12"/>
      <c r="S56" s="12"/>
      <c r="T56" s="12"/>
      <c r="U56" s="12"/>
      <c r="V56" s="12"/>
    </row>
    <row r="57" spans="1:22" ht="12.75" customHeight="1" x14ac:dyDescent="0.15">
      <c r="A57" s="20"/>
      <c r="B57" s="19"/>
      <c r="C57" s="19"/>
      <c r="D57" s="19"/>
      <c r="F57" s="20"/>
      <c r="G57" s="20"/>
      <c r="H57" s="20"/>
      <c r="I57" s="20"/>
      <c r="J57" s="20"/>
      <c r="K57" s="20"/>
      <c r="L57" s="20"/>
      <c r="M57" s="20"/>
      <c r="N57" s="20"/>
      <c r="O57" s="7"/>
      <c r="P57" s="12"/>
      <c r="Q57" s="12"/>
      <c r="R57" s="12"/>
      <c r="S57" s="12"/>
      <c r="T57" s="12"/>
      <c r="U57" s="12"/>
      <c r="V57" s="12"/>
    </row>
    <row r="58" spans="1:22" ht="12.75" customHeight="1" x14ac:dyDescent="0.15">
      <c r="A58" s="20"/>
      <c r="B58" s="19"/>
      <c r="C58" s="19"/>
      <c r="D58" s="19"/>
      <c r="F58" s="20"/>
      <c r="G58" s="20"/>
      <c r="H58" s="20"/>
      <c r="I58" s="20"/>
      <c r="J58" s="20"/>
      <c r="K58" s="20"/>
      <c r="L58" s="20"/>
      <c r="M58" s="20"/>
      <c r="N58" s="20"/>
      <c r="O58" s="7"/>
      <c r="P58" s="12"/>
      <c r="Q58" s="12"/>
      <c r="R58" s="12"/>
      <c r="S58" s="12"/>
      <c r="T58" s="12"/>
      <c r="U58" s="12"/>
      <c r="V58" s="12"/>
    </row>
    <row r="59" spans="1:22" ht="12.75" customHeight="1" x14ac:dyDescent="0.15">
      <c r="A59" s="20"/>
      <c r="B59" s="19"/>
      <c r="C59" s="19"/>
      <c r="D59" s="19"/>
      <c r="F59" s="20"/>
      <c r="G59" s="20"/>
      <c r="H59" s="20"/>
      <c r="I59" s="20"/>
      <c r="J59" s="20"/>
      <c r="K59" s="20"/>
      <c r="L59" s="20"/>
      <c r="M59" s="20"/>
      <c r="N59" s="20"/>
      <c r="O59" s="7"/>
      <c r="P59" s="12"/>
      <c r="Q59" s="12"/>
      <c r="R59" s="12"/>
      <c r="S59" s="12"/>
      <c r="T59" s="12"/>
      <c r="U59" s="12"/>
      <c r="V59" s="12"/>
    </row>
    <row r="60" spans="1:22" ht="12.75" customHeight="1" x14ac:dyDescent="0.15">
      <c r="A60" s="20"/>
      <c r="B60" s="19"/>
      <c r="C60" s="19"/>
      <c r="D60" s="19"/>
      <c r="F60" s="20"/>
      <c r="G60" s="20"/>
      <c r="H60" s="20"/>
      <c r="I60" s="20"/>
      <c r="J60" s="20"/>
      <c r="K60" s="20"/>
      <c r="L60" s="20"/>
      <c r="M60" s="20"/>
      <c r="N60" s="20"/>
      <c r="O60" s="7"/>
      <c r="P60" s="12"/>
      <c r="Q60" s="12"/>
      <c r="R60" s="12"/>
      <c r="S60" s="12"/>
      <c r="T60" s="12"/>
      <c r="U60" s="12"/>
      <c r="V60" s="12"/>
    </row>
    <row r="61" spans="1:22" ht="12.75" customHeight="1" x14ac:dyDescent="0.15">
      <c r="A61" s="20"/>
      <c r="B61" s="19"/>
      <c r="C61" s="19"/>
      <c r="D61" s="19"/>
      <c r="F61" s="20"/>
      <c r="G61" s="20"/>
      <c r="H61" s="20"/>
      <c r="I61" s="20"/>
      <c r="J61" s="20"/>
      <c r="K61" s="20"/>
      <c r="L61" s="20"/>
      <c r="M61" s="20"/>
      <c r="N61" s="20"/>
      <c r="O61" s="7"/>
      <c r="P61" s="12"/>
      <c r="Q61" s="12"/>
      <c r="R61" s="12"/>
      <c r="S61" s="12"/>
      <c r="T61" s="12"/>
      <c r="U61" s="12"/>
      <c r="V61" s="12"/>
    </row>
    <row r="62" spans="1:22" ht="12.75" customHeight="1" x14ac:dyDescent="0.15">
      <c r="A62" s="20"/>
      <c r="B62" s="19"/>
      <c r="C62" s="19"/>
      <c r="D62" s="19"/>
      <c r="F62" s="20"/>
      <c r="G62" s="20"/>
      <c r="H62" s="20"/>
      <c r="I62" s="20"/>
      <c r="J62" s="20"/>
      <c r="K62" s="20"/>
      <c r="L62" s="20"/>
      <c r="M62" s="20"/>
      <c r="N62" s="20"/>
      <c r="O62" s="7"/>
      <c r="P62" s="12"/>
      <c r="Q62" s="12"/>
      <c r="R62" s="12"/>
      <c r="S62" s="12"/>
      <c r="T62" s="12"/>
      <c r="U62" s="12"/>
      <c r="V62" s="12"/>
    </row>
    <row r="63" spans="1:22" ht="12.75" customHeight="1" x14ac:dyDescent="0.15">
      <c r="A63" s="20"/>
      <c r="B63" s="19"/>
      <c r="C63" s="19"/>
      <c r="D63" s="19"/>
      <c r="F63" s="20"/>
      <c r="G63" s="20"/>
      <c r="H63" s="20"/>
      <c r="I63" s="20"/>
      <c r="J63" s="20"/>
      <c r="K63" s="20"/>
      <c r="L63" s="20"/>
      <c r="M63" s="20"/>
      <c r="N63" s="20"/>
      <c r="O63" s="7"/>
      <c r="P63" s="12"/>
      <c r="Q63" s="12"/>
      <c r="R63" s="12"/>
      <c r="S63" s="12"/>
      <c r="T63" s="12"/>
      <c r="U63" s="12"/>
      <c r="V63" s="12"/>
    </row>
    <row r="64" spans="1:22" ht="12.75" customHeight="1" x14ac:dyDescent="0.15">
      <c r="A64" s="20"/>
      <c r="B64" s="19"/>
      <c r="C64" s="19"/>
      <c r="D64" s="19"/>
      <c r="F64" s="20"/>
      <c r="G64" s="20"/>
      <c r="H64" s="20"/>
      <c r="I64" s="20"/>
      <c r="J64" s="20"/>
      <c r="K64" s="20"/>
      <c r="L64" s="20"/>
      <c r="M64" s="20"/>
      <c r="N64" s="20"/>
      <c r="O64" s="7"/>
      <c r="P64" s="12"/>
      <c r="Q64" s="12"/>
      <c r="R64" s="12"/>
      <c r="S64" s="12"/>
      <c r="T64" s="12"/>
      <c r="U64" s="12"/>
      <c r="V64" s="12"/>
    </row>
    <row r="65" spans="1:22" ht="12.75" customHeight="1" x14ac:dyDescent="0.15">
      <c r="A65" s="1"/>
      <c r="B65" s="1"/>
      <c r="C65" s="6"/>
      <c r="D65" s="6"/>
      <c r="P65" s="3"/>
      <c r="Q65" s="3"/>
      <c r="R65" s="3"/>
      <c r="S65" s="3"/>
      <c r="T65" s="3"/>
      <c r="U65" s="3"/>
      <c r="V65" s="3"/>
    </row>
  </sheetData>
  <mergeCells count="15">
    <mergeCell ref="A1:V2"/>
    <mergeCell ref="A5:C8"/>
    <mergeCell ref="D5:G6"/>
    <mergeCell ref="H5:N5"/>
    <mergeCell ref="P5:V5"/>
    <mergeCell ref="D7:F8"/>
    <mergeCell ref="E41:F41"/>
    <mergeCell ref="A45:V45"/>
    <mergeCell ref="E9:F9"/>
    <mergeCell ref="A13:V13"/>
    <mergeCell ref="A37:C40"/>
    <mergeCell ref="D37:G38"/>
    <mergeCell ref="H37:N37"/>
    <mergeCell ref="P37:V37"/>
    <mergeCell ref="D39:F40"/>
  </mergeCells>
  <conditionalFormatting sqref="H7:N12 P7:V12">
    <cfRule type="cellIs" dxfId="29" priority="4" stopIfTrue="1" operator="equal">
      <formula>$D$5</formula>
    </cfRule>
    <cfRule type="expression" dxfId="28" priority="5" stopIfTrue="1">
      <formula>AND(NOT(H7=""),NOT(ISERROR(MATCH(H7,arr_eventdate,0))))</formula>
    </cfRule>
    <cfRule type="expression" dxfId="27" priority="6" stopIfTrue="1">
      <formula>AND(NOT(H7=""),NOT(ISERROR(MATCH(H7,arr_holidaydate,0))))</formula>
    </cfRule>
  </conditionalFormatting>
  <conditionalFormatting sqref="H39:N44 P39:V44">
    <cfRule type="cellIs" dxfId="26" priority="1" stopIfTrue="1" operator="equal">
      <formula>$D$37</formula>
    </cfRule>
    <cfRule type="expression" dxfId="25" priority="2" stopIfTrue="1">
      <formula>AND(NOT(H39=""),NOT(ISERROR(MATCH(H39,arr_eventdate,0))))</formula>
    </cfRule>
    <cfRule type="expression" dxfId="24" priority="3" stopIfTrue="1">
      <formula>AND(NOT(H39=""),NOT(ISERROR(MATCH(H39,arr_holidaydate,0))))</formula>
    </cfRule>
  </conditionalFormatting>
  <pageMargins left="0.6" right="0.25" top="0.4" bottom="0.25" header="0.25" footer="0.25"/>
  <pageSetup scale="97" orientation="portrait" r:id="rId1"/>
  <headerFooter alignWithMargins="0">
    <oddFooter>&amp;L&amp;8© 2013 Vertex42 LLC&amp;R&amp;8https://www.vertex42.com/calendars/daily-planner.html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50D7-B8D3-DF4D-B5D3-077DA5C7FBEB}">
  <sheetPr>
    <pageSetUpPr fitToPage="1"/>
  </sheetPr>
  <dimension ref="A1:V65"/>
  <sheetViews>
    <sheetView showGridLines="0" zoomScale="107" zoomScaleNormal="107" workbookViewId="0">
      <selection activeCell="G20" sqref="G20"/>
    </sheetView>
  </sheetViews>
  <sheetFormatPr baseColWidth="10" defaultColWidth="8.83203125" defaultRowHeight="13" x14ac:dyDescent="0.15"/>
  <cols>
    <col min="1" max="1" width="3.1640625" customWidth="1"/>
    <col min="2" max="2" width="4.1640625" bestFit="1" customWidth="1"/>
    <col min="3" max="3" width="4.5" customWidth="1"/>
    <col min="4" max="4" width="18.6640625" customWidth="1"/>
    <col min="5" max="5" width="2.6640625" customWidth="1"/>
    <col min="6" max="6" width="3.6640625" customWidth="1"/>
    <col min="7" max="7" width="4.33203125" customWidth="1"/>
    <col min="8" max="14" width="3.6640625" customWidth="1"/>
    <col min="15" max="15" width="1.6640625" customWidth="1"/>
    <col min="16" max="22" width="3.6640625" customWidth="1"/>
  </cols>
  <sheetData>
    <row r="1" spans="1:22" x14ac:dyDescent="0.15">
      <c r="A1" s="23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x14ac:dyDescent="0.15">
      <c r="A3" s="8"/>
      <c r="B3" s="8"/>
      <c r="C3" s="9" t="s">
        <v>0</v>
      </c>
      <c r="D3" s="10">
        <f>'Days1-2'!D3+6</f>
        <v>44121</v>
      </c>
      <c r="E3" s="8"/>
      <c r="F3" s="8"/>
      <c r="G3" s="8"/>
      <c r="H3" s="9"/>
      <c r="I3" s="9"/>
      <c r="J3" s="9"/>
      <c r="K3" s="13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2.75" customHeight="1" x14ac:dyDescent="0.15">
      <c r="A5" s="24">
        <f>DAY(D5)</f>
        <v>17</v>
      </c>
      <c r="B5" s="24"/>
      <c r="C5" s="24"/>
      <c r="D5" s="26">
        <f>D3</f>
        <v>44121</v>
      </c>
      <c r="E5" s="26"/>
      <c r="F5" s="26"/>
      <c r="G5" s="26"/>
      <c r="H5" s="30">
        <f>DATE(YEAR($D$5),MONTH($D$5),1)</f>
        <v>44105</v>
      </c>
      <c r="I5" s="30"/>
      <c r="J5" s="30"/>
      <c r="K5" s="30"/>
      <c r="L5" s="30"/>
      <c r="M5" s="30"/>
      <c r="N5" s="30"/>
      <c r="O5" s="2"/>
      <c r="P5" s="30">
        <f>DATE(YEAR(H5+35),MONTH(H5+35),1)</f>
        <v>44136</v>
      </c>
      <c r="Q5" s="30"/>
      <c r="R5" s="30"/>
      <c r="S5" s="30"/>
      <c r="T5" s="30"/>
      <c r="U5" s="30"/>
      <c r="V5" s="30"/>
    </row>
    <row r="6" spans="1:22" ht="12.75" customHeight="1" x14ac:dyDescent="0.15">
      <c r="A6" s="24"/>
      <c r="B6" s="24"/>
      <c r="C6" s="24"/>
      <c r="D6" s="26"/>
      <c r="E6" s="26"/>
      <c r="F6" s="26"/>
      <c r="G6" s="26"/>
      <c r="H6" s="15" t="s">
        <v>3</v>
      </c>
      <c r="I6" s="15" t="s">
        <v>4</v>
      </c>
      <c r="J6" s="15" t="s">
        <v>5</v>
      </c>
      <c r="K6" s="15" t="s">
        <v>6</v>
      </c>
      <c r="L6" s="15" t="s">
        <v>7</v>
      </c>
      <c r="M6" s="15" t="s">
        <v>8</v>
      </c>
      <c r="N6" s="15" t="s">
        <v>9</v>
      </c>
      <c r="O6" s="14"/>
      <c r="P6" s="15" t="s">
        <v>3</v>
      </c>
      <c r="Q6" s="15" t="s">
        <v>4</v>
      </c>
      <c r="R6" s="15" t="s">
        <v>5</v>
      </c>
      <c r="S6" s="15" t="s">
        <v>6</v>
      </c>
      <c r="T6" s="15" t="s">
        <v>7</v>
      </c>
      <c r="U6" s="15" t="s">
        <v>8</v>
      </c>
      <c r="V6" s="15" t="s">
        <v>9</v>
      </c>
    </row>
    <row r="7" spans="1:22" ht="12.75" customHeight="1" x14ac:dyDescent="0.15">
      <c r="A7" s="24"/>
      <c r="B7" s="24"/>
      <c r="C7" s="24"/>
      <c r="D7" s="27" t="str">
        <f>INDEX({"Sunday","Monday","Tuesday","Wednesday","Thursday","Friday","Saturday"},WEEKDAY(D5))</f>
        <v>Saturday</v>
      </c>
      <c r="E7" s="27"/>
      <c r="F7" s="27"/>
      <c r="G7" s="4"/>
      <c r="H7" s="16" t="str">
        <f>IF(WEEKDAY(H5,1)=1,H5,"")</f>
        <v/>
      </c>
      <c r="I7" s="16" t="str">
        <f>IF(H7="",IF(WEEKDAY(H5,1)=2,H5,""),H7+1)</f>
        <v/>
      </c>
      <c r="J7" s="16" t="str">
        <f>IF(I7="",IF(WEEKDAY(H5,1)=3,H5,""),I7+1)</f>
        <v/>
      </c>
      <c r="K7" s="16" t="str">
        <f>IF(J7="",IF(WEEKDAY(H5,1)=4,H5,""),J7+1)</f>
        <v/>
      </c>
      <c r="L7" s="16">
        <f>IF(K7="",IF(WEEKDAY(H5,1)=5,H5,""),K7+1)</f>
        <v>44105</v>
      </c>
      <c r="M7" s="16">
        <f>IF(L7="",IF(WEEKDAY(H5,1)=6,H5,""),L7+1)</f>
        <v>44106</v>
      </c>
      <c r="N7" s="16">
        <f>IF(M7="",IF(WEEKDAY(H5,1)=7,H5,""),M7+1)</f>
        <v>44107</v>
      </c>
      <c r="O7" s="17"/>
      <c r="P7" s="16">
        <f>IF(WEEKDAY(P5,1)=1,P5,"")</f>
        <v>44136</v>
      </c>
      <c r="Q7" s="16">
        <f>IF(P7="",IF(WEEKDAY(P5,1)=2,P5,""),P7+1)</f>
        <v>44137</v>
      </c>
      <c r="R7" s="16">
        <f>IF(Q7="",IF(WEEKDAY(P5,1)=3,P5,""),Q7+1)</f>
        <v>44138</v>
      </c>
      <c r="S7" s="16">
        <f>IF(R7="",IF(WEEKDAY(P5,1)=4,P5,""),R7+1)</f>
        <v>44139</v>
      </c>
      <c r="T7" s="16">
        <f>IF(S7="",IF(WEEKDAY(P5,1)=5,P5,""),S7+1)</f>
        <v>44140</v>
      </c>
      <c r="U7" s="16">
        <f>IF(T7="",IF(WEEKDAY(P5,1)=6,P5,""),T7+1)</f>
        <v>44141</v>
      </c>
      <c r="V7" s="16">
        <f>IF(U7="",IF(WEEKDAY(P5,1)=7,P5,""),U7+1)</f>
        <v>44142</v>
      </c>
    </row>
    <row r="8" spans="1:22" ht="12.75" customHeight="1" x14ac:dyDescent="0.15">
      <c r="A8" s="25"/>
      <c r="B8" s="25"/>
      <c r="C8" s="25"/>
      <c r="D8" s="28"/>
      <c r="E8" s="28"/>
      <c r="F8" s="28"/>
      <c r="G8" s="4"/>
      <c r="H8" s="16">
        <f>IF(N7="","",IF(MONTH(N7+1)&lt;&gt;MONTH(N7),"",N7+1))</f>
        <v>44108</v>
      </c>
      <c r="I8" s="16">
        <f>IF(H8="","",IF(MONTH(H8+1)&lt;&gt;MONTH(H8),"",H8+1))</f>
        <v>44109</v>
      </c>
      <c r="J8" s="16">
        <f t="shared" ref="J8:N8" si="0">IF(I8="","",IF(MONTH(I8+1)&lt;&gt;MONTH(I8),"",I8+1))</f>
        <v>44110</v>
      </c>
      <c r="K8" s="16">
        <f>IF(J8="","",IF(MONTH(J8+1)&lt;&gt;MONTH(J8),"",J8+1))</f>
        <v>44111</v>
      </c>
      <c r="L8" s="16">
        <f t="shared" si="0"/>
        <v>44112</v>
      </c>
      <c r="M8" s="16">
        <f t="shared" si="0"/>
        <v>44113</v>
      </c>
      <c r="N8" s="16">
        <f t="shared" si="0"/>
        <v>44114</v>
      </c>
      <c r="O8" s="5"/>
      <c r="P8" s="16">
        <f>IF(V7="","",IF(MONTH(V7+1)&lt;&gt;MONTH(V7),"",V7+1))</f>
        <v>44143</v>
      </c>
      <c r="Q8" s="16">
        <f>IF(P8="","",IF(MONTH(P8+1)&lt;&gt;MONTH(P8),"",P8+1))</f>
        <v>44144</v>
      </c>
      <c r="R8" s="16">
        <f t="shared" ref="R8:S12" si="1">IF(Q8="","",IF(MONTH(Q8+1)&lt;&gt;MONTH(Q8),"",Q8+1))</f>
        <v>44145</v>
      </c>
      <c r="S8" s="16">
        <f>IF(R8="","",IF(MONTH(R8+1)&lt;&gt;MONTH(R8),"",R8+1))</f>
        <v>44146</v>
      </c>
      <c r="T8" s="16">
        <f t="shared" ref="T8:V12" si="2">IF(S8="","",IF(MONTH(S8+1)&lt;&gt;MONTH(S8),"",S8+1))</f>
        <v>44147</v>
      </c>
      <c r="U8" s="16">
        <f t="shared" si="2"/>
        <v>44148</v>
      </c>
      <c r="V8" s="16">
        <f t="shared" si="2"/>
        <v>44149</v>
      </c>
    </row>
    <row r="9" spans="1:22" ht="12.75" customHeight="1" x14ac:dyDescent="0.15">
      <c r="A9" s="21" t="str">
        <f t="array" ref="A9">IFERROR(INDEX(arr_holiday,SMALL(IF(arr_holidaydate=$D$5,ROW(arr_holidaydate)),ROW()-ROW($A$8))),"")</f>
        <v/>
      </c>
      <c r="B9" s="18"/>
      <c r="C9" s="18"/>
      <c r="D9" s="18"/>
      <c r="E9" s="29" t="str">
        <f>"W"&amp;TEXT(1+INT((D5-DATE(YEAR(D5+4-WEEKDAY(D5+6)),1,5)+
WEEKDAY(DATE(YEAR(D5+4-WEEKDAY(D5+6)),1,3)))/7),"00")&amp;"-"&amp;WEEKDAY(D5,2)</f>
        <v>W42-6</v>
      </c>
      <c r="F9" s="29"/>
      <c r="H9" s="16">
        <f t="shared" ref="H9:H12" si="3">IF(N8="","",IF(MONTH(N8+1)&lt;&gt;MONTH(N8),"",N8+1))</f>
        <v>44115</v>
      </c>
      <c r="I9" s="16">
        <f t="shared" ref="I9:N12" si="4">IF(H9="","",IF(MONTH(H9+1)&lt;&gt;MONTH(H9),"",H9+1))</f>
        <v>44116</v>
      </c>
      <c r="J9" s="16">
        <f t="shared" si="4"/>
        <v>44117</v>
      </c>
      <c r="K9" s="16">
        <f t="shared" si="4"/>
        <v>44118</v>
      </c>
      <c r="L9" s="16">
        <f t="shared" si="4"/>
        <v>44119</v>
      </c>
      <c r="M9" s="16">
        <f t="shared" si="4"/>
        <v>44120</v>
      </c>
      <c r="N9" s="16">
        <f t="shared" si="4"/>
        <v>44121</v>
      </c>
      <c r="O9" s="5"/>
      <c r="P9" s="16">
        <f t="shared" ref="P9:P12" si="5">IF(V8="","",IF(MONTH(V8+1)&lt;&gt;MONTH(V8),"",V8+1))</f>
        <v>44150</v>
      </c>
      <c r="Q9" s="16">
        <f t="shared" ref="Q9:Q12" si="6">IF(P9="","",IF(MONTH(P9+1)&lt;&gt;MONTH(P9),"",P9+1))</f>
        <v>44151</v>
      </c>
      <c r="R9" s="16">
        <f t="shared" si="1"/>
        <v>44152</v>
      </c>
      <c r="S9" s="16">
        <f t="shared" si="1"/>
        <v>44153</v>
      </c>
      <c r="T9" s="16">
        <f t="shared" si="2"/>
        <v>44154</v>
      </c>
      <c r="U9" s="16">
        <f t="shared" si="2"/>
        <v>44155</v>
      </c>
      <c r="V9" s="16">
        <f t="shared" si="2"/>
        <v>44156</v>
      </c>
    </row>
    <row r="10" spans="1:22" x14ac:dyDescent="0.15">
      <c r="A10" s="21" t="str">
        <f t="array" ref="A10">IFERROR(INDEX(arr_holiday,SMALL(IF(arr_holidaydate=$D$5,ROW(arr_holidaydate)),ROW()-ROW($A$8))),"")</f>
        <v/>
      </c>
      <c r="B10" s="18"/>
      <c r="C10" s="18"/>
      <c r="D10" s="18"/>
      <c r="H10" s="16">
        <f t="shared" si="3"/>
        <v>44122</v>
      </c>
      <c r="I10" s="16">
        <f t="shared" si="4"/>
        <v>44123</v>
      </c>
      <c r="J10" s="16">
        <f t="shared" si="4"/>
        <v>44124</v>
      </c>
      <c r="K10" s="16">
        <f t="shared" si="4"/>
        <v>44125</v>
      </c>
      <c r="L10" s="16">
        <f t="shared" si="4"/>
        <v>44126</v>
      </c>
      <c r="M10" s="16">
        <f t="shared" si="4"/>
        <v>44127</v>
      </c>
      <c r="N10" s="16">
        <f t="shared" si="4"/>
        <v>44128</v>
      </c>
      <c r="O10" s="5"/>
      <c r="P10" s="16">
        <f t="shared" si="5"/>
        <v>44157</v>
      </c>
      <c r="Q10" s="16">
        <f t="shared" si="6"/>
        <v>44158</v>
      </c>
      <c r="R10" s="16">
        <f t="shared" si="1"/>
        <v>44159</v>
      </c>
      <c r="S10" s="16">
        <f t="shared" si="1"/>
        <v>44160</v>
      </c>
      <c r="T10" s="16">
        <f t="shared" si="2"/>
        <v>44161</v>
      </c>
      <c r="U10" s="16">
        <f t="shared" si="2"/>
        <v>44162</v>
      </c>
      <c r="V10" s="16">
        <f t="shared" si="2"/>
        <v>44163</v>
      </c>
    </row>
    <row r="11" spans="1:22" x14ac:dyDescent="0.15">
      <c r="A11" s="21" t="str">
        <f t="array" ref="A11">IFERROR(INDEX(arr_holiday,SMALL(IF(arr_holidaydate=$D$5,ROW(arr_holidaydate)),ROW()-ROW($A$8))),"")</f>
        <v/>
      </c>
      <c r="B11" s="18"/>
      <c r="C11" s="18"/>
      <c r="D11" s="18"/>
      <c r="H11" s="16">
        <f t="shared" si="3"/>
        <v>44129</v>
      </c>
      <c r="I11" s="16">
        <f t="shared" si="4"/>
        <v>44130</v>
      </c>
      <c r="J11" s="16">
        <f t="shared" si="4"/>
        <v>44131</v>
      </c>
      <c r="K11" s="16">
        <f t="shared" si="4"/>
        <v>44132</v>
      </c>
      <c r="L11" s="16">
        <f t="shared" si="4"/>
        <v>44133</v>
      </c>
      <c r="M11" s="16">
        <f t="shared" si="4"/>
        <v>44134</v>
      </c>
      <c r="N11" s="16">
        <f t="shared" si="4"/>
        <v>44135</v>
      </c>
      <c r="O11" s="5"/>
      <c r="P11" s="16">
        <f t="shared" si="5"/>
        <v>44164</v>
      </c>
      <c r="Q11" s="16">
        <f t="shared" si="6"/>
        <v>44165</v>
      </c>
      <c r="R11" s="16" t="str">
        <f t="shared" si="1"/>
        <v/>
      </c>
      <c r="S11" s="16" t="str">
        <f t="shared" si="1"/>
        <v/>
      </c>
      <c r="T11" s="16" t="str">
        <f t="shared" si="2"/>
        <v/>
      </c>
      <c r="U11" s="16" t="str">
        <f t="shared" si="2"/>
        <v/>
      </c>
      <c r="V11" s="16" t="str">
        <f t="shared" si="2"/>
        <v/>
      </c>
    </row>
    <row r="12" spans="1:22" x14ac:dyDescent="0.15">
      <c r="A12" s="21" t="str">
        <f t="array" ref="A12">IFERROR(INDEX(arr_holiday,SMALL(IF(arr_holidaydate=$D$5,ROW(arr_holidaydate)),ROW()-ROW($A$8))),"")</f>
        <v/>
      </c>
      <c r="H12" s="16" t="str">
        <f t="shared" si="3"/>
        <v/>
      </c>
      <c r="I12" s="16" t="str">
        <f t="shared" si="4"/>
        <v/>
      </c>
      <c r="J12" s="16" t="str">
        <f t="shared" si="4"/>
        <v/>
      </c>
      <c r="K12" s="16" t="str">
        <f t="shared" si="4"/>
        <v/>
      </c>
      <c r="L12" s="16" t="str">
        <f t="shared" si="4"/>
        <v/>
      </c>
      <c r="M12" s="16" t="str">
        <f t="shared" si="4"/>
        <v/>
      </c>
      <c r="N12" s="16" t="str">
        <f t="shared" si="4"/>
        <v/>
      </c>
      <c r="O12" s="5"/>
      <c r="P12" s="16" t="str">
        <f t="shared" si="5"/>
        <v/>
      </c>
      <c r="Q12" s="16" t="str">
        <f t="shared" si="6"/>
        <v/>
      </c>
      <c r="R12" s="16" t="str">
        <f t="shared" si="1"/>
        <v/>
      </c>
      <c r="S12" s="16" t="str">
        <f t="shared" si="1"/>
        <v/>
      </c>
      <c r="T12" s="16" t="str">
        <f t="shared" si="2"/>
        <v/>
      </c>
      <c r="U12" s="16" t="str">
        <f t="shared" si="2"/>
        <v/>
      </c>
      <c r="V12" s="16" t="str">
        <f t="shared" si="2"/>
        <v/>
      </c>
    </row>
    <row r="13" spans="1:22" ht="14" customHeight="1" x14ac:dyDescent="0.15">
      <c r="A13" s="22" t="s">
        <v>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 ht="12.75" customHeight="1" x14ac:dyDescent="0.15">
      <c r="A14" s="20" t="str">
        <f t="array" ref="A14">IFERROR(INDEX(arr_event,SMALL(IF(arr_eventdate=$D$5,ROW(arr_eventdate)),ROW()-ROW($A$13))),"")</f>
        <v/>
      </c>
      <c r="B14" s="19"/>
      <c r="C14" s="19"/>
      <c r="D14" s="19"/>
      <c r="F14" s="20"/>
      <c r="G14" s="20"/>
      <c r="H14" s="20"/>
      <c r="I14" s="20"/>
      <c r="J14" s="20"/>
      <c r="K14" s="20"/>
      <c r="L14" s="20"/>
      <c r="M14" s="20"/>
      <c r="N14" s="20"/>
      <c r="O14" s="7"/>
      <c r="P14" s="11"/>
      <c r="Q14" s="11"/>
      <c r="R14" s="11"/>
      <c r="S14" s="11"/>
      <c r="T14" s="11"/>
      <c r="U14" s="11"/>
      <c r="V14" s="11"/>
    </row>
    <row r="15" spans="1:22" ht="12.75" customHeight="1" x14ac:dyDescent="0.15">
      <c r="A15" s="20" t="str">
        <f t="array" ref="A15">IFERROR(INDEX(arr_event,SMALL(IF(arr_eventdate=$D$5,ROW(arr_eventdate)),ROW()-ROW($A$13))),"")</f>
        <v/>
      </c>
      <c r="B15" s="19"/>
      <c r="C15" s="19"/>
      <c r="D15" s="19"/>
      <c r="F15" s="20"/>
      <c r="G15" s="20"/>
      <c r="H15" s="20"/>
      <c r="I15" s="20"/>
      <c r="J15" s="20"/>
      <c r="K15" s="20"/>
      <c r="L15" s="20"/>
      <c r="M15" s="20"/>
      <c r="N15" s="20"/>
      <c r="O15" s="7"/>
      <c r="P15" s="12"/>
      <c r="Q15" s="12"/>
      <c r="R15" s="12"/>
      <c r="S15" s="12"/>
      <c r="T15" s="12"/>
      <c r="U15" s="12"/>
      <c r="V15" s="12"/>
    </row>
    <row r="16" spans="1:22" ht="12.75" customHeight="1" x14ac:dyDescent="0.15">
      <c r="A16" s="20" t="str">
        <f t="array" ref="A16">IFERROR(INDEX(arr_event,SMALL(IF(arr_eventdate=$D$5,ROW(arr_eventdate)),ROW()-ROW($A$13))),"")</f>
        <v/>
      </c>
      <c r="B16" s="19"/>
      <c r="C16" s="19"/>
      <c r="D16" s="19"/>
      <c r="F16" s="20"/>
      <c r="G16" s="20"/>
      <c r="H16" s="20"/>
      <c r="I16" s="20"/>
      <c r="J16" s="20"/>
      <c r="K16" s="20"/>
      <c r="L16" s="20"/>
      <c r="M16" s="20"/>
      <c r="N16" s="20"/>
      <c r="O16" s="7"/>
      <c r="P16" s="12"/>
      <c r="Q16" s="12"/>
      <c r="R16" s="12"/>
      <c r="S16" s="12"/>
      <c r="T16" s="12"/>
      <c r="U16" s="12"/>
      <c r="V16" s="12"/>
    </row>
    <row r="17" spans="1:22" ht="12.75" customHeight="1" x14ac:dyDescent="0.15">
      <c r="A17" s="20" t="str">
        <f t="array" ref="A17">IFERROR(INDEX(arr_event,SMALL(IF(arr_eventdate=$D$5,ROW(arr_eventdate)),ROW()-ROW($A$13))),"")</f>
        <v/>
      </c>
      <c r="B17" s="19"/>
      <c r="C17" s="19"/>
      <c r="D17" s="19"/>
      <c r="F17" s="20"/>
      <c r="G17" s="20"/>
      <c r="H17" s="20"/>
      <c r="I17" s="20"/>
      <c r="J17" s="20"/>
      <c r="K17" s="20"/>
      <c r="L17" s="20"/>
      <c r="M17" s="20"/>
      <c r="N17" s="20"/>
      <c r="O17" s="7"/>
      <c r="P17" s="12"/>
      <c r="Q17" s="12"/>
      <c r="R17" s="12"/>
      <c r="S17" s="12"/>
      <c r="T17" s="12"/>
      <c r="U17" s="12"/>
      <c r="V17" s="12"/>
    </row>
    <row r="18" spans="1:22" ht="12.75" customHeight="1" x14ac:dyDescent="0.15">
      <c r="A18" s="20" t="str">
        <f t="array" ref="A18">IFERROR(INDEX(arr_event,SMALL(IF(arr_eventdate=$D$5,ROW(arr_eventdate)),ROW()-ROW($A$13))),"")</f>
        <v/>
      </c>
      <c r="B18" s="19"/>
      <c r="C18" s="19"/>
      <c r="D18" s="19"/>
      <c r="F18" s="20"/>
      <c r="G18" s="20"/>
      <c r="H18" s="20"/>
      <c r="I18" s="20"/>
      <c r="J18" s="20"/>
      <c r="K18" s="20"/>
      <c r="L18" s="20"/>
      <c r="M18" s="20"/>
      <c r="N18" s="20"/>
      <c r="O18" s="7"/>
      <c r="P18" s="12"/>
      <c r="Q18" s="12"/>
      <c r="R18" s="12"/>
      <c r="S18" s="12"/>
      <c r="T18" s="12"/>
      <c r="U18" s="12"/>
      <c r="V18" s="12"/>
    </row>
    <row r="19" spans="1:22" ht="12.75" customHeight="1" x14ac:dyDescent="0.15">
      <c r="A19" s="20" t="str">
        <f t="array" ref="A19">IFERROR(INDEX(arr_event,SMALL(IF(arr_eventdate=$D$5,ROW(arr_eventdate)),ROW()-ROW($A$13))),"")</f>
        <v/>
      </c>
      <c r="B19" s="19"/>
      <c r="C19" s="19"/>
      <c r="D19" s="19"/>
      <c r="F19" s="20"/>
      <c r="G19" s="20"/>
      <c r="H19" s="20"/>
      <c r="I19" s="20"/>
      <c r="J19" s="20"/>
      <c r="K19" s="20"/>
      <c r="L19" s="20"/>
      <c r="M19" s="20"/>
      <c r="N19" s="20"/>
      <c r="O19" s="7"/>
      <c r="P19" s="12"/>
      <c r="Q19" s="12"/>
      <c r="R19" s="12"/>
      <c r="S19" s="12"/>
      <c r="T19" s="12"/>
      <c r="U19" s="12"/>
      <c r="V19" s="12"/>
    </row>
    <row r="20" spans="1:22" ht="12.75" customHeight="1" x14ac:dyDescent="0.15">
      <c r="A20" s="20" t="str">
        <f t="array" ref="A20">IFERROR(INDEX(arr_event,SMALL(IF(arr_eventdate=$D$5,ROW(arr_eventdate)),ROW()-ROW($A$13))),"")</f>
        <v/>
      </c>
      <c r="B20" s="19"/>
      <c r="C20" s="19"/>
      <c r="D20" s="19"/>
      <c r="F20" s="20"/>
      <c r="G20" s="20"/>
      <c r="H20" s="20"/>
      <c r="I20" s="20"/>
      <c r="J20" s="20"/>
      <c r="K20" s="20"/>
      <c r="L20" s="20"/>
      <c r="M20" s="20"/>
      <c r="N20" s="20"/>
      <c r="O20" s="7"/>
      <c r="P20" s="12"/>
      <c r="Q20" s="12"/>
      <c r="R20" s="12"/>
      <c r="S20" s="12"/>
      <c r="T20" s="12"/>
      <c r="U20" s="12"/>
      <c r="V20" s="12"/>
    </row>
    <row r="21" spans="1:22" ht="12.75" customHeight="1" x14ac:dyDescent="0.15">
      <c r="A21" s="20" t="str">
        <f t="array" ref="A21">IFERROR(INDEX(arr_event,SMALL(IF(arr_eventdate=$D$5,ROW(arr_eventdate)),ROW()-ROW($A$13))),"")</f>
        <v/>
      </c>
      <c r="B21" s="19"/>
      <c r="C21" s="19"/>
      <c r="D21" s="19"/>
      <c r="F21" s="20"/>
      <c r="G21" s="20"/>
      <c r="H21" s="20"/>
      <c r="I21" s="20"/>
      <c r="J21" s="20"/>
      <c r="K21" s="20"/>
      <c r="L21" s="20"/>
      <c r="M21" s="20"/>
      <c r="N21" s="20"/>
      <c r="O21" s="7"/>
      <c r="P21" s="12"/>
      <c r="Q21" s="12"/>
      <c r="R21" s="12"/>
      <c r="S21" s="12"/>
      <c r="T21" s="12"/>
      <c r="U21" s="12"/>
      <c r="V21" s="12"/>
    </row>
    <row r="22" spans="1:22" ht="12.75" customHeight="1" x14ac:dyDescent="0.15">
      <c r="A22" s="20" t="str">
        <f t="array" ref="A22">IFERROR(INDEX(arr_event,SMALL(IF(arr_eventdate=$D$5,ROW(arr_eventdate)),ROW()-ROW($A$13))),"")</f>
        <v/>
      </c>
      <c r="B22" s="19"/>
      <c r="C22" s="19"/>
      <c r="D22" s="19"/>
      <c r="F22" s="20"/>
      <c r="G22" s="20"/>
      <c r="H22" s="20"/>
      <c r="I22" s="20"/>
      <c r="J22" s="20"/>
      <c r="K22" s="20"/>
      <c r="L22" s="20"/>
      <c r="M22" s="20"/>
      <c r="N22" s="20"/>
      <c r="O22" s="7"/>
      <c r="P22" s="12"/>
      <c r="Q22" s="12"/>
      <c r="R22" s="12"/>
      <c r="S22" s="12"/>
      <c r="T22" s="12"/>
      <c r="U22" s="12"/>
      <c r="V22" s="12"/>
    </row>
    <row r="23" spans="1:22" ht="12.75" customHeight="1" x14ac:dyDescent="0.15">
      <c r="A23" s="20" t="str">
        <f t="array" ref="A23">IFERROR(INDEX(arr_event,SMALL(IF(arr_eventdate=$D$5,ROW(arr_eventdate)),ROW()-ROW($A$13))),"")</f>
        <v/>
      </c>
      <c r="B23" s="19"/>
      <c r="C23" s="19"/>
      <c r="D23" s="19"/>
      <c r="F23" s="20"/>
      <c r="G23" s="20"/>
      <c r="H23" s="20"/>
      <c r="I23" s="20"/>
      <c r="J23" s="20"/>
      <c r="K23" s="20"/>
      <c r="L23" s="20"/>
      <c r="M23" s="20"/>
      <c r="N23" s="20"/>
      <c r="O23" s="7"/>
      <c r="P23" s="12"/>
      <c r="Q23" s="12"/>
      <c r="R23" s="12"/>
      <c r="S23" s="12"/>
      <c r="T23" s="12"/>
      <c r="U23" s="12"/>
      <c r="V23" s="12"/>
    </row>
    <row r="24" spans="1:22" ht="12.75" customHeight="1" x14ac:dyDescent="0.15">
      <c r="A24" s="20"/>
      <c r="B24" s="19"/>
      <c r="C24" s="19"/>
      <c r="D24" s="19"/>
      <c r="F24" s="20"/>
      <c r="G24" s="20"/>
      <c r="H24" s="20"/>
      <c r="I24" s="20"/>
      <c r="J24" s="20"/>
      <c r="K24" s="20"/>
      <c r="L24" s="20"/>
      <c r="M24" s="20"/>
      <c r="N24" s="20"/>
      <c r="O24" s="7"/>
      <c r="P24" s="12"/>
      <c r="Q24" s="12"/>
      <c r="R24" s="12"/>
      <c r="S24" s="12"/>
      <c r="T24" s="12"/>
      <c r="U24" s="12"/>
      <c r="V24" s="12"/>
    </row>
    <row r="25" spans="1:22" ht="12.75" customHeight="1" x14ac:dyDescent="0.15">
      <c r="A25" s="20"/>
      <c r="B25" s="19"/>
      <c r="C25" s="19"/>
      <c r="D25" s="19"/>
      <c r="F25" s="20"/>
      <c r="G25" s="20"/>
      <c r="H25" s="20"/>
      <c r="I25" s="20"/>
      <c r="J25" s="20"/>
      <c r="K25" s="20"/>
      <c r="L25" s="20"/>
      <c r="M25" s="20"/>
      <c r="N25" s="20"/>
      <c r="O25" s="7"/>
      <c r="P25" s="12"/>
      <c r="Q25" s="12"/>
      <c r="R25" s="12"/>
      <c r="S25" s="12"/>
      <c r="T25" s="12"/>
      <c r="U25" s="12"/>
      <c r="V25" s="12"/>
    </row>
    <row r="26" spans="1:22" ht="12.75" customHeight="1" x14ac:dyDescent="0.15">
      <c r="A26" s="20"/>
      <c r="B26" s="19"/>
      <c r="C26" s="19"/>
      <c r="D26" s="19"/>
      <c r="F26" s="20"/>
      <c r="G26" s="20"/>
      <c r="H26" s="20"/>
      <c r="I26" s="20"/>
      <c r="J26" s="20"/>
      <c r="K26" s="20"/>
      <c r="L26" s="20"/>
      <c r="M26" s="20"/>
      <c r="N26" s="20"/>
      <c r="O26" s="7"/>
      <c r="P26" s="12"/>
      <c r="Q26" s="12"/>
      <c r="R26" s="12"/>
      <c r="S26" s="12"/>
      <c r="T26" s="12"/>
      <c r="U26" s="12"/>
      <c r="V26" s="12"/>
    </row>
    <row r="27" spans="1:22" ht="12.75" customHeight="1" x14ac:dyDescent="0.15">
      <c r="A27" s="20"/>
      <c r="B27" s="19"/>
      <c r="C27" s="19"/>
      <c r="D27" s="19"/>
      <c r="F27" s="20"/>
      <c r="G27" s="20"/>
      <c r="H27" s="20"/>
      <c r="I27" s="20"/>
      <c r="J27" s="20"/>
      <c r="K27" s="20"/>
      <c r="L27" s="20"/>
      <c r="M27" s="20"/>
      <c r="N27" s="20"/>
      <c r="O27" s="7"/>
      <c r="P27" s="12"/>
      <c r="Q27" s="12"/>
      <c r="R27" s="12"/>
      <c r="S27" s="12"/>
      <c r="T27" s="12"/>
      <c r="U27" s="12"/>
      <c r="V27" s="12"/>
    </row>
    <row r="28" spans="1:22" ht="12.75" customHeight="1" x14ac:dyDescent="0.15">
      <c r="A28" s="20"/>
      <c r="B28" s="19"/>
      <c r="C28" s="19"/>
      <c r="D28" s="19"/>
      <c r="F28" s="20"/>
      <c r="G28" s="20"/>
      <c r="H28" s="20"/>
      <c r="I28" s="20"/>
      <c r="J28" s="20"/>
      <c r="K28" s="20"/>
      <c r="L28" s="20"/>
      <c r="M28" s="20"/>
      <c r="N28" s="20"/>
      <c r="O28" s="7"/>
      <c r="P28" s="12"/>
      <c r="Q28" s="12"/>
      <c r="R28" s="12"/>
      <c r="S28" s="12"/>
      <c r="T28" s="12"/>
      <c r="U28" s="12"/>
      <c r="V28" s="12"/>
    </row>
    <row r="29" spans="1:22" ht="12.75" customHeight="1" x14ac:dyDescent="0.15">
      <c r="A29" s="20"/>
      <c r="B29" s="19"/>
      <c r="C29" s="19"/>
      <c r="D29" s="19"/>
      <c r="F29" s="20"/>
      <c r="G29" s="20"/>
      <c r="H29" s="20"/>
      <c r="I29" s="20"/>
      <c r="J29" s="20"/>
      <c r="K29" s="20"/>
      <c r="L29" s="20"/>
      <c r="M29" s="20"/>
      <c r="N29" s="20"/>
      <c r="O29" s="7"/>
      <c r="P29" s="12"/>
      <c r="Q29" s="12"/>
      <c r="R29" s="12"/>
      <c r="S29" s="12"/>
      <c r="T29" s="12"/>
      <c r="U29" s="12"/>
      <c r="V29" s="12"/>
    </row>
    <row r="30" spans="1:22" ht="12.75" customHeight="1" x14ac:dyDescent="0.15">
      <c r="A30" s="20"/>
      <c r="B30" s="19"/>
      <c r="C30" s="19"/>
      <c r="D30" s="19"/>
      <c r="F30" s="20"/>
      <c r="G30" s="20"/>
      <c r="H30" s="20"/>
      <c r="I30" s="20"/>
      <c r="J30" s="20"/>
      <c r="K30" s="20"/>
      <c r="L30" s="20"/>
      <c r="M30" s="20"/>
      <c r="N30" s="20"/>
      <c r="O30" s="7"/>
      <c r="P30" s="12"/>
      <c r="Q30" s="12"/>
      <c r="R30" s="12"/>
      <c r="S30" s="12"/>
      <c r="T30" s="12"/>
      <c r="U30" s="12"/>
      <c r="V30" s="12"/>
    </row>
    <row r="31" spans="1:22" ht="12.75" customHeight="1" x14ac:dyDescent="0.15">
      <c r="A31" s="20"/>
      <c r="B31" s="19"/>
      <c r="C31" s="19"/>
      <c r="D31" s="19"/>
      <c r="F31" s="20"/>
      <c r="G31" s="20"/>
      <c r="H31" s="20"/>
      <c r="I31" s="20"/>
      <c r="J31" s="20"/>
      <c r="K31" s="20"/>
      <c r="L31" s="20"/>
      <c r="M31" s="20"/>
      <c r="N31" s="20"/>
      <c r="O31" s="7"/>
      <c r="P31" s="12"/>
      <c r="Q31" s="12"/>
      <c r="R31" s="12"/>
      <c r="S31" s="12"/>
      <c r="T31" s="12"/>
      <c r="U31" s="12"/>
      <c r="V31" s="12"/>
    </row>
    <row r="32" spans="1:22" ht="12.75" customHeight="1" x14ac:dyDescent="0.15">
      <c r="A32" s="20"/>
      <c r="B32" s="19"/>
      <c r="C32" s="19"/>
      <c r="D32" s="19"/>
      <c r="F32" s="20"/>
      <c r="G32" s="20"/>
      <c r="H32" s="20"/>
      <c r="I32" s="20"/>
      <c r="J32" s="20"/>
      <c r="K32" s="20"/>
      <c r="L32" s="20"/>
      <c r="M32" s="20"/>
      <c r="N32" s="20"/>
      <c r="O32" s="7"/>
      <c r="P32" s="12"/>
      <c r="Q32" s="12"/>
      <c r="R32" s="12"/>
      <c r="S32" s="12"/>
      <c r="T32" s="12"/>
      <c r="U32" s="12"/>
      <c r="V32" s="12"/>
    </row>
    <row r="33" spans="1:22" ht="12.75" customHeight="1" x14ac:dyDescent="0.15">
      <c r="A33" s="1"/>
      <c r="B33" s="1"/>
      <c r="C33" s="6"/>
      <c r="D33" s="6"/>
      <c r="P33" s="3"/>
      <c r="Q33" s="3"/>
      <c r="R33" s="3"/>
      <c r="S33" s="3"/>
      <c r="T33" s="3"/>
      <c r="U33" s="3"/>
      <c r="V33" s="3"/>
    </row>
    <row r="37" spans="1:22" ht="12.75" customHeight="1" x14ac:dyDescent="0.15">
      <c r="A37" s="24">
        <f>DAY(D37)</f>
        <v>18</v>
      </c>
      <c r="B37" s="24"/>
      <c r="C37" s="24"/>
      <c r="D37" s="26">
        <f>D3+1</f>
        <v>44122</v>
      </c>
      <c r="E37" s="26"/>
      <c r="F37" s="26"/>
      <c r="G37" s="26"/>
      <c r="H37" s="30">
        <f>DATE(YEAR($D$5),MONTH($D$5),1)</f>
        <v>44105</v>
      </c>
      <c r="I37" s="30"/>
      <c r="J37" s="30"/>
      <c r="K37" s="30"/>
      <c r="L37" s="30"/>
      <c r="M37" s="30"/>
      <c r="N37" s="30"/>
      <c r="O37" s="2"/>
      <c r="P37" s="30">
        <f>DATE(YEAR(H37+35),MONTH(H37+35),1)</f>
        <v>44136</v>
      </c>
      <c r="Q37" s="30"/>
      <c r="R37" s="30"/>
      <c r="S37" s="30"/>
      <c r="T37" s="30"/>
      <c r="U37" s="30"/>
      <c r="V37" s="30"/>
    </row>
    <row r="38" spans="1:22" ht="12.75" customHeight="1" x14ac:dyDescent="0.15">
      <c r="A38" s="24"/>
      <c r="B38" s="24"/>
      <c r="C38" s="24"/>
      <c r="D38" s="26"/>
      <c r="E38" s="26"/>
      <c r="F38" s="26"/>
      <c r="G38" s="26"/>
      <c r="H38" s="15" t="s">
        <v>3</v>
      </c>
      <c r="I38" s="15" t="s">
        <v>4</v>
      </c>
      <c r="J38" s="15" t="s">
        <v>5</v>
      </c>
      <c r="K38" s="15" t="s">
        <v>6</v>
      </c>
      <c r="L38" s="15" t="s">
        <v>7</v>
      </c>
      <c r="M38" s="15" t="s">
        <v>8</v>
      </c>
      <c r="N38" s="15" t="s">
        <v>9</v>
      </c>
      <c r="O38" s="14"/>
      <c r="P38" s="15" t="s">
        <v>3</v>
      </c>
      <c r="Q38" s="15" t="s">
        <v>4</v>
      </c>
      <c r="R38" s="15" t="s">
        <v>5</v>
      </c>
      <c r="S38" s="15" t="s">
        <v>6</v>
      </c>
      <c r="T38" s="15" t="s">
        <v>7</v>
      </c>
      <c r="U38" s="15" t="s">
        <v>8</v>
      </c>
      <c r="V38" s="15" t="s">
        <v>9</v>
      </c>
    </row>
    <row r="39" spans="1:22" ht="12.75" customHeight="1" x14ac:dyDescent="0.15">
      <c r="A39" s="24"/>
      <c r="B39" s="24"/>
      <c r="C39" s="24"/>
      <c r="D39" s="27" t="str">
        <f>INDEX({"Sunday","Monday","Tuesday","Wednesday","Thursday","Friday","Saturday"},WEEKDAY(D37))</f>
        <v>Sunday</v>
      </c>
      <c r="E39" s="27"/>
      <c r="F39" s="27"/>
      <c r="G39" s="4"/>
      <c r="H39" s="16" t="str">
        <f>IF(WEEKDAY(H37,1)=1,H37,"")</f>
        <v/>
      </c>
      <c r="I39" s="16" t="str">
        <f>IF(H39="",IF(WEEKDAY(H37,1)=2,H37,""),H39+1)</f>
        <v/>
      </c>
      <c r="J39" s="16" t="str">
        <f>IF(I39="",IF(WEEKDAY(H37,1)=3,H37,""),I39+1)</f>
        <v/>
      </c>
      <c r="K39" s="16" t="str">
        <f>IF(J39="",IF(WEEKDAY(H37,1)=4,H37,""),J39+1)</f>
        <v/>
      </c>
      <c r="L39" s="16">
        <f>IF(K39="",IF(WEEKDAY(H37,1)=5,H37,""),K39+1)</f>
        <v>44105</v>
      </c>
      <c r="M39" s="16">
        <f>IF(L39="",IF(WEEKDAY(H37,1)=6,H37,""),L39+1)</f>
        <v>44106</v>
      </c>
      <c r="N39" s="16">
        <f>IF(M39="",IF(WEEKDAY(H37,1)=7,H37,""),M39+1)</f>
        <v>44107</v>
      </c>
      <c r="O39" s="17"/>
      <c r="P39" s="16">
        <f>IF(WEEKDAY(P37,1)=1,P37,"")</f>
        <v>44136</v>
      </c>
      <c r="Q39" s="16">
        <f>IF(P39="",IF(WEEKDAY(P37,1)=2,P37,""),P39+1)</f>
        <v>44137</v>
      </c>
      <c r="R39" s="16">
        <f>IF(Q39="",IF(WEEKDAY(P37,1)=3,P37,""),Q39+1)</f>
        <v>44138</v>
      </c>
      <c r="S39" s="16">
        <f>IF(R39="",IF(WEEKDAY(P37,1)=4,P37,""),R39+1)</f>
        <v>44139</v>
      </c>
      <c r="T39" s="16">
        <f>IF(S39="",IF(WEEKDAY(P37,1)=5,P37,""),S39+1)</f>
        <v>44140</v>
      </c>
      <c r="U39" s="16">
        <f>IF(T39="",IF(WEEKDAY(P37,1)=6,P37,""),T39+1)</f>
        <v>44141</v>
      </c>
      <c r="V39" s="16">
        <f>IF(U39="",IF(WEEKDAY(P37,1)=7,P37,""),U39+1)</f>
        <v>44142</v>
      </c>
    </row>
    <row r="40" spans="1:22" ht="12.75" customHeight="1" x14ac:dyDescent="0.15">
      <c r="A40" s="25"/>
      <c r="B40" s="25"/>
      <c r="C40" s="25"/>
      <c r="D40" s="28"/>
      <c r="E40" s="28"/>
      <c r="F40" s="28"/>
      <c r="G40" s="4"/>
      <c r="H40" s="16">
        <f>IF(N39="","",IF(MONTH(N39+1)&lt;&gt;MONTH(N39),"",N39+1))</f>
        <v>44108</v>
      </c>
      <c r="I40" s="16">
        <f>IF(H40="","",IF(MONTH(H40+1)&lt;&gt;MONTH(H40),"",H40+1))</f>
        <v>44109</v>
      </c>
      <c r="J40" s="16">
        <f t="shared" ref="J40:K44" si="7">IF(I40="","",IF(MONTH(I40+1)&lt;&gt;MONTH(I40),"",I40+1))</f>
        <v>44110</v>
      </c>
      <c r="K40" s="16">
        <f>IF(J40="","",IF(MONTH(J40+1)&lt;&gt;MONTH(J40),"",J40+1))</f>
        <v>44111</v>
      </c>
      <c r="L40" s="16">
        <f t="shared" ref="L40:N44" si="8">IF(K40="","",IF(MONTH(K40+1)&lt;&gt;MONTH(K40),"",K40+1))</f>
        <v>44112</v>
      </c>
      <c r="M40" s="16">
        <f t="shared" si="8"/>
        <v>44113</v>
      </c>
      <c r="N40" s="16">
        <f t="shared" si="8"/>
        <v>44114</v>
      </c>
      <c r="O40" s="5"/>
      <c r="P40" s="16">
        <f>IF(V39="","",IF(MONTH(V39+1)&lt;&gt;MONTH(V39),"",V39+1))</f>
        <v>44143</v>
      </c>
      <c r="Q40" s="16">
        <f>IF(P40="","",IF(MONTH(P40+1)&lt;&gt;MONTH(P40),"",P40+1))</f>
        <v>44144</v>
      </c>
      <c r="R40" s="16">
        <f t="shared" ref="R40:S44" si="9">IF(Q40="","",IF(MONTH(Q40+1)&lt;&gt;MONTH(Q40),"",Q40+1))</f>
        <v>44145</v>
      </c>
      <c r="S40" s="16">
        <f>IF(R40="","",IF(MONTH(R40+1)&lt;&gt;MONTH(R40),"",R40+1))</f>
        <v>44146</v>
      </c>
      <c r="T40" s="16">
        <f t="shared" ref="T40:V44" si="10">IF(S40="","",IF(MONTH(S40+1)&lt;&gt;MONTH(S40),"",S40+1))</f>
        <v>44147</v>
      </c>
      <c r="U40" s="16">
        <f t="shared" si="10"/>
        <v>44148</v>
      </c>
      <c r="V40" s="16">
        <f t="shared" si="10"/>
        <v>44149</v>
      </c>
    </row>
    <row r="41" spans="1:22" ht="12.75" customHeight="1" x14ac:dyDescent="0.15">
      <c r="A41" s="21" t="str">
        <f t="array" ref="A41">IFERROR(INDEX(arr_holiday,SMALL(IF(arr_holidaydate=$D$37,ROW(arr_holidaydate)),ROW()-ROW($A$40))),"")</f>
        <v/>
      </c>
      <c r="B41" s="18"/>
      <c r="C41" s="18"/>
      <c r="D41" s="18"/>
      <c r="E41" s="29" t="str">
        <f>"W"&amp;TEXT(1+INT((D37-DATE(YEAR(D37+4-WEEKDAY(D37+6)),1,5)+
WEEKDAY(DATE(YEAR(D37+4-WEEKDAY(D37+6)),1,3)))/7),"00")&amp;"-"&amp;WEEKDAY(D37,2)</f>
        <v>W42-7</v>
      </c>
      <c r="F41" s="29"/>
      <c r="H41" s="16">
        <f t="shared" ref="H41:H44" si="11">IF(N40="","",IF(MONTH(N40+1)&lt;&gt;MONTH(N40),"",N40+1))</f>
        <v>44115</v>
      </c>
      <c r="I41" s="16">
        <f t="shared" ref="I41:I44" si="12">IF(H41="","",IF(MONTH(H41+1)&lt;&gt;MONTH(H41),"",H41+1))</f>
        <v>44116</v>
      </c>
      <c r="J41" s="16">
        <f t="shared" si="7"/>
        <v>44117</v>
      </c>
      <c r="K41" s="16">
        <f t="shared" si="7"/>
        <v>44118</v>
      </c>
      <c r="L41" s="16">
        <f t="shared" si="8"/>
        <v>44119</v>
      </c>
      <c r="M41" s="16">
        <f t="shared" si="8"/>
        <v>44120</v>
      </c>
      <c r="N41" s="16">
        <f t="shared" si="8"/>
        <v>44121</v>
      </c>
      <c r="O41" s="5"/>
      <c r="P41" s="16">
        <f t="shared" ref="P41:P44" si="13">IF(V40="","",IF(MONTH(V40+1)&lt;&gt;MONTH(V40),"",V40+1))</f>
        <v>44150</v>
      </c>
      <c r="Q41" s="16">
        <f t="shared" ref="Q41:Q44" si="14">IF(P41="","",IF(MONTH(P41+1)&lt;&gt;MONTH(P41),"",P41+1))</f>
        <v>44151</v>
      </c>
      <c r="R41" s="16">
        <f t="shared" si="9"/>
        <v>44152</v>
      </c>
      <c r="S41" s="16">
        <f t="shared" si="9"/>
        <v>44153</v>
      </c>
      <c r="T41" s="16">
        <f t="shared" si="10"/>
        <v>44154</v>
      </c>
      <c r="U41" s="16">
        <f t="shared" si="10"/>
        <v>44155</v>
      </c>
      <c r="V41" s="16">
        <f t="shared" si="10"/>
        <v>44156</v>
      </c>
    </row>
    <row r="42" spans="1:22" x14ac:dyDescent="0.15">
      <c r="A42" s="21" t="str">
        <f t="array" ref="A42">IFERROR(INDEX(arr_holiday,SMALL(IF(arr_holidaydate=$D$37,ROW(arr_holidaydate)),ROW()-ROW($A$40))),"")</f>
        <v/>
      </c>
      <c r="B42" s="18"/>
      <c r="C42" s="18"/>
      <c r="D42" s="18"/>
      <c r="H42" s="16">
        <f t="shared" si="11"/>
        <v>44122</v>
      </c>
      <c r="I42" s="16">
        <f t="shared" si="12"/>
        <v>44123</v>
      </c>
      <c r="J42" s="16">
        <f t="shared" si="7"/>
        <v>44124</v>
      </c>
      <c r="K42" s="16">
        <f t="shared" si="7"/>
        <v>44125</v>
      </c>
      <c r="L42" s="16">
        <f t="shared" si="8"/>
        <v>44126</v>
      </c>
      <c r="M42" s="16">
        <f t="shared" si="8"/>
        <v>44127</v>
      </c>
      <c r="N42" s="16">
        <f t="shared" si="8"/>
        <v>44128</v>
      </c>
      <c r="O42" s="5"/>
      <c r="P42" s="16">
        <f t="shared" si="13"/>
        <v>44157</v>
      </c>
      <c r="Q42" s="16">
        <f t="shared" si="14"/>
        <v>44158</v>
      </c>
      <c r="R42" s="16">
        <f t="shared" si="9"/>
        <v>44159</v>
      </c>
      <c r="S42" s="16">
        <f t="shared" si="9"/>
        <v>44160</v>
      </c>
      <c r="T42" s="16">
        <f t="shared" si="10"/>
        <v>44161</v>
      </c>
      <c r="U42" s="16">
        <f t="shared" si="10"/>
        <v>44162</v>
      </c>
      <c r="V42" s="16">
        <f t="shared" si="10"/>
        <v>44163</v>
      </c>
    </row>
    <row r="43" spans="1:22" x14ac:dyDescent="0.15">
      <c r="A43" s="21" t="str">
        <f t="array" ref="A43">IFERROR(INDEX(arr_holiday,SMALL(IF(arr_holidaydate=$D$37,ROW(arr_holidaydate)),ROW()-ROW($A$40))),"")</f>
        <v/>
      </c>
      <c r="B43" s="18"/>
      <c r="C43" s="18"/>
      <c r="D43" s="18"/>
      <c r="H43" s="16">
        <f t="shared" si="11"/>
        <v>44129</v>
      </c>
      <c r="I43" s="16">
        <f t="shared" si="12"/>
        <v>44130</v>
      </c>
      <c r="J43" s="16">
        <f t="shared" si="7"/>
        <v>44131</v>
      </c>
      <c r="K43" s="16">
        <f t="shared" si="7"/>
        <v>44132</v>
      </c>
      <c r="L43" s="16">
        <f t="shared" si="8"/>
        <v>44133</v>
      </c>
      <c r="M43" s="16">
        <f t="shared" si="8"/>
        <v>44134</v>
      </c>
      <c r="N43" s="16">
        <f t="shared" si="8"/>
        <v>44135</v>
      </c>
      <c r="O43" s="5"/>
      <c r="P43" s="16">
        <f t="shared" si="13"/>
        <v>44164</v>
      </c>
      <c r="Q43" s="16">
        <f t="shared" si="14"/>
        <v>44165</v>
      </c>
      <c r="R43" s="16" t="str">
        <f t="shared" si="9"/>
        <v/>
      </c>
      <c r="S43" s="16" t="str">
        <f t="shared" si="9"/>
        <v/>
      </c>
      <c r="T43" s="16" t="str">
        <f t="shared" si="10"/>
        <v/>
      </c>
      <c r="U43" s="16" t="str">
        <f t="shared" si="10"/>
        <v/>
      </c>
      <c r="V43" s="16" t="str">
        <f t="shared" si="10"/>
        <v/>
      </c>
    </row>
    <row r="44" spans="1:22" x14ac:dyDescent="0.15">
      <c r="A44" s="21" t="str">
        <f t="array" ref="A44">IFERROR(INDEX(arr_holiday,SMALL(IF(arr_holidaydate=$D$37,ROW(arr_holidaydate)),ROW()-ROW($A$40))),"")</f>
        <v/>
      </c>
      <c r="B44" s="18"/>
      <c r="C44" s="18"/>
      <c r="D44" s="18"/>
      <c r="H44" s="16" t="str">
        <f t="shared" si="11"/>
        <v/>
      </c>
      <c r="I44" s="16" t="str">
        <f t="shared" si="12"/>
        <v/>
      </c>
      <c r="J44" s="16" t="str">
        <f t="shared" si="7"/>
        <v/>
      </c>
      <c r="K44" s="16" t="str">
        <f t="shared" si="7"/>
        <v/>
      </c>
      <c r="L44" s="16" t="str">
        <f t="shared" si="8"/>
        <v/>
      </c>
      <c r="M44" s="16" t="str">
        <f t="shared" si="8"/>
        <v/>
      </c>
      <c r="N44" s="16" t="str">
        <f t="shared" si="8"/>
        <v/>
      </c>
      <c r="O44" s="5"/>
      <c r="P44" s="16" t="str">
        <f t="shared" si="13"/>
        <v/>
      </c>
      <c r="Q44" s="16" t="str">
        <f t="shared" si="14"/>
        <v/>
      </c>
      <c r="R44" s="16" t="str">
        <f t="shared" si="9"/>
        <v/>
      </c>
      <c r="S44" s="16" t="str">
        <f t="shared" si="9"/>
        <v/>
      </c>
      <c r="T44" s="16" t="str">
        <f t="shared" si="10"/>
        <v/>
      </c>
      <c r="U44" s="16" t="str">
        <f t="shared" si="10"/>
        <v/>
      </c>
      <c r="V44" s="16" t="str">
        <f t="shared" si="10"/>
        <v/>
      </c>
    </row>
    <row r="45" spans="1:22" ht="14" customHeight="1" x14ac:dyDescent="0.15">
      <c r="A45" s="22" t="s">
        <v>1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</row>
    <row r="46" spans="1:22" ht="12.75" customHeight="1" x14ac:dyDescent="0.15">
      <c r="A46" s="20" t="str">
        <f t="array" ref="A46">IFERROR(INDEX(arr_event,SMALL(IF(arr_eventdate=$D$5,ROW(arr_eventdate)),ROW()-ROW($A$13))),"")</f>
        <v/>
      </c>
      <c r="B46" s="19"/>
      <c r="C46" s="19"/>
      <c r="D46" s="19"/>
      <c r="F46" s="20"/>
      <c r="G46" s="20"/>
      <c r="H46" s="20"/>
      <c r="I46" s="20"/>
      <c r="J46" s="20"/>
      <c r="K46" s="20"/>
      <c r="L46" s="20"/>
      <c r="M46" s="20"/>
      <c r="N46" s="20"/>
      <c r="O46" s="7"/>
      <c r="P46" s="11"/>
      <c r="Q46" s="11"/>
      <c r="R46" s="11"/>
      <c r="S46" s="11"/>
      <c r="T46" s="11"/>
      <c r="U46" s="11"/>
      <c r="V46" s="11"/>
    </row>
    <row r="47" spans="1:22" ht="12.75" customHeight="1" x14ac:dyDescent="0.15">
      <c r="A47" s="20" t="str">
        <f t="array" ref="A47">IFERROR(INDEX(arr_event,SMALL(IF(arr_eventdate=$D$5,ROW(arr_eventdate)),ROW()-ROW($A$13))),"")</f>
        <v/>
      </c>
      <c r="B47" s="19"/>
      <c r="C47" s="19"/>
      <c r="D47" s="19"/>
      <c r="F47" s="20"/>
      <c r="G47" s="20"/>
      <c r="H47" s="20"/>
      <c r="I47" s="20"/>
      <c r="J47" s="20"/>
      <c r="K47" s="20"/>
      <c r="L47" s="20"/>
      <c r="M47" s="20"/>
      <c r="N47" s="20"/>
      <c r="O47" s="7"/>
      <c r="P47" s="12"/>
      <c r="Q47" s="12"/>
      <c r="R47" s="12"/>
      <c r="S47" s="12"/>
      <c r="T47" s="12"/>
      <c r="U47" s="12"/>
      <c r="V47" s="12"/>
    </row>
    <row r="48" spans="1:22" ht="12.75" customHeight="1" x14ac:dyDescent="0.15">
      <c r="A48" s="20" t="str">
        <f t="array" ref="A48">IFERROR(INDEX(arr_event,SMALL(IF(arr_eventdate=$D$5,ROW(arr_eventdate)),ROW()-ROW($A$13))),"")</f>
        <v/>
      </c>
      <c r="B48" s="19"/>
      <c r="C48" s="19"/>
      <c r="D48" s="19"/>
      <c r="F48" s="20"/>
      <c r="G48" s="20"/>
      <c r="H48" s="20"/>
      <c r="I48" s="20"/>
      <c r="J48" s="20"/>
      <c r="K48" s="20"/>
      <c r="L48" s="20"/>
      <c r="M48" s="20"/>
      <c r="N48" s="20"/>
      <c r="O48" s="7"/>
      <c r="P48" s="12"/>
      <c r="Q48" s="12"/>
      <c r="R48" s="12"/>
      <c r="S48" s="12"/>
      <c r="T48" s="12"/>
      <c r="U48" s="12"/>
      <c r="V48" s="12"/>
    </row>
    <row r="49" spans="1:22" ht="12.75" customHeight="1" x14ac:dyDescent="0.15">
      <c r="A49" s="20" t="str">
        <f t="array" ref="A49">IFERROR(INDEX(arr_event,SMALL(IF(arr_eventdate=$D$5,ROW(arr_eventdate)),ROW()-ROW($A$13))),"")</f>
        <v/>
      </c>
      <c r="B49" s="19"/>
      <c r="C49" s="19"/>
      <c r="D49" s="19"/>
      <c r="F49" s="20"/>
      <c r="G49" s="20"/>
      <c r="H49" s="20"/>
      <c r="I49" s="20"/>
      <c r="J49" s="20"/>
      <c r="K49" s="20"/>
      <c r="L49" s="20"/>
      <c r="M49" s="20"/>
      <c r="N49" s="20"/>
      <c r="O49" s="7"/>
      <c r="P49" s="12"/>
      <c r="Q49" s="12"/>
      <c r="R49" s="12"/>
      <c r="S49" s="12"/>
      <c r="T49" s="12"/>
      <c r="U49" s="12"/>
      <c r="V49" s="12"/>
    </row>
    <row r="50" spans="1:22" ht="12.75" customHeight="1" x14ac:dyDescent="0.15">
      <c r="A50" s="20" t="str">
        <f t="array" ref="A50">IFERROR(INDEX(arr_event,SMALL(IF(arr_eventdate=$D$5,ROW(arr_eventdate)),ROW()-ROW($A$13))),"")</f>
        <v/>
      </c>
      <c r="B50" s="19"/>
      <c r="C50" s="19"/>
      <c r="D50" s="19"/>
      <c r="F50" s="20"/>
      <c r="G50" s="20"/>
      <c r="H50" s="20"/>
      <c r="I50" s="20"/>
      <c r="J50" s="20"/>
      <c r="K50" s="20"/>
      <c r="L50" s="20"/>
      <c r="M50" s="20"/>
      <c r="N50" s="20"/>
      <c r="O50" s="7"/>
      <c r="P50" s="12"/>
      <c r="Q50" s="12"/>
      <c r="R50" s="12"/>
      <c r="S50" s="12"/>
      <c r="T50" s="12"/>
      <c r="U50" s="12"/>
      <c r="V50" s="12"/>
    </row>
    <row r="51" spans="1:22" ht="12.75" customHeight="1" x14ac:dyDescent="0.15">
      <c r="A51" s="20" t="str">
        <f t="array" ref="A51">IFERROR(INDEX(arr_event,SMALL(IF(arr_eventdate=$D$5,ROW(arr_eventdate)),ROW()-ROW($A$13))),"")</f>
        <v/>
      </c>
      <c r="B51" s="19"/>
      <c r="C51" s="19"/>
      <c r="D51" s="19"/>
      <c r="F51" s="20"/>
      <c r="G51" s="20"/>
      <c r="H51" s="20"/>
      <c r="I51" s="20"/>
      <c r="J51" s="20"/>
      <c r="K51" s="20"/>
      <c r="L51" s="20"/>
      <c r="M51" s="20"/>
      <c r="N51" s="20"/>
      <c r="O51" s="7"/>
      <c r="P51" s="12"/>
      <c r="Q51" s="12"/>
      <c r="R51" s="12"/>
      <c r="S51" s="12"/>
      <c r="T51" s="12"/>
      <c r="U51" s="12"/>
      <c r="V51" s="12"/>
    </row>
    <row r="52" spans="1:22" ht="12.75" customHeight="1" x14ac:dyDescent="0.15">
      <c r="A52" s="20" t="str">
        <f t="array" ref="A52">IFERROR(INDEX(arr_event,SMALL(IF(arr_eventdate=$D$5,ROW(arr_eventdate)),ROW()-ROW($A$13))),"")</f>
        <v/>
      </c>
      <c r="B52" s="19"/>
      <c r="C52" s="19"/>
      <c r="D52" s="19"/>
      <c r="F52" s="20"/>
      <c r="G52" s="20"/>
      <c r="H52" s="20"/>
      <c r="I52" s="20"/>
      <c r="J52" s="20"/>
      <c r="K52" s="20"/>
      <c r="L52" s="20"/>
      <c r="M52" s="20"/>
      <c r="N52" s="20"/>
      <c r="O52" s="7"/>
      <c r="P52" s="12"/>
      <c r="Q52" s="12"/>
      <c r="R52" s="12"/>
      <c r="S52" s="12"/>
      <c r="T52" s="12"/>
      <c r="U52" s="12"/>
      <c r="V52" s="12"/>
    </row>
    <row r="53" spans="1:22" ht="12.75" customHeight="1" x14ac:dyDescent="0.15">
      <c r="A53" s="20" t="str">
        <f t="array" ref="A53">IFERROR(INDEX(arr_event,SMALL(IF(arr_eventdate=$D$5,ROW(arr_eventdate)),ROW()-ROW($A$13))),"")</f>
        <v/>
      </c>
      <c r="B53" s="19"/>
      <c r="C53" s="19"/>
      <c r="D53" s="19"/>
      <c r="F53" s="20"/>
      <c r="G53" s="20"/>
      <c r="H53" s="20"/>
      <c r="I53" s="20"/>
      <c r="J53" s="20"/>
      <c r="K53" s="20"/>
      <c r="L53" s="20"/>
      <c r="M53" s="20"/>
      <c r="N53" s="20"/>
      <c r="O53" s="7"/>
      <c r="P53" s="12"/>
      <c r="Q53" s="12"/>
      <c r="R53" s="12"/>
      <c r="S53" s="12"/>
      <c r="T53" s="12"/>
      <c r="U53" s="12"/>
      <c r="V53" s="12"/>
    </row>
    <row r="54" spans="1:22" ht="12.75" customHeight="1" x14ac:dyDescent="0.15">
      <c r="A54" s="20" t="str">
        <f t="array" ref="A54">IFERROR(INDEX(arr_event,SMALL(IF(arr_eventdate=$D$5,ROW(arr_eventdate)),ROW()-ROW($A$13))),"")</f>
        <v/>
      </c>
      <c r="B54" s="19"/>
      <c r="C54" s="19"/>
      <c r="D54" s="19"/>
      <c r="F54" s="20"/>
      <c r="G54" s="20"/>
      <c r="H54" s="20"/>
      <c r="I54" s="20"/>
      <c r="J54" s="20"/>
      <c r="K54" s="20"/>
      <c r="L54" s="20"/>
      <c r="M54" s="20"/>
      <c r="N54" s="20"/>
      <c r="O54" s="7"/>
      <c r="P54" s="12"/>
      <c r="Q54" s="12"/>
      <c r="R54" s="12"/>
      <c r="S54" s="12"/>
      <c r="T54" s="12"/>
      <c r="U54" s="12"/>
      <c r="V54" s="12"/>
    </row>
    <row r="55" spans="1:22" ht="12.75" customHeight="1" x14ac:dyDescent="0.15">
      <c r="A55" s="20" t="str">
        <f t="array" ref="A55">IFERROR(INDEX(arr_event,SMALL(IF(arr_eventdate=$D$5,ROW(arr_eventdate)),ROW()-ROW($A$13))),"")</f>
        <v/>
      </c>
      <c r="B55" s="19"/>
      <c r="C55" s="19"/>
      <c r="D55" s="19"/>
      <c r="F55" s="20"/>
      <c r="G55" s="20"/>
      <c r="H55" s="20"/>
      <c r="I55" s="20"/>
      <c r="J55" s="20"/>
      <c r="K55" s="20"/>
      <c r="L55" s="20"/>
      <c r="M55" s="20"/>
      <c r="N55" s="20"/>
      <c r="O55" s="7"/>
      <c r="P55" s="12"/>
      <c r="Q55" s="12"/>
      <c r="R55" s="12"/>
      <c r="S55" s="12"/>
      <c r="T55" s="12"/>
      <c r="U55" s="12"/>
      <c r="V55" s="12"/>
    </row>
    <row r="56" spans="1:22" ht="12.75" customHeight="1" x14ac:dyDescent="0.15">
      <c r="A56" s="20"/>
      <c r="B56" s="19"/>
      <c r="C56" s="19"/>
      <c r="D56" s="19"/>
      <c r="F56" s="20"/>
      <c r="G56" s="20"/>
      <c r="H56" s="20"/>
      <c r="I56" s="20"/>
      <c r="J56" s="20"/>
      <c r="K56" s="20"/>
      <c r="L56" s="20"/>
      <c r="M56" s="20"/>
      <c r="N56" s="20"/>
      <c r="O56" s="7"/>
      <c r="P56" s="12"/>
      <c r="Q56" s="12"/>
      <c r="R56" s="12"/>
      <c r="S56" s="12"/>
      <c r="T56" s="12"/>
      <c r="U56" s="12"/>
      <c r="V56" s="12"/>
    </row>
    <row r="57" spans="1:22" ht="12.75" customHeight="1" x14ac:dyDescent="0.15">
      <c r="A57" s="20"/>
      <c r="B57" s="19"/>
      <c r="C57" s="19"/>
      <c r="D57" s="19"/>
      <c r="F57" s="20"/>
      <c r="G57" s="20"/>
      <c r="H57" s="20"/>
      <c r="I57" s="20"/>
      <c r="J57" s="20"/>
      <c r="K57" s="20"/>
      <c r="L57" s="20"/>
      <c r="M57" s="20"/>
      <c r="N57" s="20"/>
      <c r="O57" s="7"/>
      <c r="P57" s="12"/>
      <c r="Q57" s="12"/>
      <c r="R57" s="12"/>
      <c r="S57" s="12"/>
      <c r="T57" s="12"/>
      <c r="U57" s="12"/>
      <c r="V57" s="12"/>
    </row>
    <row r="58" spans="1:22" ht="12.75" customHeight="1" x14ac:dyDescent="0.15">
      <c r="A58" s="20"/>
      <c r="B58" s="19"/>
      <c r="C58" s="19"/>
      <c r="D58" s="19"/>
      <c r="F58" s="20"/>
      <c r="G58" s="20"/>
      <c r="H58" s="20"/>
      <c r="I58" s="20"/>
      <c r="J58" s="20"/>
      <c r="K58" s="20"/>
      <c r="L58" s="20"/>
      <c r="M58" s="20"/>
      <c r="N58" s="20"/>
      <c r="O58" s="7"/>
      <c r="P58" s="12"/>
      <c r="Q58" s="12"/>
      <c r="R58" s="12"/>
      <c r="S58" s="12"/>
      <c r="T58" s="12"/>
      <c r="U58" s="12"/>
      <c r="V58" s="12"/>
    </row>
    <row r="59" spans="1:22" ht="12.75" customHeight="1" x14ac:dyDescent="0.15">
      <c r="A59" s="20"/>
      <c r="B59" s="19"/>
      <c r="C59" s="19"/>
      <c r="D59" s="19"/>
      <c r="F59" s="20"/>
      <c r="G59" s="20"/>
      <c r="H59" s="20"/>
      <c r="I59" s="20"/>
      <c r="J59" s="20"/>
      <c r="K59" s="20"/>
      <c r="L59" s="20"/>
      <c r="M59" s="20"/>
      <c r="N59" s="20"/>
      <c r="O59" s="7"/>
      <c r="P59" s="12"/>
      <c r="Q59" s="12"/>
      <c r="R59" s="12"/>
      <c r="S59" s="12"/>
      <c r="T59" s="12"/>
      <c r="U59" s="12"/>
      <c r="V59" s="12"/>
    </row>
    <row r="60" spans="1:22" ht="12.75" customHeight="1" x14ac:dyDescent="0.15">
      <c r="A60" s="20"/>
      <c r="B60" s="19"/>
      <c r="C60" s="19"/>
      <c r="D60" s="19"/>
      <c r="F60" s="20"/>
      <c r="G60" s="20"/>
      <c r="H60" s="20"/>
      <c r="I60" s="20"/>
      <c r="J60" s="20"/>
      <c r="K60" s="20"/>
      <c r="L60" s="20"/>
      <c r="M60" s="20"/>
      <c r="N60" s="20"/>
      <c r="O60" s="7"/>
      <c r="P60" s="12"/>
      <c r="Q60" s="12"/>
      <c r="R60" s="12"/>
      <c r="S60" s="12"/>
      <c r="T60" s="12"/>
      <c r="U60" s="12"/>
      <c r="V60" s="12"/>
    </row>
    <row r="61" spans="1:22" ht="12.75" customHeight="1" x14ac:dyDescent="0.15">
      <c r="A61" s="20"/>
      <c r="B61" s="19"/>
      <c r="C61" s="19"/>
      <c r="D61" s="19"/>
      <c r="F61" s="20"/>
      <c r="G61" s="20"/>
      <c r="H61" s="20"/>
      <c r="I61" s="20"/>
      <c r="J61" s="20"/>
      <c r="K61" s="20"/>
      <c r="L61" s="20"/>
      <c r="M61" s="20"/>
      <c r="N61" s="20"/>
      <c r="O61" s="7"/>
      <c r="P61" s="12"/>
      <c r="Q61" s="12"/>
      <c r="R61" s="12"/>
      <c r="S61" s="12"/>
      <c r="T61" s="12"/>
      <c r="U61" s="12"/>
      <c r="V61" s="12"/>
    </row>
    <row r="62" spans="1:22" ht="12.75" customHeight="1" x14ac:dyDescent="0.15">
      <c r="A62" s="20"/>
      <c r="B62" s="19"/>
      <c r="C62" s="19"/>
      <c r="D62" s="19"/>
      <c r="F62" s="20"/>
      <c r="G62" s="20"/>
      <c r="H62" s="20"/>
      <c r="I62" s="20"/>
      <c r="J62" s="20"/>
      <c r="K62" s="20"/>
      <c r="L62" s="20"/>
      <c r="M62" s="20"/>
      <c r="N62" s="20"/>
      <c r="O62" s="7"/>
      <c r="P62" s="12"/>
      <c r="Q62" s="12"/>
      <c r="R62" s="12"/>
      <c r="S62" s="12"/>
      <c r="T62" s="12"/>
      <c r="U62" s="12"/>
      <c r="V62" s="12"/>
    </row>
    <row r="63" spans="1:22" ht="12.75" customHeight="1" x14ac:dyDescent="0.15">
      <c r="A63" s="20"/>
      <c r="B63" s="19"/>
      <c r="C63" s="19"/>
      <c r="D63" s="19"/>
      <c r="F63" s="20"/>
      <c r="G63" s="20"/>
      <c r="H63" s="20"/>
      <c r="I63" s="20"/>
      <c r="J63" s="20"/>
      <c r="K63" s="20"/>
      <c r="L63" s="20"/>
      <c r="M63" s="20"/>
      <c r="N63" s="20"/>
      <c r="O63" s="7"/>
      <c r="P63" s="12"/>
      <c r="Q63" s="12"/>
      <c r="R63" s="12"/>
      <c r="S63" s="12"/>
      <c r="T63" s="12"/>
      <c r="U63" s="12"/>
      <c r="V63" s="12"/>
    </row>
    <row r="64" spans="1:22" ht="12.75" customHeight="1" x14ac:dyDescent="0.15">
      <c r="A64" s="20"/>
      <c r="B64" s="19"/>
      <c r="C64" s="19"/>
      <c r="D64" s="19"/>
      <c r="F64" s="20"/>
      <c r="G64" s="20"/>
      <c r="H64" s="20"/>
      <c r="I64" s="20"/>
      <c r="J64" s="20"/>
      <c r="K64" s="20"/>
      <c r="L64" s="20"/>
      <c r="M64" s="20"/>
      <c r="N64" s="20"/>
      <c r="O64" s="7"/>
      <c r="P64" s="12"/>
      <c r="Q64" s="12"/>
      <c r="R64" s="12"/>
      <c r="S64" s="12"/>
      <c r="T64" s="12"/>
      <c r="U64" s="12"/>
      <c r="V64" s="12"/>
    </row>
    <row r="65" spans="1:22" ht="12.75" customHeight="1" x14ac:dyDescent="0.15">
      <c r="A65" s="1"/>
      <c r="B65" s="1"/>
      <c r="C65" s="6"/>
      <c r="D65" s="6"/>
      <c r="P65" s="3"/>
      <c r="Q65" s="3"/>
      <c r="R65" s="3"/>
      <c r="S65" s="3"/>
      <c r="T65" s="3"/>
      <c r="U65" s="3"/>
      <c r="V65" s="3"/>
    </row>
  </sheetData>
  <mergeCells count="15">
    <mergeCell ref="A1:V2"/>
    <mergeCell ref="A5:C8"/>
    <mergeCell ref="D5:G6"/>
    <mergeCell ref="H5:N5"/>
    <mergeCell ref="P5:V5"/>
    <mergeCell ref="D7:F8"/>
    <mergeCell ref="E41:F41"/>
    <mergeCell ref="A45:V45"/>
    <mergeCell ref="E9:F9"/>
    <mergeCell ref="A13:V13"/>
    <mergeCell ref="A37:C40"/>
    <mergeCell ref="D37:G38"/>
    <mergeCell ref="H37:N37"/>
    <mergeCell ref="P37:V37"/>
    <mergeCell ref="D39:F40"/>
  </mergeCells>
  <conditionalFormatting sqref="H7:N12 P7:V12">
    <cfRule type="cellIs" dxfId="23" priority="4" stopIfTrue="1" operator="equal">
      <formula>$D$5</formula>
    </cfRule>
    <cfRule type="expression" dxfId="22" priority="5" stopIfTrue="1">
      <formula>AND(NOT(H7=""),NOT(ISERROR(MATCH(H7,arr_eventdate,0))))</formula>
    </cfRule>
    <cfRule type="expression" dxfId="21" priority="6" stopIfTrue="1">
      <formula>AND(NOT(H7=""),NOT(ISERROR(MATCH(H7,arr_holidaydate,0))))</formula>
    </cfRule>
  </conditionalFormatting>
  <conditionalFormatting sqref="H39:N44 P39:V44">
    <cfRule type="cellIs" dxfId="20" priority="1" stopIfTrue="1" operator="equal">
      <formula>$D$37</formula>
    </cfRule>
    <cfRule type="expression" dxfId="19" priority="2" stopIfTrue="1">
      <formula>AND(NOT(H39=""),NOT(ISERROR(MATCH(H39,arr_eventdate,0))))</formula>
    </cfRule>
    <cfRule type="expression" dxfId="18" priority="3" stopIfTrue="1">
      <formula>AND(NOT(H39=""),NOT(ISERROR(MATCH(H39,arr_holidaydate,0))))</formula>
    </cfRule>
  </conditionalFormatting>
  <pageMargins left="0.6" right="0.25" top="0.4" bottom="0.25" header="0.25" footer="0.25"/>
  <pageSetup scale="97" orientation="portrait" r:id="rId1"/>
  <headerFooter alignWithMargins="0">
    <oddFooter>&amp;L&amp;8© 2013 Vertex42 LLC&amp;R&amp;8https://www.vertex42.com/calendars/daily-planner.html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D85B-667E-BF4D-9139-775CD8D40D0B}">
  <sheetPr>
    <pageSetUpPr fitToPage="1"/>
  </sheetPr>
  <dimension ref="A1:V65"/>
  <sheetViews>
    <sheetView showGridLines="0" zoomScale="107" zoomScaleNormal="107" workbookViewId="0">
      <selection activeCell="D3" sqref="D3"/>
    </sheetView>
  </sheetViews>
  <sheetFormatPr baseColWidth="10" defaultColWidth="8.83203125" defaultRowHeight="13" x14ac:dyDescent="0.15"/>
  <cols>
    <col min="1" max="1" width="3.1640625" customWidth="1"/>
    <col min="2" max="2" width="4.1640625" bestFit="1" customWidth="1"/>
    <col min="3" max="3" width="4.5" customWidth="1"/>
    <col min="4" max="4" width="18.6640625" customWidth="1"/>
    <col min="5" max="5" width="2.6640625" customWidth="1"/>
    <col min="6" max="6" width="3.6640625" customWidth="1"/>
    <col min="7" max="7" width="4.33203125" customWidth="1"/>
    <col min="8" max="14" width="3.6640625" customWidth="1"/>
    <col min="15" max="15" width="1.6640625" customWidth="1"/>
    <col min="16" max="22" width="3.6640625" customWidth="1"/>
  </cols>
  <sheetData>
    <row r="1" spans="1:22" x14ac:dyDescent="0.15">
      <c r="A1" s="23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x14ac:dyDescent="0.15">
      <c r="A3" s="8"/>
      <c r="B3" s="8"/>
      <c r="C3" s="9" t="s">
        <v>0</v>
      </c>
      <c r="D3" s="10">
        <f>'Days1-2'!D3+8</f>
        <v>44123</v>
      </c>
      <c r="E3" s="8"/>
      <c r="F3" s="8"/>
      <c r="G3" s="8"/>
      <c r="H3" s="9"/>
      <c r="I3" s="9"/>
      <c r="J3" s="9"/>
      <c r="K3" s="13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2.75" customHeight="1" x14ac:dyDescent="0.15">
      <c r="A5" s="24">
        <f>DAY(D5)</f>
        <v>19</v>
      </c>
      <c r="B5" s="24"/>
      <c r="C5" s="24"/>
      <c r="D5" s="26">
        <f>D3</f>
        <v>44123</v>
      </c>
      <c r="E5" s="26"/>
      <c r="F5" s="26"/>
      <c r="G5" s="26"/>
      <c r="H5" s="30">
        <f>DATE(YEAR($D$5),MONTH($D$5),1)</f>
        <v>44105</v>
      </c>
      <c r="I5" s="30"/>
      <c r="J5" s="30"/>
      <c r="K5" s="30"/>
      <c r="L5" s="30"/>
      <c r="M5" s="30"/>
      <c r="N5" s="30"/>
      <c r="O5" s="2"/>
      <c r="P5" s="30">
        <f>DATE(YEAR(H5+35),MONTH(H5+35),1)</f>
        <v>44136</v>
      </c>
      <c r="Q5" s="30"/>
      <c r="R5" s="30"/>
      <c r="S5" s="30"/>
      <c r="T5" s="30"/>
      <c r="U5" s="30"/>
      <c r="V5" s="30"/>
    </row>
    <row r="6" spans="1:22" ht="12.75" customHeight="1" x14ac:dyDescent="0.15">
      <c r="A6" s="24"/>
      <c r="B6" s="24"/>
      <c r="C6" s="24"/>
      <c r="D6" s="26"/>
      <c r="E6" s="26"/>
      <c r="F6" s="26"/>
      <c r="G6" s="26"/>
      <c r="H6" s="15" t="s">
        <v>3</v>
      </c>
      <c r="I6" s="15" t="s">
        <v>4</v>
      </c>
      <c r="J6" s="15" t="s">
        <v>5</v>
      </c>
      <c r="K6" s="15" t="s">
        <v>6</v>
      </c>
      <c r="L6" s="15" t="s">
        <v>7</v>
      </c>
      <c r="M6" s="15" t="s">
        <v>8</v>
      </c>
      <c r="N6" s="15" t="s">
        <v>9</v>
      </c>
      <c r="O6" s="14"/>
      <c r="P6" s="15" t="s">
        <v>3</v>
      </c>
      <c r="Q6" s="15" t="s">
        <v>4</v>
      </c>
      <c r="R6" s="15" t="s">
        <v>5</v>
      </c>
      <c r="S6" s="15" t="s">
        <v>6</v>
      </c>
      <c r="T6" s="15" t="s">
        <v>7</v>
      </c>
      <c r="U6" s="15" t="s">
        <v>8</v>
      </c>
      <c r="V6" s="15" t="s">
        <v>9</v>
      </c>
    </row>
    <row r="7" spans="1:22" ht="12.75" customHeight="1" x14ac:dyDescent="0.15">
      <c r="A7" s="24"/>
      <c r="B7" s="24"/>
      <c r="C7" s="24"/>
      <c r="D7" s="27" t="str">
        <f>INDEX({"Sunday","Monday","Tuesday","Wednesday","Thursday","Friday","Saturday"},WEEKDAY(D5))</f>
        <v>Monday</v>
      </c>
      <c r="E7" s="27"/>
      <c r="F7" s="27"/>
      <c r="G7" s="4"/>
      <c r="H7" s="16" t="str">
        <f>IF(WEEKDAY(H5,1)=1,H5,"")</f>
        <v/>
      </c>
      <c r="I7" s="16" t="str">
        <f>IF(H7="",IF(WEEKDAY(H5,1)=2,H5,""),H7+1)</f>
        <v/>
      </c>
      <c r="J7" s="16" t="str">
        <f>IF(I7="",IF(WEEKDAY(H5,1)=3,H5,""),I7+1)</f>
        <v/>
      </c>
      <c r="K7" s="16" t="str">
        <f>IF(J7="",IF(WEEKDAY(H5,1)=4,H5,""),J7+1)</f>
        <v/>
      </c>
      <c r="L7" s="16">
        <f>IF(K7="",IF(WEEKDAY(H5,1)=5,H5,""),K7+1)</f>
        <v>44105</v>
      </c>
      <c r="M7" s="16">
        <f>IF(L7="",IF(WEEKDAY(H5,1)=6,H5,""),L7+1)</f>
        <v>44106</v>
      </c>
      <c r="N7" s="16">
        <f>IF(M7="",IF(WEEKDAY(H5,1)=7,H5,""),M7+1)</f>
        <v>44107</v>
      </c>
      <c r="O7" s="17"/>
      <c r="P7" s="16">
        <f>IF(WEEKDAY(P5,1)=1,P5,"")</f>
        <v>44136</v>
      </c>
      <c r="Q7" s="16">
        <f>IF(P7="",IF(WEEKDAY(P5,1)=2,P5,""),P7+1)</f>
        <v>44137</v>
      </c>
      <c r="R7" s="16">
        <f>IF(Q7="",IF(WEEKDAY(P5,1)=3,P5,""),Q7+1)</f>
        <v>44138</v>
      </c>
      <c r="S7" s="16">
        <f>IF(R7="",IF(WEEKDAY(P5,1)=4,P5,""),R7+1)</f>
        <v>44139</v>
      </c>
      <c r="T7" s="16">
        <f>IF(S7="",IF(WEEKDAY(P5,1)=5,P5,""),S7+1)</f>
        <v>44140</v>
      </c>
      <c r="U7" s="16">
        <f>IF(T7="",IF(WEEKDAY(P5,1)=6,P5,""),T7+1)</f>
        <v>44141</v>
      </c>
      <c r="V7" s="16">
        <f>IF(U7="",IF(WEEKDAY(P5,1)=7,P5,""),U7+1)</f>
        <v>44142</v>
      </c>
    </row>
    <row r="8" spans="1:22" ht="12.75" customHeight="1" x14ac:dyDescent="0.15">
      <c r="A8" s="25"/>
      <c r="B8" s="25"/>
      <c r="C8" s="25"/>
      <c r="D8" s="28"/>
      <c r="E8" s="28"/>
      <c r="F8" s="28"/>
      <c r="G8" s="4"/>
      <c r="H8" s="16">
        <f>IF(N7="","",IF(MONTH(N7+1)&lt;&gt;MONTH(N7),"",N7+1))</f>
        <v>44108</v>
      </c>
      <c r="I8" s="16">
        <f>IF(H8="","",IF(MONTH(H8+1)&lt;&gt;MONTH(H8),"",H8+1))</f>
        <v>44109</v>
      </c>
      <c r="J8" s="16">
        <f t="shared" ref="J8:N8" si="0">IF(I8="","",IF(MONTH(I8+1)&lt;&gt;MONTH(I8),"",I8+1))</f>
        <v>44110</v>
      </c>
      <c r="K8" s="16">
        <f>IF(J8="","",IF(MONTH(J8+1)&lt;&gt;MONTH(J8),"",J8+1))</f>
        <v>44111</v>
      </c>
      <c r="L8" s="16">
        <f t="shared" si="0"/>
        <v>44112</v>
      </c>
      <c r="M8" s="16">
        <f t="shared" si="0"/>
        <v>44113</v>
      </c>
      <c r="N8" s="16">
        <f t="shared" si="0"/>
        <v>44114</v>
      </c>
      <c r="O8" s="5"/>
      <c r="P8" s="16">
        <f>IF(V7="","",IF(MONTH(V7+1)&lt;&gt;MONTH(V7),"",V7+1))</f>
        <v>44143</v>
      </c>
      <c r="Q8" s="16">
        <f>IF(P8="","",IF(MONTH(P8+1)&lt;&gt;MONTH(P8),"",P8+1))</f>
        <v>44144</v>
      </c>
      <c r="R8" s="16">
        <f t="shared" ref="R8:S12" si="1">IF(Q8="","",IF(MONTH(Q8+1)&lt;&gt;MONTH(Q8),"",Q8+1))</f>
        <v>44145</v>
      </c>
      <c r="S8" s="16">
        <f>IF(R8="","",IF(MONTH(R8+1)&lt;&gt;MONTH(R8),"",R8+1))</f>
        <v>44146</v>
      </c>
      <c r="T8" s="16">
        <f t="shared" ref="T8:V12" si="2">IF(S8="","",IF(MONTH(S8+1)&lt;&gt;MONTH(S8),"",S8+1))</f>
        <v>44147</v>
      </c>
      <c r="U8" s="16">
        <f t="shared" si="2"/>
        <v>44148</v>
      </c>
      <c r="V8" s="16">
        <f t="shared" si="2"/>
        <v>44149</v>
      </c>
    </row>
    <row r="9" spans="1:22" ht="12.75" customHeight="1" x14ac:dyDescent="0.15">
      <c r="A9" s="21" t="str">
        <f t="array" ref="A9">IFERROR(INDEX(arr_holiday,SMALL(IF(arr_holidaydate=$D$5,ROW(arr_holidaydate)),ROW()-ROW($A$8))),"")</f>
        <v/>
      </c>
      <c r="B9" s="18"/>
      <c r="C9" s="18"/>
      <c r="D9" s="18"/>
      <c r="E9" s="29" t="str">
        <f>"W"&amp;TEXT(1+INT((D5-DATE(YEAR(D5+4-WEEKDAY(D5+6)),1,5)+
WEEKDAY(DATE(YEAR(D5+4-WEEKDAY(D5+6)),1,3)))/7),"00")&amp;"-"&amp;WEEKDAY(D5,2)</f>
        <v>W43-1</v>
      </c>
      <c r="F9" s="29"/>
      <c r="H9" s="16">
        <f t="shared" ref="H9:H12" si="3">IF(N8="","",IF(MONTH(N8+1)&lt;&gt;MONTH(N8),"",N8+1))</f>
        <v>44115</v>
      </c>
      <c r="I9" s="16">
        <f t="shared" ref="I9:N12" si="4">IF(H9="","",IF(MONTH(H9+1)&lt;&gt;MONTH(H9),"",H9+1))</f>
        <v>44116</v>
      </c>
      <c r="J9" s="16">
        <f t="shared" si="4"/>
        <v>44117</v>
      </c>
      <c r="K9" s="16">
        <f t="shared" si="4"/>
        <v>44118</v>
      </c>
      <c r="L9" s="16">
        <f t="shared" si="4"/>
        <v>44119</v>
      </c>
      <c r="M9" s="16">
        <f t="shared" si="4"/>
        <v>44120</v>
      </c>
      <c r="N9" s="16">
        <f t="shared" si="4"/>
        <v>44121</v>
      </c>
      <c r="O9" s="5"/>
      <c r="P9" s="16">
        <f t="shared" ref="P9:P12" si="5">IF(V8="","",IF(MONTH(V8+1)&lt;&gt;MONTH(V8),"",V8+1))</f>
        <v>44150</v>
      </c>
      <c r="Q9" s="16">
        <f t="shared" ref="Q9:Q12" si="6">IF(P9="","",IF(MONTH(P9+1)&lt;&gt;MONTH(P9),"",P9+1))</f>
        <v>44151</v>
      </c>
      <c r="R9" s="16">
        <f t="shared" si="1"/>
        <v>44152</v>
      </c>
      <c r="S9" s="16">
        <f t="shared" si="1"/>
        <v>44153</v>
      </c>
      <c r="T9" s="16">
        <f t="shared" si="2"/>
        <v>44154</v>
      </c>
      <c r="U9" s="16">
        <f t="shared" si="2"/>
        <v>44155</v>
      </c>
      <c r="V9" s="16">
        <f t="shared" si="2"/>
        <v>44156</v>
      </c>
    </row>
    <row r="10" spans="1:22" x14ac:dyDescent="0.15">
      <c r="A10" s="21" t="str">
        <f t="array" ref="A10">IFERROR(INDEX(arr_holiday,SMALL(IF(arr_holidaydate=$D$5,ROW(arr_holidaydate)),ROW()-ROW($A$8))),"")</f>
        <v/>
      </c>
      <c r="B10" s="18"/>
      <c r="C10" s="18"/>
      <c r="D10" s="18"/>
      <c r="H10" s="16">
        <f t="shared" si="3"/>
        <v>44122</v>
      </c>
      <c r="I10" s="16">
        <f t="shared" si="4"/>
        <v>44123</v>
      </c>
      <c r="J10" s="16">
        <f t="shared" si="4"/>
        <v>44124</v>
      </c>
      <c r="K10" s="16">
        <f t="shared" si="4"/>
        <v>44125</v>
      </c>
      <c r="L10" s="16">
        <f t="shared" si="4"/>
        <v>44126</v>
      </c>
      <c r="M10" s="16">
        <f t="shared" si="4"/>
        <v>44127</v>
      </c>
      <c r="N10" s="16">
        <f t="shared" si="4"/>
        <v>44128</v>
      </c>
      <c r="O10" s="5"/>
      <c r="P10" s="16">
        <f t="shared" si="5"/>
        <v>44157</v>
      </c>
      <c r="Q10" s="16">
        <f t="shared" si="6"/>
        <v>44158</v>
      </c>
      <c r="R10" s="16">
        <f t="shared" si="1"/>
        <v>44159</v>
      </c>
      <c r="S10" s="16">
        <f t="shared" si="1"/>
        <v>44160</v>
      </c>
      <c r="T10" s="16">
        <f t="shared" si="2"/>
        <v>44161</v>
      </c>
      <c r="U10" s="16">
        <f t="shared" si="2"/>
        <v>44162</v>
      </c>
      <c r="V10" s="16">
        <f t="shared" si="2"/>
        <v>44163</v>
      </c>
    </row>
    <row r="11" spans="1:22" x14ac:dyDescent="0.15">
      <c r="A11" s="21" t="str">
        <f t="array" ref="A11">IFERROR(INDEX(arr_holiday,SMALL(IF(arr_holidaydate=$D$5,ROW(arr_holidaydate)),ROW()-ROW($A$8))),"")</f>
        <v/>
      </c>
      <c r="B11" s="18"/>
      <c r="C11" s="18"/>
      <c r="D11" s="18"/>
      <c r="H11" s="16">
        <f t="shared" si="3"/>
        <v>44129</v>
      </c>
      <c r="I11" s="16">
        <f t="shared" si="4"/>
        <v>44130</v>
      </c>
      <c r="J11" s="16">
        <f t="shared" si="4"/>
        <v>44131</v>
      </c>
      <c r="K11" s="16">
        <f t="shared" si="4"/>
        <v>44132</v>
      </c>
      <c r="L11" s="16">
        <f t="shared" si="4"/>
        <v>44133</v>
      </c>
      <c r="M11" s="16">
        <f t="shared" si="4"/>
        <v>44134</v>
      </c>
      <c r="N11" s="16">
        <f t="shared" si="4"/>
        <v>44135</v>
      </c>
      <c r="O11" s="5"/>
      <c r="P11" s="16">
        <f t="shared" si="5"/>
        <v>44164</v>
      </c>
      <c r="Q11" s="16">
        <f t="shared" si="6"/>
        <v>44165</v>
      </c>
      <c r="R11" s="16" t="str">
        <f t="shared" si="1"/>
        <v/>
      </c>
      <c r="S11" s="16" t="str">
        <f t="shared" si="1"/>
        <v/>
      </c>
      <c r="T11" s="16" t="str">
        <f t="shared" si="2"/>
        <v/>
      </c>
      <c r="U11" s="16" t="str">
        <f t="shared" si="2"/>
        <v/>
      </c>
      <c r="V11" s="16" t="str">
        <f t="shared" si="2"/>
        <v/>
      </c>
    </row>
    <row r="12" spans="1:22" x14ac:dyDescent="0.15">
      <c r="A12" s="21" t="str">
        <f t="array" ref="A12">IFERROR(INDEX(arr_holiday,SMALL(IF(arr_holidaydate=$D$5,ROW(arr_holidaydate)),ROW()-ROW($A$8))),"")</f>
        <v/>
      </c>
      <c r="H12" s="16" t="str">
        <f t="shared" si="3"/>
        <v/>
      </c>
      <c r="I12" s="16" t="str">
        <f t="shared" si="4"/>
        <v/>
      </c>
      <c r="J12" s="16" t="str">
        <f t="shared" si="4"/>
        <v/>
      </c>
      <c r="K12" s="16" t="str">
        <f t="shared" si="4"/>
        <v/>
      </c>
      <c r="L12" s="16" t="str">
        <f t="shared" si="4"/>
        <v/>
      </c>
      <c r="M12" s="16" t="str">
        <f t="shared" si="4"/>
        <v/>
      </c>
      <c r="N12" s="16" t="str">
        <f t="shared" si="4"/>
        <v/>
      </c>
      <c r="O12" s="5"/>
      <c r="P12" s="16" t="str">
        <f t="shared" si="5"/>
        <v/>
      </c>
      <c r="Q12" s="16" t="str">
        <f t="shared" si="6"/>
        <v/>
      </c>
      <c r="R12" s="16" t="str">
        <f t="shared" si="1"/>
        <v/>
      </c>
      <c r="S12" s="16" t="str">
        <f t="shared" si="1"/>
        <v/>
      </c>
      <c r="T12" s="16" t="str">
        <f t="shared" si="2"/>
        <v/>
      </c>
      <c r="U12" s="16" t="str">
        <f t="shared" si="2"/>
        <v/>
      </c>
      <c r="V12" s="16" t="str">
        <f t="shared" si="2"/>
        <v/>
      </c>
    </row>
    <row r="13" spans="1:22" ht="14" customHeight="1" x14ac:dyDescent="0.15">
      <c r="A13" s="22" t="s">
        <v>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 ht="12.75" customHeight="1" x14ac:dyDescent="0.15">
      <c r="A14" s="20" t="str">
        <f t="array" ref="A14">IFERROR(INDEX(arr_event,SMALL(IF(arr_eventdate=$D$5,ROW(arr_eventdate)),ROW()-ROW($A$13))),"")</f>
        <v/>
      </c>
      <c r="B14" s="19"/>
      <c r="C14" s="19"/>
      <c r="D14" s="19"/>
      <c r="F14" s="20"/>
      <c r="G14" s="20"/>
      <c r="H14" s="20"/>
      <c r="I14" s="20"/>
      <c r="J14" s="20"/>
      <c r="K14" s="20"/>
      <c r="L14" s="20"/>
      <c r="M14" s="20"/>
      <c r="N14" s="20"/>
      <c r="O14" s="7"/>
      <c r="P14" s="11"/>
      <c r="Q14" s="11"/>
      <c r="R14" s="11"/>
      <c r="S14" s="11"/>
      <c r="T14" s="11"/>
      <c r="U14" s="11"/>
      <c r="V14" s="11"/>
    </row>
    <row r="15" spans="1:22" ht="12.75" customHeight="1" x14ac:dyDescent="0.15">
      <c r="A15" s="20" t="str">
        <f t="array" ref="A15">IFERROR(INDEX(arr_event,SMALL(IF(arr_eventdate=$D$5,ROW(arr_eventdate)),ROW()-ROW($A$13))),"")</f>
        <v/>
      </c>
      <c r="B15" s="19"/>
      <c r="C15" s="19"/>
      <c r="D15" s="19"/>
      <c r="F15" s="20"/>
      <c r="G15" s="20"/>
      <c r="H15" s="20"/>
      <c r="I15" s="20"/>
      <c r="J15" s="20"/>
      <c r="K15" s="20"/>
      <c r="L15" s="20"/>
      <c r="M15" s="20"/>
      <c r="N15" s="20"/>
      <c r="O15" s="7"/>
      <c r="P15" s="12"/>
      <c r="Q15" s="12"/>
      <c r="R15" s="12"/>
      <c r="S15" s="12"/>
      <c r="T15" s="12"/>
      <c r="U15" s="12"/>
      <c r="V15" s="12"/>
    </row>
    <row r="16" spans="1:22" ht="12.75" customHeight="1" x14ac:dyDescent="0.15">
      <c r="A16" s="20" t="str">
        <f t="array" ref="A16">IFERROR(INDEX(arr_event,SMALL(IF(arr_eventdate=$D$5,ROW(arr_eventdate)),ROW()-ROW($A$13))),"")</f>
        <v/>
      </c>
      <c r="B16" s="19"/>
      <c r="C16" s="19"/>
      <c r="D16" s="19"/>
      <c r="F16" s="20"/>
      <c r="G16" s="20"/>
      <c r="H16" s="20"/>
      <c r="I16" s="20"/>
      <c r="J16" s="20"/>
      <c r="K16" s="20"/>
      <c r="L16" s="20"/>
      <c r="M16" s="20"/>
      <c r="N16" s="20"/>
      <c r="O16" s="7"/>
      <c r="P16" s="12"/>
      <c r="Q16" s="12"/>
      <c r="R16" s="12"/>
      <c r="S16" s="12"/>
      <c r="T16" s="12"/>
      <c r="U16" s="12"/>
      <c r="V16" s="12"/>
    </row>
    <row r="17" spans="1:22" ht="12.75" customHeight="1" x14ac:dyDescent="0.15">
      <c r="A17" s="20" t="str">
        <f t="array" ref="A17">IFERROR(INDEX(arr_event,SMALL(IF(arr_eventdate=$D$5,ROW(arr_eventdate)),ROW()-ROW($A$13))),"")</f>
        <v/>
      </c>
      <c r="B17" s="19"/>
      <c r="C17" s="19"/>
      <c r="D17" s="19"/>
      <c r="F17" s="20"/>
      <c r="G17" s="20"/>
      <c r="H17" s="20"/>
      <c r="I17" s="20"/>
      <c r="J17" s="20"/>
      <c r="K17" s="20"/>
      <c r="L17" s="20"/>
      <c r="M17" s="20"/>
      <c r="N17" s="20"/>
      <c r="O17" s="7"/>
      <c r="P17" s="12"/>
      <c r="Q17" s="12"/>
      <c r="R17" s="12"/>
      <c r="S17" s="12"/>
      <c r="T17" s="12"/>
      <c r="U17" s="12"/>
      <c r="V17" s="12"/>
    </row>
    <row r="18" spans="1:22" ht="12.75" customHeight="1" x14ac:dyDescent="0.15">
      <c r="A18" s="20" t="str">
        <f t="array" ref="A18">IFERROR(INDEX(arr_event,SMALL(IF(arr_eventdate=$D$5,ROW(arr_eventdate)),ROW()-ROW($A$13))),"")</f>
        <v/>
      </c>
      <c r="B18" s="19"/>
      <c r="C18" s="19"/>
      <c r="D18" s="19"/>
      <c r="F18" s="20"/>
      <c r="G18" s="20"/>
      <c r="H18" s="20"/>
      <c r="I18" s="20"/>
      <c r="J18" s="20"/>
      <c r="K18" s="20"/>
      <c r="L18" s="20"/>
      <c r="M18" s="20"/>
      <c r="N18" s="20"/>
      <c r="O18" s="7"/>
      <c r="P18" s="12"/>
      <c r="Q18" s="12"/>
      <c r="R18" s="12"/>
      <c r="S18" s="12"/>
      <c r="T18" s="12"/>
      <c r="U18" s="12"/>
      <c r="V18" s="12"/>
    </row>
    <row r="19" spans="1:22" ht="12.75" customHeight="1" x14ac:dyDescent="0.15">
      <c r="A19" s="20" t="str">
        <f t="array" ref="A19">IFERROR(INDEX(arr_event,SMALL(IF(arr_eventdate=$D$5,ROW(arr_eventdate)),ROW()-ROW($A$13))),"")</f>
        <v/>
      </c>
      <c r="B19" s="19"/>
      <c r="C19" s="19"/>
      <c r="D19" s="19"/>
      <c r="F19" s="20"/>
      <c r="G19" s="20"/>
      <c r="H19" s="20"/>
      <c r="I19" s="20"/>
      <c r="J19" s="20"/>
      <c r="K19" s="20"/>
      <c r="L19" s="20"/>
      <c r="M19" s="20"/>
      <c r="N19" s="20"/>
      <c r="O19" s="7"/>
      <c r="P19" s="12"/>
      <c r="Q19" s="12"/>
      <c r="R19" s="12"/>
      <c r="S19" s="12"/>
      <c r="T19" s="12"/>
      <c r="U19" s="12"/>
      <c r="V19" s="12"/>
    </row>
    <row r="20" spans="1:22" ht="12.75" customHeight="1" x14ac:dyDescent="0.15">
      <c r="A20" s="20" t="str">
        <f t="array" ref="A20">IFERROR(INDEX(arr_event,SMALL(IF(arr_eventdate=$D$5,ROW(arr_eventdate)),ROW()-ROW($A$13))),"")</f>
        <v/>
      </c>
      <c r="B20" s="19"/>
      <c r="C20" s="19"/>
      <c r="D20" s="19"/>
      <c r="F20" s="20"/>
      <c r="G20" s="20"/>
      <c r="H20" s="20"/>
      <c r="I20" s="20"/>
      <c r="J20" s="20"/>
      <c r="K20" s="20"/>
      <c r="L20" s="20"/>
      <c r="M20" s="20"/>
      <c r="N20" s="20"/>
      <c r="O20" s="7"/>
      <c r="P20" s="12"/>
      <c r="Q20" s="12"/>
      <c r="R20" s="12"/>
      <c r="S20" s="12"/>
      <c r="T20" s="12"/>
      <c r="U20" s="12"/>
      <c r="V20" s="12"/>
    </row>
    <row r="21" spans="1:22" ht="12.75" customHeight="1" x14ac:dyDescent="0.15">
      <c r="A21" s="20" t="str">
        <f t="array" ref="A21">IFERROR(INDEX(arr_event,SMALL(IF(arr_eventdate=$D$5,ROW(arr_eventdate)),ROW()-ROW($A$13))),"")</f>
        <v/>
      </c>
      <c r="B21" s="19"/>
      <c r="C21" s="19"/>
      <c r="D21" s="19"/>
      <c r="F21" s="20"/>
      <c r="G21" s="20"/>
      <c r="H21" s="20"/>
      <c r="I21" s="20"/>
      <c r="J21" s="20"/>
      <c r="K21" s="20"/>
      <c r="L21" s="20"/>
      <c r="M21" s="20"/>
      <c r="N21" s="20"/>
      <c r="O21" s="7"/>
      <c r="P21" s="12"/>
      <c r="Q21" s="12"/>
      <c r="R21" s="12"/>
      <c r="S21" s="12"/>
      <c r="T21" s="12"/>
      <c r="U21" s="12"/>
      <c r="V21" s="12"/>
    </row>
    <row r="22" spans="1:22" ht="12.75" customHeight="1" x14ac:dyDescent="0.15">
      <c r="A22" s="20" t="str">
        <f t="array" ref="A22">IFERROR(INDEX(arr_event,SMALL(IF(arr_eventdate=$D$5,ROW(arr_eventdate)),ROW()-ROW($A$13))),"")</f>
        <v/>
      </c>
      <c r="B22" s="19"/>
      <c r="C22" s="19"/>
      <c r="D22" s="19"/>
      <c r="F22" s="20"/>
      <c r="G22" s="20"/>
      <c r="H22" s="20"/>
      <c r="I22" s="20"/>
      <c r="J22" s="20"/>
      <c r="K22" s="20"/>
      <c r="L22" s="20"/>
      <c r="M22" s="20"/>
      <c r="N22" s="20"/>
      <c r="O22" s="7"/>
      <c r="P22" s="12"/>
      <c r="Q22" s="12"/>
      <c r="R22" s="12"/>
      <c r="S22" s="12"/>
      <c r="T22" s="12"/>
      <c r="U22" s="12"/>
      <c r="V22" s="12"/>
    </row>
    <row r="23" spans="1:22" ht="12.75" customHeight="1" x14ac:dyDescent="0.15">
      <c r="A23" s="20" t="str">
        <f t="array" ref="A23">IFERROR(INDEX(arr_event,SMALL(IF(arr_eventdate=$D$5,ROW(arr_eventdate)),ROW()-ROW($A$13))),"")</f>
        <v/>
      </c>
      <c r="B23" s="19"/>
      <c r="C23" s="19"/>
      <c r="D23" s="19"/>
      <c r="F23" s="20"/>
      <c r="G23" s="20"/>
      <c r="H23" s="20"/>
      <c r="I23" s="20"/>
      <c r="J23" s="20"/>
      <c r="K23" s="20"/>
      <c r="L23" s="20"/>
      <c r="M23" s="20"/>
      <c r="N23" s="20"/>
      <c r="O23" s="7"/>
      <c r="P23" s="12"/>
      <c r="Q23" s="12"/>
      <c r="R23" s="12"/>
      <c r="S23" s="12"/>
      <c r="T23" s="12"/>
      <c r="U23" s="12"/>
      <c r="V23" s="12"/>
    </row>
    <row r="24" spans="1:22" ht="12.75" customHeight="1" x14ac:dyDescent="0.15">
      <c r="A24" s="20"/>
      <c r="B24" s="19"/>
      <c r="C24" s="19"/>
      <c r="D24" s="19"/>
      <c r="F24" s="20"/>
      <c r="G24" s="20"/>
      <c r="H24" s="20"/>
      <c r="I24" s="20"/>
      <c r="J24" s="20"/>
      <c r="K24" s="20"/>
      <c r="L24" s="20"/>
      <c r="M24" s="20"/>
      <c r="N24" s="20"/>
      <c r="O24" s="7"/>
      <c r="P24" s="12"/>
      <c r="Q24" s="12"/>
      <c r="R24" s="12"/>
      <c r="S24" s="12"/>
      <c r="T24" s="12"/>
      <c r="U24" s="12"/>
      <c r="V24" s="12"/>
    </row>
    <row r="25" spans="1:22" ht="12.75" customHeight="1" x14ac:dyDescent="0.15">
      <c r="A25" s="20"/>
      <c r="B25" s="19"/>
      <c r="C25" s="19"/>
      <c r="D25" s="19"/>
      <c r="F25" s="20"/>
      <c r="G25" s="20"/>
      <c r="H25" s="20"/>
      <c r="I25" s="20"/>
      <c r="J25" s="20"/>
      <c r="K25" s="20"/>
      <c r="L25" s="20"/>
      <c r="M25" s="20"/>
      <c r="N25" s="20"/>
      <c r="O25" s="7"/>
      <c r="P25" s="12"/>
      <c r="Q25" s="12"/>
      <c r="R25" s="12"/>
      <c r="S25" s="12"/>
      <c r="T25" s="12"/>
      <c r="U25" s="12"/>
      <c r="V25" s="12"/>
    </row>
    <row r="26" spans="1:22" ht="12.75" customHeight="1" x14ac:dyDescent="0.15">
      <c r="A26" s="20"/>
      <c r="B26" s="19"/>
      <c r="C26" s="19"/>
      <c r="D26" s="19"/>
      <c r="F26" s="20"/>
      <c r="G26" s="20"/>
      <c r="H26" s="20"/>
      <c r="I26" s="20"/>
      <c r="J26" s="20"/>
      <c r="K26" s="20"/>
      <c r="L26" s="20"/>
      <c r="M26" s="20"/>
      <c r="N26" s="20"/>
      <c r="O26" s="7"/>
      <c r="P26" s="12"/>
      <c r="Q26" s="12"/>
      <c r="R26" s="12"/>
      <c r="S26" s="12"/>
      <c r="T26" s="12"/>
      <c r="U26" s="12"/>
      <c r="V26" s="12"/>
    </row>
    <row r="27" spans="1:22" ht="12.75" customHeight="1" x14ac:dyDescent="0.15">
      <c r="A27" s="20"/>
      <c r="B27" s="19"/>
      <c r="C27" s="19"/>
      <c r="D27" s="19"/>
      <c r="F27" s="20"/>
      <c r="G27" s="20"/>
      <c r="H27" s="20"/>
      <c r="I27" s="20"/>
      <c r="J27" s="20"/>
      <c r="K27" s="20"/>
      <c r="L27" s="20"/>
      <c r="M27" s="20"/>
      <c r="N27" s="20"/>
      <c r="O27" s="7"/>
      <c r="P27" s="12"/>
      <c r="Q27" s="12"/>
      <c r="R27" s="12"/>
      <c r="S27" s="12"/>
      <c r="T27" s="12"/>
      <c r="U27" s="12"/>
      <c r="V27" s="12"/>
    </row>
    <row r="28" spans="1:22" ht="12.75" customHeight="1" x14ac:dyDescent="0.15">
      <c r="A28" s="20"/>
      <c r="B28" s="19"/>
      <c r="C28" s="19"/>
      <c r="D28" s="19"/>
      <c r="F28" s="20"/>
      <c r="G28" s="20"/>
      <c r="H28" s="20"/>
      <c r="I28" s="20"/>
      <c r="J28" s="20"/>
      <c r="K28" s="20"/>
      <c r="L28" s="20"/>
      <c r="M28" s="20"/>
      <c r="N28" s="20"/>
      <c r="O28" s="7"/>
      <c r="P28" s="12"/>
      <c r="Q28" s="12"/>
      <c r="R28" s="12"/>
      <c r="S28" s="12"/>
      <c r="T28" s="12"/>
      <c r="U28" s="12"/>
      <c r="V28" s="12"/>
    </row>
    <row r="29" spans="1:22" ht="12.75" customHeight="1" x14ac:dyDescent="0.15">
      <c r="A29" s="20"/>
      <c r="B29" s="19"/>
      <c r="C29" s="19"/>
      <c r="D29" s="19"/>
      <c r="F29" s="20"/>
      <c r="G29" s="20"/>
      <c r="H29" s="20"/>
      <c r="I29" s="20"/>
      <c r="J29" s="20"/>
      <c r="K29" s="20"/>
      <c r="L29" s="20"/>
      <c r="M29" s="20"/>
      <c r="N29" s="20"/>
      <c r="O29" s="7"/>
      <c r="P29" s="12"/>
      <c r="Q29" s="12"/>
      <c r="R29" s="12"/>
      <c r="S29" s="12"/>
      <c r="T29" s="12"/>
      <c r="U29" s="12"/>
      <c r="V29" s="12"/>
    </row>
    <row r="30" spans="1:22" ht="12.75" customHeight="1" x14ac:dyDescent="0.15">
      <c r="A30" s="20"/>
      <c r="B30" s="19"/>
      <c r="C30" s="19"/>
      <c r="D30" s="19"/>
      <c r="F30" s="20"/>
      <c r="G30" s="20"/>
      <c r="H30" s="20"/>
      <c r="I30" s="20"/>
      <c r="J30" s="20"/>
      <c r="K30" s="20"/>
      <c r="L30" s="20"/>
      <c r="M30" s="20"/>
      <c r="N30" s="20"/>
      <c r="O30" s="7"/>
      <c r="P30" s="12"/>
      <c r="Q30" s="12"/>
      <c r="R30" s="12"/>
      <c r="S30" s="12"/>
      <c r="T30" s="12"/>
      <c r="U30" s="12"/>
      <c r="V30" s="12"/>
    </row>
    <row r="31" spans="1:22" ht="12.75" customHeight="1" x14ac:dyDescent="0.15">
      <c r="A31" s="20"/>
      <c r="B31" s="19"/>
      <c r="C31" s="19"/>
      <c r="D31" s="19"/>
      <c r="F31" s="20"/>
      <c r="G31" s="20"/>
      <c r="H31" s="20"/>
      <c r="I31" s="20"/>
      <c r="J31" s="20"/>
      <c r="K31" s="20"/>
      <c r="L31" s="20"/>
      <c r="M31" s="20"/>
      <c r="N31" s="20"/>
      <c r="O31" s="7"/>
      <c r="P31" s="12"/>
      <c r="Q31" s="12"/>
      <c r="R31" s="12"/>
      <c r="S31" s="12"/>
      <c r="T31" s="12"/>
      <c r="U31" s="12"/>
      <c r="V31" s="12"/>
    </row>
    <row r="32" spans="1:22" ht="12.75" customHeight="1" x14ac:dyDescent="0.15">
      <c r="A32" s="20"/>
      <c r="B32" s="19"/>
      <c r="C32" s="19"/>
      <c r="D32" s="19"/>
      <c r="F32" s="20"/>
      <c r="G32" s="20"/>
      <c r="H32" s="20"/>
      <c r="I32" s="20"/>
      <c r="J32" s="20"/>
      <c r="K32" s="20"/>
      <c r="L32" s="20"/>
      <c r="M32" s="20"/>
      <c r="N32" s="20"/>
      <c r="O32" s="7"/>
      <c r="P32" s="12"/>
      <c r="Q32" s="12"/>
      <c r="R32" s="12"/>
      <c r="S32" s="12"/>
      <c r="T32" s="12"/>
      <c r="U32" s="12"/>
      <c r="V32" s="12"/>
    </row>
    <row r="33" spans="1:22" ht="12.75" customHeight="1" x14ac:dyDescent="0.15">
      <c r="A33" s="1"/>
      <c r="B33" s="1"/>
      <c r="C33" s="6"/>
      <c r="D33" s="6"/>
      <c r="P33" s="3"/>
      <c r="Q33" s="3"/>
      <c r="R33" s="3"/>
      <c r="S33" s="3"/>
      <c r="T33" s="3"/>
      <c r="U33" s="3"/>
      <c r="V33" s="3"/>
    </row>
    <row r="37" spans="1:22" ht="12.75" customHeight="1" x14ac:dyDescent="0.15">
      <c r="A37" s="24">
        <f>DAY(D37)</f>
        <v>20</v>
      </c>
      <c r="B37" s="24"/>
      <c r="C37" s="24"/>
      <c r="D37" s="26">
        <f>D3+1</f>
        <v>44124</v>
      </c>
      <c r="E37" s="26"/>
      <c r="F37" s="26"/>
      <c r="G37" s="26"/>
      <c r="H37" s="30">
        <f>DATE(YEAR($D$5),MONTH($D$5),1)</f>
        <v>44105</v>
      </c>
      <c r="I37" s="30"/>
      <c r="J37" s="30"/>
      <c r="K37" s="30"/>
      <c r="L37" s="30"/>
      <c r="M37" s="30"/>
      <c r="N37" s="30"/>
      <c r="O37" s="2"/>
      <c r="P37" s="30">
        <f>DATE(YEAR(H37+35),MONTH(H37+35),1)</f>
        <v>44136</v>
      </c>
      <c r="Q37" s="30"/>
      <c r="R37" s="30"/>
      <c r="S37" s="30"/>
      <c r="T37" s="30"/>
      <c r="U37" s="30"/>
      <c r="V37" s="30"/>
    </row>
    <row r="38" spans="1:22" ht="12.75" customHeight="1" x14ac:dyDescent="0.15">
      <c r="A38" s="24"/>
      <c r="B38" s="24"/>
      <c r="C38" s="24"/>
      <c r="D38" s="26"/>
      <c r="E38" s="26"/>
      <c r="F38" s="26"/>
      <c r="G38" s="26"/>
      <c r="H38" s="15" t="s">
        <v>3</v>
      </c>
      <c r="I38" s="15" t="s">
        <v>4</v>
      </c>
      <c r="J38" s="15" t="s">
        <v>5</v>
      </c>
      <c r="K38" s="15" t="s">
        <v>6</v>
      </c>
      <c r="L38" s="15" t="s">
        <v>7</v>
      </c>
      <c r="M38" s="15" t="s">
        <v>8</v>
      </c>
      <c r="N38" s="15" t="s">
        <v>9</v>
      </c>
      <c r="O38" s="14"/>
      <c r="P38" s="15" t="s">
        <v>3</v>
      </c>
      <c r="Q38" s="15" t="s">
        <v>4</v>
      </c>
      <c r="R38" s="15" t="s">
        <v>5</v>
      </c>
      <c r="S38" s="15" t="s">
        <v>6</v>
      </c>
      <c r="T38" s="15" t="s">
        <v>7</v>
      </c>
      <c r="U38" s="15" t="s">
        <v>8</v>
      </c>
      <c r="V38" s="15" t="s">
        <v>9</v>
      </c>
    </row>
    <row r="39" spans="1:22" ht="12.75" customHeight="1" x14ac:dyDescent="0.15">
      <c r="A39" s="24"/>
      <c r="B39" s="24"/>
      <c r="C39" s="24"/>
      <c r="D39" s="27" t="str">
        <f>INDEX({"Sunday","Monday","Tuesday","Wednesday","Thursday","Friday","Saturday"},WEEKDAY(D37))</f>
        <v>Tuesday</v>
      </c>
      <c r="E39" s="27"/>
      <c r="F39" s="27"/>
      <c r="G39" s="4"/>
      <c r="H39" s="16" t="str">
        <f>IF(WEEKDAY(H37,1)=1,H37,"")</f>
        <v/>
      </c>
      <c r="I39" s="16" t="str">
        <f>IF(H39="",IF(WEEKDAY(H37,1)=2,H37,""),H39+1)</f>
        <v/>
      </c>
      <c r="J39" s="16" t="str">
        <f>IF(I39="",IF(WEEKDAY(H37,1)=3,H37,""),I39+1)</f>
        <v/>
      </c>
      <c r="K39" s="16" t="str">
        <f>IF(J39="",IF(WEEKDAY(H37,1)=4,H37,""),J39+1)</f>
        <v/>
      </c>
      <c r="L39" s="16">
        <f>IF(K39="",IF(WEEKDAY(H37,1)=5,H37,""),K39+1)</f>
        <v>44105</v>
      </c>
      <c r="M39" s="16">
        <f>IF(L39="",IF(WEEKDAY(H37,1)=6,H37,""),L39+1)</f>
        <v>44106</v>
      </c>
      <c r="N39" s="16">
        <f>IF(M39="",IF(WEEKDAY(H37,1)=7,H37,""),M39+1)</f>
        <v>44107</v>
      </c>
      <c r="O39" s="17"/>
      <c r="P39" s="16">
        <f>IF(WEEKDAY(P37,1)=1,P37,"")</f>
        <v>44136</v>
      </c>
      <c r="Q39" s="16">
        <f>IF(P39="",IF(WEEKDAY(P37,1)=2,P37,""),P39+1)</f>
        <v>44137</v>
      </c>
      <c r="R39" s="16">
        <f>IF(Q39="",IF(WEEKDAY(P37,1)=3,P37,""),Q39+1)</f>
        <v>44138</v>
      </c>
      <c r="S39" s="16">
        <f>IF(R39="",IF(WEEKDAY(P37,1)=4,P37,""),R39+1)</f>
        <v>44139</v>
      </c>
      <c r="T39" s="16">
        <f>IF(S39="",IF(WEEKDAY(P37,1)=5,P37,""),S39+1)</f>
        <v>44140</v>
      </c>
      <c r="U39" s="16">
        <f>IF(T39="",IF(WEEKDAY(P37,1)=6,P37,""),T39+1)</f>
        <v>44141</v>
      </c>
      <c r="V39" s="16">
        <f>IF(U39="",IF(WEEKDAY(P37,1)=7,P37,""),U39+1)</f>
        <v>44142</v>
      </c>
    </row>
    <row r="40" spans="1:22" ht="12.75" customHeight="1" x14ac:dyDescent="0.15">
      <c r="A40" s="25"/>
      <c r="B40" s="25"/>
      <c r="C40" s="25"/>
      <c r="D40" s="28"/>
      <c r="E40" s="28"/>
      <c r="F40" s="28"/>
      <c r="G40" s="4"/>
      <c r="H40" s="16">
        <f>IF(N39="","",IF(MONTH(N39+1)&lt;&gt;MONTH(N39),"",N39+1))</f>
        <v>44108</v>
      </c>
      <c r="I40" s="16">
        <f>IF(H40="","",IF(MONTH(H40+1)&lt;&gt;MONTH(H40),"",H40+1))</f>
        <v>44109</v>
      </c>
      <c r="J40" s="16">
        <f t="shared" ref="J40:K44" si="7">IF(I40="","",IF(MONTH(I40+1)&lt;&gt;MONTH(I40),"",I40+1))</f>
        <v>44110</v>
      </c>
      <c r="K40" s="16">
        <f>IF(J40="","",IF(MONTH(J40+1)&lt;&gt;MONTH(J40),"",J40+1))</f>
        <v>44111</v>
      </c>
      <c r="L40" s="16">
        <f t="shared" ref="L40:N44" si="8">IF(K40="","",IF(MONTH(K40+1)&lt;&gt;MONTH(K40),"",K40+1))</f>
        <v>44112</v>
      </c>
      <c r="M40" s="16">
        <f t="shared" si="8"/>
        <v>44113</v>
      </c>
      <c r="N40" s="16">
        <f t="shared" si="8"/>
        <v>44114</v>
      </c>
      <c r="O40" s="5"/>
      <c r="P40" s="16">
        <f>IF(V39="","",IF(MONTH(V39+1)&lt;&gt;MONTH(V39),"",V39+1))</f>
        <v>44143</v>
      </c>
      <c r="Q40" s="16">
        <f>IF(P40="","",IF(MONTH(P40+1)&lt;&gt;MONTH(P40),"",P40+1))</f>
        <v>44144</v>
      </c>
      <c r="R40" s="16">
        <f t="shared" ref="R40:S44" si="9">IF(Q40="","",IF(MONTH(Q40+1)&lt;&gt;MONTH(Q40),"",Q40+1))</f>
        <v>44145</v>
      </c>
      <c r="S40" s="16">
        <f>IF(R40="","",IF(MONTH(R40+1)&lt;&gt;MONTH(R40),"",R40+1))</f>
        <v>44146</v>
      </c>
      <c r="T40" s="16">
        <f t="shared" ref="T40:V44" si="10">IF(S40="","",IF(MONTH(S40+1)&lt;&gt;MONTH(S40),"",S40+1))</f>
        <v>44147</v>
      </c>
      <c r="U40" s="16">
        <f t="shared" si="10"/>
        <v>44148</v>
      </c>
      <c r="V40" s="16">
        <f t="shared" si="10"/>
        <v>44149</v>
      </c>
    </row>
    <row r="41" spans="1:22" ht="12.75" customHeight="1" x14ac:dyDescent="0.15">
      <c r="A41" s="21" t="str">
        <f t="array" ref="A41">IFERROR(INDEX(arr_holiday,SMALL(IF(arr_holidaydate=$D$37,ROW(arr_holidaydate)),ROW()-ROW($A$40))),"")</f>
        <v/>
      </c>
      <c r="B41" s="18"/>
      <c r="C41" s="18"/>
      <c r="D41" s="18"/>
      <c r="E41" s="29" t="str">
        <f>"W"&amp;TEXT(1+INT((D37-DATE(YEAR(D37+4-WEEKDAY(D37+6)),1,5)+
WEEKDAY(DATE(YEAR(D37+4-WEEKDAY(D37+6)),1,3)))/7),"00")&amp;"-"&amp;WEEKDAY(D37,2)</f>
        <v>W43-2</v>
      </c>
      <c r="F41" s="29"/>
      <c r="H41" s="16">
        <f t="shared" ref="H41:H44" si="11">IF(N40="","",IF(MONTH(N40+1)&lt;&gt;MONTH(N40),"",N40+1))</f>
        <v>44115</v>
      </c>
      <c r="I41" s="16">
        <f t="shared" ref="I41:I44" si="12">IF(H41="","",IF(MONTH(H41+1)&lt;&gt;MONTH(H41),"",H41+1))</f>
        <v>44116</v>
      </c>
      <c r="J41" s="16">
        <f t="shared" si="7"/>
        <v>44117</v>
      </c>
      <c r="K41" s="16">
        <f t="shared" si="7"/>
        <v>44118</v>
      </c>
      <c r="L41" s="16">
        <f t="shared" si="8"/>
        <v>44119</v>
      </c>
      <c r="M41" s="16">
        <f t="shared" si="8"/>
        <v>44120</v>
      </c>
      <c r="N41" s="16">
        <f t="shared" si="8"/>
        <v>44121</v>
      </c>
      <c r="O41" s="5"/>
      <c r="P41" s="16">
        <f t="shared" ref="P41:P44" si="13">IF(V40="","",IF(MONTH(V40+1)&lt;&gt;MONTH(V40),"",V40+1))</f>
        <v>44150</v>
      </c>
      <c r="Q41" s="16">
        <f t="shared" ref="Q41:Q44" si="14">IF(P41="","",IF(MONTH(P41+1)&lt;&gt;MONTH(P41),"",P41+1))</f>
        <v>44151</v>
      </c>
      <c r="R41" s="16">
        <f t="shared" si="9"/>
        <v>44152</v>
      </c>
      <c r="S41" s="16">
        <f t="shared" si="9"/>
        <v>44153</v>
      </c>
      <c r="T41" s="16">
        <f t="shared" si="10"/>
        <v>44154</v>
      </c>
      <c r="U41" s="16">
        <f t="shared" si="10"/>
        <v>44155</v>
      </c>
      <c r="V41" s="16">
        <f t="shared" si="10"/>
        <v>44156</v>
      </c>
    </row>
    <row r="42" spans="1:22" x14ac:dyDescent="0.15">
      <c r="A42" s="21" t="str">
        <f t="array" ref="A42">IFERROR(INDEX(arr_holiday,SMALL(IF(arr_holidaydate=$D$37,ROW(arr_holidaydate)),ROW()-ROW($A$40))),"")</f>
        <v/>
      </c>
      <c r="B42" s="18"/>
      <c r="C42" s="18"/>
      <c r="D42" s="18"/>
      <c r="H42" s="16">
        <f t="shared" si="11"/>
        <v>44122</v>
      </c>
      <c r="I42" s="16">
        <f t="shared" si="12"/>
        <v>44123</v>
      </c>
      <c r="J42" s="16">
        <f t="shared" si="7"/>
        <v>44124</v>
      </c>
      <c r="K42" s="16">
        <f t="shared" si="7"/>
        <v>44125</v>
      </c>
      <c r="L42" s="16">
        <f t="shared" si="8"/>
        <v>44126</v>
      </c>
      <c r="M42" s="16">
        <f t="shared" si="8"/>
        <v>44127</v>
      </c>
      <c r="N42" s="16">
        <f t="shared" si="8"/>
        <v>44128</v>
      </c>
      <c r="O42" s="5"/>
      <c r="P42" s="16">
        <f t="shared" si="13"/>
        <v>44157</v>
      </c>
      <c r="Q42" s="16">
        <f t="shared" si="14"/>
        <v>44158</v>
      </c>
      <c r="R42" s="16">
        <f t="shared" si="9"/>
        <v>44159</v>
      </c>
      <c r="S42" s="16">
        <f t="shared" si="9"/>
        <v>44160</v>
      </c>
      <c r="T42" s="16">
        <f t="shared" si="10"/>
        <v>44161</v>
      </c>
      <c r="U42" s="16">
        <f t="shared" si="10"/>
        <v>44162</v>
      </c>
      <c r="V42" s="16">
        <f t="shared" si="10"/>
        <v>44163</v>
      </c>
    </row>
    <row r="43" spans="1:22" x14ac:dyDescent="0.15">
      <c r="A43" s="21" t="str">
        <f t="array" ref="A43">IFERROR(INDEX(arr_holiday,SMALL(IF(arr_holidaydate=$D$37,ROW(arr_holidaydate)),ROW()-ROW($A$40))),"")</f>
        <v/>
      </c>
      <c r="B43" s="18"/>
      <c r="C43" s="18"/>
      <c r="D43" s="18"/>
      <c r="H43" s="16">
        <f t="shared" si="11"/>
        <v>44129</v>
      </c>
      <c r="I43" s="16">
        <f t="shared" si="12"/>
        <v>44130</v>
      </c>
      <c r="J43" s="16">
        <f t="shared" si="7"/>
        <v>44131</v>
      </c>
      <c r="K43" s="16">
        <f t="shared" si="7"/>
        <v>44132</v>
      </c>
      <c r="L43" s="16">
        <f t="shared" si="8"/>
        <v>44133</v>
      </c>
      <c r="M43" s="16">
        <f t="shared" si="8"/>
        <v>44134</v>
      </c>
      <c r="N43" s="16">
        <f t="shared" si="8"/>
        <v>44135</v>
      </c>
      <c r="O43" s="5"/>
      <c r="P43" s="16">
        <f t="shared" si="13"/>
        <v>44164</v>
      </c>
      <c r="Q43" s="16">
        <f t="shared" si="14"/>
        <v>44165</v>
      </c>
      <c r="R43" s="16" t="str">
        <f t="shared" si="9"/>
        <v/>
      </c>
      <c r="S43" s="16" t="str">
        <f t="shared" si="9"/>
        <v/>
      </c>
      <c r="T43" s="16" t="str">
        <f t="shared" si="10"/>
        <v/>
      </c>
      <c r="U43" s="16" t="str">
        <f t="shared" si="10"/>
        <v/>
      </c>
      <c r="V43" s="16" t="str">
        <f t="shared" si="10"/>
        <v/>
      </c>
    </row>
    <row r="44" spans="1:22" x14ac:dyDescent="0.15">
      <c r="A44" s="21" t="str">
        <f t="array" ref="A44">IFERROR(INDEX(arr_holiday,SMALL(IF(arr_holidaydate=$D$37,ROW(arr_holidaydate)),ROW()-ROW($A$40))),"")</f>
        <v/>
      </c>
      <c r="B44" s="18"/>
      <c r="C44" s="18"/>
      <c r="D44" s="18"/>
      <c r="H44" s="16" t="str">
        <f t="shared" si="11"/>
        <v/>
      </c>
      <c r="I44" s="16" t="str">
        <f t="shared" si="12"/>
        <v/>
      </c>
      <c r="J44" s="16" t="str">
        <f t="shared" si="7"/>
        <v/>
      </c>
      <c r="K44" s="16" t="str">
        <f t="shared" si="7"/>
        <v/>
      </c>
      <c r="L44" s="16" t="str">
        <f t="shared" si="8"/>
        <v/>
      </c>
      <c r="M44" s="16" t="str">
        <f t="shared" si="8"/>
        <v/>
      </c>
      <c r="N44" s="16" t="str">
        <f t="shared" si="8"/>
        <v/>
      </c>
      <c r="O44" s="5"/>
      <c r="P44" s="16" t="str">
        <f t="shared" si="13"/>
        <v/>
      </c>
      <c r="Q44" s="16" t="str">
        <f t="shared" si="14"/>
        <v/>
      </c>
      <c r="R44" s="16" t="str">
        <f t="shared" si="9"/>
        <v/>
      </c>
      <c r="S44" s="16" t="str">
        <f t="shared" si="9"/>
        <v/>
      </c>
      <c r="T44" s="16" t="str">
        <f t="shared" si="10"/>
        <v/>
      </c>
      <c r="U44" s="16" t="str">
        <f t="shared" si="10"/>
        <v/>
      </c>
      <c r="V44" s="16" t="str">
        <f t="shared" si="10"/>
        <v/>
      </c>
    </row>
    <row r="45" spans="1:22" ht="14" customHeight="1" x14ac:dyDescent="0.15">
      <c r="A45" s="22" t="s">
        <v>1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</row>
    <row r="46" spans="1:22" ht="12.75" customHeight="1" x14ac:dyDescent="0.15">
      <c r="A46" s="20" t="str">
        <f t="array" ref="A46">IFERROR(INDEX(arr_event,SMALL(IF(arr_eventdate=$D$5,ROW(arr_eventdate)),ROW()-ROW($A$13))),"")</f>
        <v/>
      </c>
      <c r="B46" s="19"/>
      <c r="C46" s="19"/>
      <c r="D46" s="19"/>
      <c r="F46" s="20"/>
      <c r="G46" s="20"/>
      <c r="H46" s="20"/>
      <c r="I46" s="20"/>
      <c r="J46" s="20"/>
      <c r="K46" s="20"/>
      <c r="L46" s="20"/>
      <c r="M46" s="20"/>
      <c r="N46" s="20"/>
      <c r="O46" s="7"/>
      <c r="P46" s="11"/>
      <c r="Q46" s="11"/>
      <c r="R46" s="11"/>
      <c r="S46" s="11"/>
      <c r="T46" s="11"/>
      <c r="U46" s="11"/>
      <c r="V46" s="11"/>
    </row>
    <row r="47" spans="1:22" ht="12.75" customHeight="1" x14ac:dyDescent="0.15">
      <c r="A47" s="20" t="str">
        <f t="array" ref="A47">IFERROR(INDEX(arr_event,SMALL(IF(arr_eventdate=$D$5,ROW(arr_eventdate)),ROW()-ROW($A$13))),"")</f>
        <v/>
      </c>
      <c r="B47" s="19"/>
      <c r="C47" s="19"/>
      <c r="D47" s="19"/>
      <c r="F47" s="20"/>
      <c r="G47" s="20"/>
      <c r="H47" s="20"/>
      <c r="I47" s="20"/>
      <c r="J47" s="20"/>
      <c r="K47" s="20"/>
      <c r="L47" s="20"/>
      <c r="M47" s="20"/>
      <c r="N47" s="20"/>
      <c r="O47" s="7"/>
      <c r="P47" s="12"/>
      <c r="Q47" s="12"/>
      <c r="R47" s="12"/>
      <c r="S47" s="12"/>
      <c r="T47" s="12"/>
      <c r="U47" s="12"/>
      <c r="V47" s="12"/>
    </row>
    <row r="48" spans="1:22" ht="12.75" customHeight="1" x14ac:dyDescent="0.15">
      <c r="A48" s="20" t="str">
        <f t="array" ref="A48">IFERROR(INDEX(arr_event,SMALL(IF(arr_eventdate=$D$5,ROW(arr_eventdate)),ROW()-ROW($A$13))),"")</f>
        <v/>
      </c>
      <c r="B48" s="19"/>
      <c r="C48" s="19"/>
      <c r="D48" s="19"/>
      <c r="F48" s="20"/>
      <c r="G48" s="20"/>
      <c r="H48" s="20"/>
      <c r="I48" s="20"/>
      <c r="J48" s="20"/>
      <c r="K48" s="20"/>
      <c r="L48" s="20"/>
      <c r="M48" s="20"/>
      <c r="N48" s="20"/>
      <c r="O48" s="7"/>
      <c r="P48" s="12"/>
      <c r="Q48" s="12"/>
      <c r="R48" s="12"/>
      <c r="S48" s="12"/>
      <c r="T48" s="12"/>
      <c r="U48" s="12"/>
      <c r="V48" s="12"/>
    </row>
    <row r="49" spans="1:22" ht="12.75" customHeight="1" x14ac:dyDescent="0.15">
      <c r="A49" s="20" t="str">
        <f t="array" ref="A49">IFERROR(INDEX(arr_event,SMALL(IF(arr_eventdate=$D$5,ROW(arr_eventdate)),ROW()-ROW($A$13))),"")</f>
        <v/>
      </c>
      <c r="B49" s="19"/>
      <c r="C49" s="19"/>
      <c r="D49" s="19"/>
      <c r="F49" s="20"/>
      <c r="G49" s="20"/>
      <c r="H49" s="20"/>
      <c r="I49" s="20"/>
      <c r="J49" s="20"/>
      <c r="K49" s="20"/>
      <c r="L49" s="20"/>
      <c r="M49" s="20"/>
      <c r="N49" s="20"/>
      <c r="O49" s="7"/>
      <c r="P49" s="12"/>
      <c r="Q49" s="12"/>
      <c r="R49" s="12"/>
      <c r="S49" s="12"/>
      <c r="T49" s="12"/>
      <c r="U49" s="12"/>
      <c r="V49" s="12"/>
    </row>
    <row r="50" spans="1:22" ht="12.75" customHeight="1" x14ac:dyDescent="0.15">
      <c r="A50" s="20" t="str">
        <f t="array" ref="A50">IFERROR(INDEX(arr_event,SMALL(IF(arr_eventdate=$D$5,ROW(arr_eventdate)),ROW()-ROW($A$13))),"")</f>
        <v/>
      </c>
      <c r="B50" s="19"/>
      <c r="C50" s="19"/>
      <c r="D50" s="19"/>
      <c r="F50" s="20"/>
      <c r="G50" s="20"/>
      <c r="H50" s="20"/>
      <c r="I50" s="20"/>
      <c r="J50" s="20"/>
      <c r="K50" s="20"/>
      <c r="L50" s="20"/>
      <c r="M50" s="20"/>
      <c r="N50" s="20"/>
      <c r="O50" s="7"/>
      <c r="P50" s="12"/>
      <c r="Q50" s="12"/>
      <c r="R50" s="12"/>
      <c r="S50" s="12"/>
      <c r="T50" s="12"/>
      <c r="U50" s="12"/>
      <c r="V50" s="12"/>
    </row>
    <row r="51" spans="1:22" ht="12.75" customHeight="1" x14ac:dyDescent="0.15">
      <c r="A51" s="20" t="str">
        <f t="array" ref="A51">IFERROR(INDEX(arr_event,SMALL(IF(arr_eventdate=$D$5,ROW(arr_eventdate)),ROW()-ROW($A$13))),"")</f>
        <v/>
      </c>
      <c r="B51" s="19"/>
      <c r="C51" s="19"/>
      <c r="D51" s="19"/>
      <c r="F51" s="20"/>
      <c r="G51" s="20"/>
      <c r="H51" s="20"/>
      <c r="I51" s="20"/>
      <c r="J51" s="20"/>
      <c r="K51" s="20"/>
      <c r="L51" s="20"/>
      <c r="M51" s="20"/>
      <c r="N51" s="20"/>
      <c r="O51" s="7"/>
      <c r="P51" s="12"/>
      <c r="Q51" s="12"/>
      <c r="R51" s="12"/>
      <c r="S51" s="12"/>
      <c r="T51" s="12"/>
      <c r="U51" s="12"/>
      <c r="V51" s="12"/>
    </row>
    <row r="52" spans="1:22" ht="12.75" customHeight="1" x14ac:dyDescent="0.15">
      <c r="A52" s="20" t="str">
        <f t="array" ref="A52">IFERROR(INDEX(arr_event,SMALL(IF(arr_eventdate=$D$5,ROW(arr_eventdate)),ROW()-ROW($A$13))),"")</f>
        <v/>
      </c>
      <c r="B52" s="19"/>
      <c r="C52" s="19"/>
      <c r="D52" s="19"/>
      <c r="F52" s="20"/>
      <c r="G52" s="20"/>
      <c r="H52" s="20"/>
      <c r="I52" s="20"/>
      <c r="J52" s="20"/>
      <c r="K52" s="20"/>
      <c r="L52" s="20"/>
      <c r="M52" s="20"/>
      <c r="N52" s="20"/>
      <c r="O52" s="7"/>
      <c r="P52" s="12"/>
      <c r="Q52" s="12"/>
      <c r="R52" s="12"/>
      <c r="S52" s="12"/>
      <c r="T52" s="12"/>
      <c r="U52" s="12"/>
      <c r="V52" s="12"/>
    </row>
    <row r="53" spans="1:22" ht="12.75" customHeight="1" x14ac:dyDescent="0.15">
      <c r="A53" s="20" t="str">
        <f t="array" ref="A53">IFERROR(INDEX(arr_event,SMALL(IF(arr_eventdate=$D$5,ROW(arr_eventdate)),ROW()-ROW($A$13))),"")</f>
        <v/>
      </c>
      <c r="B53" s="19"/>
      <c r="C53" s="19"/>
      <c r="D53" s="19"/>
      <c r="F53" s="20"/>
      <c r="G53" s="20"/>
      <c r="H53" s="20"/>
      <c r="I53" s="20"/>
      <c r="J53" s="20"/>
      <c r="K53" s="20"/>
      <c r="L53" s="20"/>
      <c r="M53" s="20"/>
      <c r="N53" s="20"/>
      <c r="O53" s="7"/>
      <c r="P53" s="12"/>
      <c r="Q53" s="12"/>
      <c r="R53" s="12"/>
      <c r="S53" s="12"/>
      <c r="T53" s="12"/>
      <c r="U53" s="12"/>
      <c r="V53" s="12"/>
    </row>
    <row r="54" spans="1:22" ht="12.75" customHeight="1" x14ac:dyDescent="0.15">
      <c r="A54" s="20" t="str">
        <f t="array" ref="A54">IFERROR(INDEX(arr_event,SMALL(IF(arr_eventdate=$D$5,ROW(arr_eventdate)),ROW()-ROW($A$13))),"")</f>
        <v/>
      </c>
      <c r="B54" s="19"/>
      <c r="C54" s="19"/>
      <c r="D54" s="19"/>
      <c r="F54" s="20"/>
      <c r="G54" s="20"/>
      <c r="H54" s="20"/>
      <c r="I54" s="20"/>
      <c r="J54" s="20"/>
      <c r="K54" s="20"/>
      <c r="L54" s="20"/>
      <c r="M54" s="20"/>
      <c r="N54" s="20"/>
      <c r="O54" s="7"/>
      <c r="P54" s="12"/>
      <c r="Q54" s="12"/>
      <c r="R54" s="12"/>
      <c r="S54" s="12"/>
      <c r="T54" s="12"/>
      <c r="U54" s="12"/>
      <c r="V54" s="12"/>
    </row>
    <row r="55" spans="1:22" ht="12.75" customHeight="1" x14ac:dyDescent="0.15">
      <c r="A55" s="20" t="str">
        <f t="array" ref="A55">IFERROR(INDEX(arr_event,SMALL(IF(arr_eventdate=$D$5,ROW(arr_eventdate)),ROW()-ROW($A$13))),"")</f>
        <v/>
      </c>
      <c r="B55" s="19"/>
      <c r="C55" s="19"/>
      <c r="D55" s="19"/>
      <c r="F55" s="20"/>
      <c r="G55" s="20"/>
      <c r="H55" s="20"/>
      <c r="I55" s="20"/>
      <c r="J55" s="20"/>
      <c r="K55" s="20"/>
      <c r="L55" s="20"/>
      <c r="M55" s="20"/>
      <c r="N55" s="20"/>
      <c r="O55" s="7"/>
      <c r="P55" s="12"/>
      <c r="Q55" s="12"/>
      <c r="R55" s="12"/>
      <c r="S55" s="12"/>
      <c r="T55" s="12"/>
      <c r="U55" s="12"/>
      <c r="V55" s="12"/>
    </row>
    <row r="56" spans="1:22" ht="12.75" customHeight="1" x14ac:dyDescent="0.15">
      <c r="A56" s="20"/>
      <c r="B56" s="19"/>
      <c r="C56" s="19"/>
      <c r="D56" s="19"/>
      <c r="F56" s="20"/>
      <c r="G56" s="20"/>
      <c r="H56" s="20"/>
      <c r="I56" s="20"/>
      <c r="J56" s="20"/>
      <c r="K56" s="20"/>
      <c r="L56" s="20"/>
      <c r="M56" s="20"/>
      <c r="N56" s="20"/>
      <c r="O56" s="7"/>
      <c r="P56" s="12"/>
      <c r="Q56" s="12"/>
      <c r="R56" s="12"/>
      <c r="S56" s="12"/>
      <c r="T56" s="12"/>
      <c r="U56" s="12"/>
      <c r="V56" s="12"/>
    </row>
    <row r="57" spans="1:22" ht="12.75" customHeight="1" x14ac:dyDescent="0.15">
      <c r="A57" s="20"/>
      <c r="B57" s="19"/>
      <c r="C57" s="19"/>
      <c r="D57" s="19"/>
      <c r="F57" s="20"/>
      <c r="G57" s="20"/>
      <c r="H57" s="20"/>
      <c r="I57" s="20"/>
      <c r="J57" s="20"/>
      <c r="K57" s="20"/>
      <c r="L57" s="20"/>
      <c r="M57" s="20"/>
      <c r="N57" s="20"/>
      <c r="O57" s="7"/>
      <c r="P57" s="12"/>
      <c r="Q57" s="12"/>
      <c r="R57" s="12"/>
      <c r="S57" s="12"/>
      <c r="T57" s="12"/>
      <c r="U57" s="12"/>
      <c r="V57" s="12"/>
    </row>
    <row r="58" spans="1:22" ht="12.75" customHeight="1" x14ac:dyDescent="0.15">
      <c r="A58" s="20"/>
      <c r="B58" s="19"/>
      <c r="C58" s="19"/>
      <c r="D58" s="19"/>
      <c r="F58" s="20"/>
      <c r="G58" s="20"/>
      <c r="H58" s="20"/>
      <c r="I58" s="20"/>
      <c r="J58" s="20"/>
      <c r="K58" s="20"/>
      <c r="L58" s="20"/>
      <c r="M58" s="20"/>
      <c r="N58" s="20"/>
      <c r="O58" s="7"/>
      <c r="P58" s="12"/>
      <c r="Q58" s="12"/>
      <c r="R58" s="12"/>
      <c r="S58" s="12"/>
      <c r="T58" s="12"/>
      <c r="U58" s="12"/>
      <c r="V58" s="12"/>
    </row>
    <row r="59" spans="1:22" ht="12.75" customHeight="1" x14ac:dyDescent="0.15">
      <c r="A59" s="20"/>
      <c r="B59" s="19"/>
      <c r="C59" s="19"/>
      <c r="D59" s="19"/>
      <c r="F59" s="20"/>
      <c r="G59" s="20"/>
      <c r="H59" s="20"/>
      <c r="I59" s="20"/>
      <c r="J59" s="20"/>
      <c r="K59" s="20"/>
      <c r="L59" s="20"/>
      <c r="M59" s="20"/>
      <c r="N59" s="20"/>
      <c r="O59" s="7"/>
      <c r="P59" s="12"/>
      <c r="Q59" s="12"/>
      <c r="R59" s="12"/>
      <c r="S59" s="12"/>
      <c r="T59" s="12"/>
      <c r="U59" s="12"/>
      <c r="V59" s="12"/>
    </row>
    <row r="60" spans="1:22" ht="12.75" customHeight="1" x14ac:dyDescent="0.15">
      <c r="A60" s="20"/>
      <c r="B60" s="19"/>
      <c r="C60" s="19"/>
      <c r="D60" s="19"/>
      <c r="F60" s="20"/>
      <c r="G60" s="20"/>
      <c r="H60" s="20"/>
      <c r="I60" s="20"/>
      <c r="J60" s="20"/>
      <c r="K60" s="20"/>
      <c r="L60" s="20"/>
      <c r="M60" s="20"/>
      <c r="N60" s="20"/>
      <c r="O60" s="7"/>
      <c r="P60" s="12"/>
      <c r="Q60" s="12"/>
      <c r="R60" s="12"/>
      <c r="S60" s="12"/>
      <c r="T60" s="12"/>
      <c r="U60" s="12"/>
      <c r="V60" s="12"/>
    </row>
    <row r="61" spans="1:22" ht="12.75" customHeight="1" x14ac:dyDescent="0.15">
      <c r="A61" s="20"/>
      <c r="B61" s="19"/>
      <c r="C61" s="19"/>
      <c r="D61" s="19"/>
      <c r="F61" s="20"/>
      <c r="G61" s="20"/>
      <c r="H61" s="20"/>
      <c r="I61" s="20"/>
      <c r="J61" s="20"/>
      <c r="K61" s="20"/>
      <c r="L61" s="20"/>
      <c r="M61" s="20"/>
      <c r="N61" s="20"/>
      <c r="O61" s="7"/>
      <c r="P61" s="12"/>
      <c r="Q61" s="12"/>
      <c r="R61" s="12"/>
      <c r="S61" s="12"/>
      <c r="T61" s="12"/>
      <c r="U61" s="12"/>
      <c r="V61" s="12"/>
    </row>
    <row r="62" spans="1:22" ht="12.75" customHeight="1" x14ac:dyDescent="0.15">
      <c r="A62" s="20"/>
      <c r="B62" s="19"/>
      <c r="C62" s="19"/>
      <c r="D62" s="19"/>
      <c r="F62" s="20"/>
      <c r="G62" s="20"/>
      <c r="H62" s="20"/>
      <c r="I62" s="20"/>
      <c r="J62" s="20"/>
      <c r="K62" s="20"/>
      <c r="L62" s="20"/>
      <c r="M62" s="20"/>
      <c r="N62" s="20"/>
      <c r="O62" s="7"/>
      <c r="P62" s="12"/>
      <c r="Q62" s="12"/>
      <c r="R62" s="12"/>
      <c r="S62" s="12"/>
      <c r="T62" s="12"/>
      <c r="U62" s="12"/>
      <c r="V62" s="12"/>
    </row>
    <row r="63" spans="1:22" ht="12.75" customHeight="1" x14ac:dyDescent="0.15">
      <c r="A63" s="20"/>
      <c r="B63" s="19"/>
      <c r="C63" s="19"/>
      <c r="D63" s="19"/>
      <c r="F63" s="20"/>
      <c r="G63" s="20"/>
      <c r="H63" s="20"/>
      <c r="I63" s="20"/>
      <c r="J63" s="20"/>
      <c r="K63" s="20"/>
      <c r="L63" s="20"/>
      <c r="M63" s="20"/>
      <c r="N63" s="20"/>
      <c r="O63" s="7"/>
      <c r="P63" s="12"/>
      <c r="Q63" s="12"/>
      <c r="R63" s="12"/>
      <c r="S63" s="12"/>
      <c r="T63" s="12"/>
      <c r="U63" s="12"/>
      <c r="V63" s="12"/>
    </row>
    <row r="64" spans="1:22" ht="12.75" customHeight="1" x14ac:dyDescent="0.15">
      <c r="A64" s="20"/>
      <c r="B64" s="19"/>
      <c r="C64" s="19"/>
      <c r="D64" s="19"/>
      <c r="F64" s="20"/>
      <c r="G64" s="20"/>
      <c r="H64" s="20"/>
      <c r="I64" s="20"/>
      <c r="J64" s="20"/>
      <c r="K64" s="20"/>
      <c r="L64" s="20"/>
      <c r="M64" s="20"/>
      <c r="N64" s="20"/>
      <c r="O64" s="7"/>
      <c r="P64" s="12"/>
      <c r="Q64" s="12"/>
      <c r="R64" s="12"/>
      <c r="S64" s="12"/>
      <c r="T64" s="12"/>
      <c r="U64" s="12"/>
      <c r="V64" s="12"/>
    </row>
    <row r="65" spans="1:22" ht="12.75" customHeight="1" x14ac:dyDescent="0.15">
      <c r="A65" s="1"/>
      <c r="B65" s="1"/>
      <c r="C65" s="6"/>
      <c r="D65" s="6"/>
      <c r="P65" s="3"/>
      <c r="Q65" s="3"/>
      <c r="R65" s="3"/>
      <c r="S65" s="3"/>
      <c r="T65" s="3"/>
      <c r="U65" s="3"/>
      <c r="V65" s="3"/>
    </row>
  </sheetData>
  <mergeCells count="15">
    <mergeCell ref="A1:V2"/>
    <mergeCell ref="A5:C8"/>
    <mergeCell ref="D5:G6"/>
    <mergeCell ref="H5:N5"/>
    <mergeCell ref="P5:V5"/>
    <mergeCell ref="D7:F8"/>
    <mergeCell ref="E41:F41"/>
    <mergeCell ref="A45:V45"/>
    <mergeCell ref="E9:F9"/>
    <mergeCell ref="A13:V13"/>
    <mergeCell ref="A37:C40"/>
    <mergeCell ref="D37:G38"/>
    <mergeCell ref="H37:N37"/>
    <mergeCell ref="P37:V37"/>
    <mergeCell ref="D39:F40"/>
  </mergeCells>
  <conditionalFormatting sqref="H7:N12 P7:V12">
    <cfRule type="cellIs" dxfId="17" priority="4" stopIfTrue="1" operator="equal">
      <formula>$D$5</formula>
    </cfRule>
    <cfRule type="expression" dxfId="16" priority="5" stopIfTrue="1">
      <formula>AND(NOT(H7=""),NOT(ISERROR(MATCH(H7,arr_eventdate,0))))</formula>
    </cfRule>
    <cfRule type="expression" dxfId="15" priority="6" stopIfTrue="1">
      <formula>AND(NOT(H7=""),NOT(ISERROR(MATCH(H7,arr_holidaydate,0))))</formula>
    </cfRule>
  </conditionalFormatting>
  <conditionalFormatting sqref="H39:N44 P39:V44">
    <cfRule type="cellIs" dxfId="14" priority="1" stopIfTrue="1" operator="equal">
      <formula>$D$37</formula>
    </cfRule>
    <cfRule type="expression" dxfId="13" priority="2" stopIfTrue="1">
      <formula>AND(NOT(H39=""),NOT(ISERROR(MATCH(H39,arr_eventdate,0))))</formula>
    </cfRule>
    <cfRule type="expression" dxfId="12" priority="3" stopIfTrue="1">
      <formula>AND(NOT(H39=""),NOT(ISERROR(MATCH(H39,arr_holidaydate,0))))</formula>
    </cfRule>
  </conditionalFormatting>
  <pageMargins left="0.6" right="0.25" top="0.4" bottom="0.25" header="0.25" footer="0.25"/>
  <pageSetup scale="97" orientation="portrait" r:id="rId1"/>
  <headerFooter alignWithMargins="0">
    <oddFooter>&amp;L&amp;8© 2013 Vertex42 LLC&amp;R&amp;8https://www.vertex42.com/calendars/daily-planner.html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4CEC-9F63-874D-91D2-710142900E89}">
  <sheetPr>
    <pageSetUpPr fitToPage="1"/>
  </sheetPr>
  <dimension ref="A1:V65"/>
  <sheetViews>
    <sheetView showGridLines="0" zoomScale="107" zoomScaleNormal="107" workbookViewId="0">
      <selection activeCell="H23" sqref="H23"/>
    </sheetView>
  </sheetViews>
  <sheetFormatPr baseColWidth="10" defaultColWidth="8.83203125" defaultRowHeight="13" x14ac:dyDescent="0.15"/>
  <cols>
    <col min="1" max="1" width="3.1640625" customWidth="1"/>
    <col min="2" max="2" width="4.1640625" bestFit="1" customWidth="1"/>
    <col min="3" max="3" width="4.5" customWidth="1"/>
    <col min="4" max="4" width="18.6640625" customWidth="1"/>
    <col min="5" max="5" width="2.6640625" customWidth="1"/>
    <col min="6" max="6" width="3.6640625" customWidth="1"/>
    <col min="7" max="7" width="4.33203125" customWidth="1"/>
    <col min="8" max="14" width="3.6640625" customWidth="1"/>
    <col min="15" max="15" width="1.6640625" customWidth="1"/>
    <col min="16" max="22" width="3.6640625" customWidth="1"/>
  </cols>
  <sheetData>
    <row r="1" spans="1:22" x14ac:dyDescent="0.15">
      <c r="A1" s="23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x14ac:dyDescent="0.15">
      <c r="A3" s="8"/>
      <c r="B3" s="8"/>
      <c r="C3" s="9" t="s">
        <v>0</v>
      </c>
      <c r="D3" s="10">
        <f>'Days1-2'!D3+10</f>
        <v>44125</v>
      </c>
      <c r="E3" s="8"/>
      <c r="F3" s="8"/>
      <c r="G3" s="8"/>
      <c r="H3" s="9"/>
      <c r="I3" s="9"/>
      <c r="J3" s="9"/>
      <c r="K3" s="13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2.75" customHeight="1" x14ac:dyDescent="0.15">
      <c r="A5" s="24">
        <f>DAY(D5)</f>
        <v>21</v>
      </c>
      <c r="B5" s="24"/>
      <c r="C5" s="24"/>
      <c r="D5" s="26">
        <f>D3</f>
        <v>44125</v>
      </c>
      <c r="E5" s="26"/>
      <c r="F5" s="26"/>
      <c r="G5" s="26"/>
      <c r="H5" s="30">
        <f>DATE(YEAR($D$5),MONTH($D$5),1)</f>
        <v>44105</v>
      </c>
      <c r="I5" s="30"/>
      <c r="J5" s="30"/>
      <c r="K5" s="30"/>
      <c r="L5" s="30"/>
      <c r="M5" s="30"/>
      <c r="N5" s="30"/>
      <c r="O5" s="2"/>
      <c r="P5" s="30">
        <f>DATE(YEAR(H5+35),MONTH(H5+35),1)</f>
        <v>44136</v>
      </c>
      <c r="Q5" s="30"/>
      <c r="R5" s="30"/>
      <c r="S5" s="30"/>
      <c r="T5" s="30"/>
      <c r="U5" s="30"/>
      <c r="V5" s="30"/>
    </row>
    <row r="6" spans="1:22" ht="12.75" customHeight="1" x14ac:dyDescent="0.15">
      <c r="A6" s="24"/>
      <c r="B6" s="24"/>
      <c r="C6" s="24"/>
      <c r="D6" s="26"/>
      <c r="E6" s="26"/>
      <c r="F6" s="26"/>
      <c r="G6" s="26"/>
      <c r="H6" s="15" t="s">
        <v>3</v>
      </c>
      <c r="I6" s="15" t="s">
        <v>4</v>
      </c>
      <c r="J6" s="15" t="s">
        <v>5</v>
      </c>
      <c r="K6" s="15" t="s">
        <v>6</v>
      </c>
      <c r="L6" s="15" t="s">
        <v>7</v>
      </c>
      <c r="M6" s="15" t="s">
        <v>8</v>
      </c>
      <c r="N6" s="15" t="s">
        <v>9</v>
      </c>
      <c r="O6" s="14"/>
      <c r="P6" s="15" t="s">
        <v>3</v>
      </c>
      <c r="Q6" s="15" t="s">
        <v>4</v>
      </c>
      <c r="R6" s="15" t="s">
        <v>5</v>
      </c>
      <c r="S6" s="15" t="s">
        <v>6</v>
      </c>
      <c r="T6" s="15" t="s">
        <v>7</v>
      </c>
      <c r="U6" s="15" t="s">
        <v>8</v>
      </c>
      <c r="V6" s="15" t="s">
        <v>9</v>
      </c>
    </row>
    <row r="7" spans="1:22" ht="12.75" customHeight="1" x14ac:dyDescent="0.15">
      <c r="A7" s="24"/>
      <c r="B7" s="24"/>
      <c r="C7" s="24"/>
      <c r="D7" s="27" t="str">
        <f>INDEX({"Sunday","Monday","Tuesday","Wednesday","Thursday","Friday","Saturday"},WEEKDAY(D5))</f>
        <v>Wednesday</v>
      </c>
      <c r="E7" s="27"/>
      <c r="F7" s="27"/>
      <c r="G7" s="4"/>
      <c r="H7" s="16" t="str">
        <f>IF(WEEKDAY(H5,1)=1,H5,"")</f>
        <v/>
      </c>
      <c r="I7" s="16" t="str">
        <f>IF(H7="",IF(WEEKDAY(H5,1)=2,H5,""),H7+1)</f>
        <v/>
      </c>
      <c r="J7" s="16" t="str">
        <f>IF(I7="",IF(WEEKDAY(H5,1)=3,H5,""),I7+1)</f>
        <v/>
      </c>
      <c r="K7" s="16" t="str">
        <f>IF(J7="",IF(WEEKDAY(H5,1)=4,H5,""),J7+1)</f>
        <v/>
      </c>
      <c r="L7" s="16">
        <f>IF(K7="",IF(WEEKDAY(H5,1)=5,H5,""),K7+1)</f>
        <v>44105</v>
      </c>
      <c r="M7" s="16">
        <f>IF(L7="",IF(WEEKDAY(H5,1)=6,H5,""),L7+1)</f>
        <v>44106</v>
      </c>
      <c r="N7" s="16">
        <f>IF(M7="",IF(WEEKDAY(H5,1)=7,H5,""),M7+1)</f>
        <v>44107</v>
      </c>
      <c r="O7" s="17"/>
      <c r="P7" s="16">
        <f>IF(WEEKDAY(P5,1)=1,P5,"")</f>
        <v>44136</v>
      </c>
      <c r="Q7" s="16">
        <f>IF(P7="",IF(WEEKDAY(P5,1)=2,P5,""),P7+1)</f>
        <v>44137</v>
      </c>
      <c r="R7" s="16">
        <f>IF(Q7="",IF(WEEKDAY(P5,1)=3,P5,""),Q7+1)</f>
        <v>44138</v>
      </c>
      <c r="S7" s="16">
        <f>IF(R7="",IF(WEEKDAY(P5,1)=4,P5,""),R7+1)</f>
        <v>44139</v>
      </c>
      <c r="T7" s="16">
        <f>IF(S7="",IF(WEEKDAY(P5,1)=5,P5,""),S7+1)</f>
        <v>44140</v>
      </c>
      <c r="U7" s="16">
        <f>IF(T7="",IF(WEEKDAY(P5,1)=6,P5,""),T7+1)</f>
        <v>44141</v>
      </c>
      <c r="V7" s="16">
        <f>IF(U7="",IF(WEEKDAY(P5,1)=7,P5,""),U7+1)</f>
        <v>44142</v>
      </c>
    </row>
    <row r="8" spans="1:22" ht="12.75" customHeight="1" x14ac:dyDescent="0.15">
      <c r="A8" s="25"/>
      <c r="B8" s="25"/>
      <c r="C8" s="25"/>
      <c r="D8" s="28"/>
      <c r="E8" s="28"/>
      <c r="F8" s="28"/>
      <c r="G8" s="4"/>
      <c r="H8" s="16">
        <f>IF(N7="","",IF(MONTH(N7+1)&lt;&gt;MONTH(N7),"",N7+1))</f>
        <v>44108</v>
      </c>
      <c r="I8" s="16">
        <f>IF(H8="","",IF(MONTH(H8+1)&lt;&gt;MONTH(H8),"",H8+1))</f>
        <v>44109</v>
      </c>
      <c r="J8" s="16">
        <f t="shared" ref="J8:N8" si="0">IF(I8="","",IF(MONTH(I8+1)&lt;&gt;MONTH(I8),"",I8+1))</f>
        <v>44110</v>
      </c>
      <c r="K8" s="16">
        <f>IF(J8="","",IF(MONTH(J8+1)&lt;&gt;MONTH(J8),"",J8+1))</f>
        <v>44111</v>
      </c>
      <c r="L8" s="16">
        <f t="shared" si="0"/>
        <v>44112</v>
      </c>
      <c r="M8" s="16">
        <f t="shared" si="0"/>
        <v>44113</v>
      </c>
      <c r="N8" s="16">
        <f t="shared" si="0"/>
        <v>44114</v>
      </c>
      <c r="O8" s="5"/>
      <c r="P8" s="16">
        <f>IF(V7="","",IF(MONTH(V7+1)&lt;&gt;MONTH(V7),"",V7+1))</f>
        <v>44143</v>
      </c>
      <c r="Q8" s="16">
        <f>IF(P8="","",IF(MONTH(P8+1)&lt;&gt;MONTH(P8),"",P8+1))</f>
        <v>44144</v>
      </c>
      <c r="R8" s="16">
        <f t="shared" ref="R8:S12" si="1">IF(Q8="","",IF(MONTH(Q8+1)&lt;&gt;MONTH(Q8),"",Q8+1))</f>
        <v>44145</v>
      </c>
      <c r="S8" s="16">
        <f>IF(R8="","",IF(MONTH(R8+1)&lt;&gt;MONTH(R8),"",R8+1))</f>
        <v>44146</v>
      </c>
      <c r="T8" s="16">
        <f t="shared" ref="T8:V12" si="2">IF(S8="","",IF(MONTH(S8+1)&lt;&gt;MONTH(S8),"",S8+1))</f>
        <v>44147</v>
      </c>
      <c r="U8" s="16">
        <f t="shared" si="2"/>
        <v>44148</v>
      </c>
      <c r="V8" s="16">
        <f t="shared" si="2"/>
        <v>44149</v>
      </c>
    </row>
    <row r="9" spans="1:22" ht="12.75" customHeight="1" x14ac:dyDescent="0.15">
      <c r="A9" s="21" t="str">
        <f t="array" ref="A9">IFERROR(INDEX(arr_holiday,SMALL(IF(arr_holidaydate=$D$5,ROW(arr_holidaydate)),ROW()-ROW($A$8))),"")</f>
        <v/>
      </c>
      <c r="B9" s="18"/>
      <c r="C9" s="18"/>
      <c r="D9" s="18"/>
      <c r="E9" s="29" t="str">
        <f>"W"&amp;TEXT(1+INT((D5-DATE(YEAR(D5+4-WEEKDAY(D5+6)),1,5)+
WEEKDAY(DATE(YEAR(D5+4-WEEKDAY(D5+6)),1,3)))/7),"00")&amp;"-"&amp;WEEKDAY(D5,2)</f>
        <v>W43-3</v>
      </c>
      <c r="F9" s="29"/>
      <c r="H9" s="16">
        <f t="shared" ref="H9:H12" si="3">IF(N8="","",IF(MONTH(N8+1)&lt;&gt;MONTH(N8),"",N8+1))</f>
        <v>44115</v>
      </c>
      <c r="I9" s="16">
        <f t="shared" ref="I9:N12" si="4">IF(H9="","",IF(MONTH(H9+1)&lt;&gt;MONTH(H9),"",H9+1))</f>
        <v>44116</v>
      </c>
      <c r="J9" s="16">
        <f t="shared" si="4"/>
        <v>44117</v>
      </c>
      <c r="K9" s="16">
        <f t="shared" si="4"/>
        <v>44118</v>
      </c>
      <c r="L9" s="16">
        <f t="shared" si="4"/>
        <v>44119</v>
      </c>
      <c r="M9" s="16">
        <f t="shared" si="4"/>
        <v>44120</v>
      </c>
      <c r="N9" s="16">
        <f t="shared" si="4"/>
        <v>44121</v>
      </c>
      <c r="O9" s="5"/>
      <c r="P9" s="16">
        <f t="shared" ref="P9:P12" si="5">IF(V8="","",IF(MONTH(V8+1)&lt;&gt;MONTH(V8),"",V8+1))</f>
        <v>44150</v>
      </c>
      <c r="Q9" s="16">
        <f t="shared" ref="Q9:Q12" si="6">IF(P9="","",IF(MONTH(P9+1)&lt;&gt;MONTH(P9),"",P9+1))</f>
        <v>44151</v>
      </c>
      <c r="R9" s="16">
        <f t="shared" si="1"/>
        <v>44152</v>
      </c>
      <c r="S9" s="16">
        <f t="shared" si="1"/>
        <v>44153</v>
      </c>
      <c r="T9" s="16">
        <f t="shared" si="2"/>
        <v>44154</v>
      </c>
      <c r="U9" s="16">
        <f t="shared" si="2"/>
        <v>44155</v>
      </c>
      <c r="V9" s="16">
        <f t="shared" si="2"/>
        <v>44156</v>
      </c>
    </row>
    <row r="10" spans="1:22" x14ac:dyDescent="0.15">
      <c r="A10" s="21" t="str">
        <f t="array" ref="A10">IFERROR(INDEX(arr_holiday,SMALL(IF(arr_holidaydate=$D$5,ROW(arr_holidaydate)),ROW()-ROW($A$8))),"")</f>
        <v/>
      </c>
      <c r="B10" s="18"/>
      <c r="C10" s="18"/>
      <c r="D10" s="18"/>
      <c r="H10" s="16">
        <f t="shared" si="3"/>
        <v>44122</v>
      </c>
      <c r="I10" s="16">
        <f t="shared" si="4"/>
        <v>44123</v>
      </c>
      <c r="J10" s="16">
        <f t="shared" si="4"/>
        <v>44124</v>
      </c>
      <c r="K10" s="16">
        <f t="shared" si="4"/>
        <v>44125</v>
      </c>
      <c r="L10" s="16">
        <f t="shared" si="4"/>
        <v>44126</v>
      </c>
      <c r="M10" s="16">
        <f t="shared" si="4"/>
        <v>44127</v>
      </c>
      <c r="N10" s="16">
        <f t="shared" si="4"/>
        <v>44128</v>
      </c>
      <c r="O10" s="5"/>
      <c r="P10" s="16">
        <f t="shared" si="5"/>
        <v>44157</v>
      </c>
      <c r="Q10" s="16">
        <f t="shared" si="6"/>
        <v>44158</v>
      </c>
      <c r="R10" s="16">
        <f t="shared" si="1"/>
        <v>44159</v>
      </c>
      <c r="S10" s="16">
        <f t="shared" si="1"/>
        <v>44160</v>
      </c>
      <c r="T10" s="16">
        <f t="shared" si="2"/>
        <v>44161</v>
      </c>
      <c r="U10" s="16">
        <f t="shared" si="2"/>
        <v>44162</v>
      </c>
      <c r="V10" s="16">
        <f t="shared" si="2"/>
        <v>44163</v>
      </c>
    </row>
    <row r="11" spans="1:22" x14ac:dyDescent="0.15">
      <c r="A11" s="21" t="str">
        <f t="array" ref="A11">IFERROR(INDEX(arr_holiday,SMALL(IF(arr_holidaydate=$D$5,ROW(arr_holidaydate)),ROW()-ROW($A$8))),"")</f>
        <v/>
      </c>
      <c r="B11" s="18"/>
      <c r="C11" s="18"/>
      <c r="D11" s="18"/>
      <c r="H11" s="16">
        <f t="shared" si="3"/>
        <v>44129</v>
      </c>
      <c r="I11" s="16">
        <f t="shared" si="4"/>
        <v>44130</v>
      </c>
      <c r="J11" s="16">
        <f t="shared" si="4"/>
        <v>44131</v>
      </c>
      <c r="K11" s="16">
        <f t="shared" si="4"/>
        <v>44132</v>
      </c>
      <c r="L11" s="16">
        <f t="shared" si="4"/>
        <v>44133</v>
      </c>
      <c r="M11" s="16">
        <f t="shared" si="4"/>
        <v>44134</v>
      </c>
      <c r="N11" s="16">
        <f t="shared" si="4"/>
        <v>44135</v>
      </c>
      <c r="O11" s="5"/>
      <c r="P11" s="16">
        <f t="shared" si="5"/>
        <v>44164</v>
      </c>
      <c r="Q11" s="16">
        <f t="shared" si="6"/>
        <v>44165</v>
      </c>
      <c r="R11" s="16" t="str">
        <f t="shared" si="1"/>
        <v/>
      </c>
      <c r="S11" s="16" t="str">
        <f t="shared" si="1"/>
        <v/>
      </c>
      <c r="T11" s="16" t="str">
        <f t="shared" si="2"/>
        <v/>
      </c>
      <c r="U11" s="16" t="str">
        <f t="shared" si="2"/>
        <v/>
      </c>
      <c r="V11" s="16" t="str">
        <f t="shared" si="2"/>
        <v/>
      </c>
    </row>
    <row r="12" spans="1:22" x14ac:dyDescent="0.15">
      <c r="A12" s="21" t="str">
        <f t="array" ref="A12">IFERROR(INDEX(arr_holiday,SMALL(IF(arr_holidaydate=$D$5,ROW(arr_holidaydate)),ROW()-ROW($A$8))),"")</f>
        <v/>
      </c>
      <c r="H12" s="16" t="str">
        <f t="shared" si="3"/>
        <v/>
      </c>
      <c r="I12" s="16" t="str">
        <f t="shared" si="4"/>
        <v/>
      </c>
      <c r="J12" s="16" t="str">
        <f t="shared" si="4"/>
        <v/>
      </c>
      <c r="K12" s="16" t="str">
        <f t="shared" si="4"/>
        <v/>
      </c>
      <c r="L12" s="16" t="str">
        <f t="shared" si="4"/>
        <v/>
      </c>
      <c r="M12" s="16" t="str">
        <f t="shared" si="4"/>
        <v/>
      </c>
      <c r="N12" s="16" t="str">
        <f t="shared" si="4"/>
        <v/>
      </c>
      <c r="O12" s="5"/>
      <c r="P12" s="16" t="str">
        <f t="shared" si="5"/>
        <v/>
      </c>
      <c r="Q12" s="16" t="str">
        <f t="shared" si="6"/>
        <v/>
      </c>
      <c r="R12" s="16" t="str">
        <f t="shared" si="1"/>
        <v/>
      </c>
      <c r="S12" s="16" t="str">
        <f t="shared" si="1"/>
        <v/>
      </c>
      <c r="T12" s="16" t="str">
        <f t="shared" si="2"/>
        <v/>
      </c>
      <c r="U12" s="16" t="str">
        <f t="shared" si="2"/>
        <v/>
      </c>
      <c r="V12" s="16" t="str">
        <f t="shared" si="2"/>
        <v/>
      </c>
    </row>
    <row r="13" spans="1:22" ht="14" customHeight="1" x14ac:dyDescent="0.15">
      <c r="A13" s="22" t="s">
        <v>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 ht="12.75" customHeight="1" x14ac:dyDescent="0.15">
      <c r="A14" s="20" t="str">
        <f t="array" ref="A14">IFERROR(INDEX(arr_event,SMALL(IF(arr_eventdate=$D$5,ROW(arr_eventdate)),ROW()-ROW($A$13))),"")</f>
        <v/>
      </c>
      <c r="B14" s="19"/>
      <c r="C14" s="19"/>
      <c r="D14" s="19"/>
      <c r="F14" s="20"/>
      <c r="G14" s="20"/>
      <c r="H14" s="20"/>
      <c r="I14" s="20"/>
      <c r="J14" s="20"/>
      <c r="K14" s="20"/>
      <c r="L14" s="20"/>
      <c r="M14" s="20"/>
      <c r="N14" s="20"/>
      <c r="O14" s="7"/>
      <c r="P14" s="11"/>
      <c r="Q14" s="11"/>
      <c r="R14" s="11"/>
      <c r="S14" s="11"/>
      <c r="T14" s="11"/>
      <c r="U14" s="11"/>
      <c r="V14" s="11"/>
    </row>
    <row r="15" spans="1:22" ht="12.75" customHeight="1" x14ac:dyDescent="0.15">
      <c r="A15" s="20" t="str">
        <f t="array" ref="A15">IFERROR(INDEX(arr_event,SMALL(IF(arr_eventdate=$D$5,ROW(arr_eventdate)),ROW()-ROW($A$13))),"")</f>
        <v/>
      </c>
      <c r="B15" s="19"/>
      <c r="C15" s="19"/>
      <c r="D15" s="19"/>
      <c r="F15" s="20"/>
      <c r="G15" s="20"/>
      <c r="H15" s="20"/>
      <c r="I15" s="20"/>
      <c r="J15" s="20"/>
      <c r="K15" s="20"/>
      <c r="L15" s="20"/>
      <c r="M15" s="20"/>
      <c r="N15" s="20"/>
      <c r="O15" s="7"/>
      <c r="P15" s="12"/>
      <c r="Q15" s="12"/>
      <c r="R15" s="12"/>
      <c r="S15" s="12"/>
      <c r="T15" s="12"/>
      <c r="U15" s="12"/>
      <c r="V15" s="12"/>
    </row>
    <row r="16" spans="1:22" ht="12.75" customHeight="1" x14ac:dyDescent="0.15">
      <c r="A16" s="20" t="str">
        <f t="array" ref="A16">IFERROR(INDEX(arr_event,SMALL(IF(arr_eventdate=$D$5,ROW(arr_eventdate)),ROW()-ROW($A$13))),"")</f>
        <v/>
      </c>
      <c r="B16" s="19"/>
      <c r="C16" s="19"/>
      <c r="D16" s="19"/>
      <c r="F16" s="20"/>
      <c r="G16" s="20"/>
      <c r="H16" s="20"/>
      <c r="I16" s="20"/>
      <c r="J16" s="20"/>
      <c r="K16" s="20"/>
      <c r="L16" s="20"/>
      <c r="M16" s="20"/>
      <c r="N16" s="20"/>
      <c r="O16" s="7"/>
      <c r="P16" s="12"/>
      <c r="Q16" s="12"/>
      <c r="R16" s="12"/>
      <c r="S16" s="12"/>
      <c r="T16" s="12"/>
      <c r="U16" s="12"/>
      <c r="V16" s="12"/>
    </row>
    <row r="17" spans="1:22" ht="12.75" customHeight="1" x14ac:dyDescent="0.15">
      <c r="A17" s="20" t="str">
        <f t="array" ref="A17">IFERROR(INDEX(arr_event,SMALL(IF(arr_eventdate=$D$5,ROW(arr_eventdate)),ROW()-ROW($A$13))),"")</f>
        <v/>
      </c>
      <c r="B17" s="19"/>
      <c r="C17" s="19"/>
      <c r="D17" s="19"/>
      <c r="F17" s="20"/>
      <c r="G17" s="20"/>
      <c r="H17" s="20"/>
      <c r="I17" s="20"/>
      <c r="J17" s="20"/>
      <c r="K17" s="20"/>
      <c r="L17" s="20"/>
      <c r="M17" s="20"/>
      <c r="N17" s="20"/>
      <c r="O17" s="7"/>
      <c r="P17" s="12"/>
      <c r="Q17" s="12"/>
      <c r="R17" s="12"/>
      <c r="S17" s="12"/>
      <c r="T17" s="12"/>
      <c r="U17" s="12"/>
      <c r="V17" s="12"/>
    </row>
    <row r="18" spans="1:22" ht="12.75" customHeight="1" x14ac:dyDescent="0.15">
      <c r="A18" s="20" t="str">
        <f t="array" ref="A18">IFERROR(INDEX(arr_event,SMALL(IF(arr_eventdate=$D$5,ROW(arr_eventdate)),ROW()-ROW($A$13))),"")</f>
        <v/>
      </c>
      <c r="B18" s="19"/>
      <c r="C18" s="19"/>
      <c r="D18" s="19"/>
      <c r="F18" s="20"/>
      <c r="G18" s="20"/>
      <c r="H18" s="20"/>
      <c r="I18" s="20"/>
      <c r="J18" s="20"/>
      <c r="K18" s="20"/>
      <c r="L18" s="20"/>
      <c r="M18" s="20"/>
      <c r="N18" s="20"/>
      <c r="O18" s="7"/>
      <c r="P18" s="12"/>
      <c r="Q18" s="12"/>
      <c r="R18" s="12"/>
      <c r="S18" s="12"/>
      <c r="T18" s="12"/>
      <c r="U18" s="12"/>
      <c r="V18" s="12"/>
    </row>
    <row r="19" spans="1:22" ht="12.75" customHeight="1" x14ac:dyDescent="0.15">
      <c r="A19" s="20" t="str">
        <f t="array" ref="A19">IFERROR(INDEX(arr_event,SMALL(IF(arr_eventdate=$D$5,ROW(arr_eventdate)),ROW()-ROW($A$13))),"")</f>
        <v/>
      </c>
      <c r="B19" s="19"/>
      <c r="C19" s="19"/>
      <c r="D19" s="19"/>
      <c r="F19" s="20"/>
      <c r="G19" s="20"/>
      <c r="H19" s="20"/>
      <c r="I19" s="20"/>
      <c r="J19" s="20"/>
      <c r="K19" s="20"/>
      <c r="L19" s="20"/>
      <c r="M19" s="20"/>
      <c r="N19" s="20"/>
      <c r="O19" s="7"/>
      <c r="P19" s="12"/>
      <c r="Q19" s="12"/>
      <c r="R19" s="12"/>
      <c r="S19" s="12"/>
      <c r="T19" s="12"/>
      <c r="U19" s="12"/>
      <c r="V19" s="12"/>
    </row>
    <row r="20" spans="1:22" ht="12.75" customHeight="1" x14ac:dyDescent="0.15">
      <c r="A20" s="20" t="str">
        <f t="array" ref="A20">IFERROR(INDEX(arr_event,SMALL(IF(arr_eventdate=$D$5,ROW(arr_eventdate)),ROW()-ROW($A$13))),"")</f>
        <v/>
      </c>
      <c r="B20" s="19"/>
      <c r="C20" s="19"/>
      <c r="D20" s="19"/>
      <c r="F20" s="20"/>
      <c r="G20" s="20"/>
      <c r="H20" s="20"/>
      <c r="I20" s="20"/>
      <c r="J20" s="20"/>
      <c r="K20" s="20"/>
      <c r="L20" s="20"/>
      <c r="M20" s="20"/>
      <c r="N20" s="20"/>
      <c r="O20" s="7"/>
      <c r="P20" s="12"/>
      <c r="Q20" s="12"/>
      <c r="R20" s="12"/>
      <c r="S20" s="12"/>
      <c r="T20" s="12"/>
      <c r="U20" s="12"/>
      <c r="V20" s="12"/>
    </row>
    <row r="21" spans="1:22" ht="12.75" customHeight="1" x14ac:dyDescent="0.15">
      <c r="A21" s="20" t="str">
        <f t="array" ref="A21">IFERROR(INDEX(arr_event,SMALL(IF(arr_eventdate=$D$5,ROW(arr_eventdate)),ROW()-ROW($A$13))),"")</f>
        <v/>
      </c>
      <c r="B21" s="19"/>
      <c r="C21" s="19"/>
      <c r="D21" s="19"/>
      <c r="F21" s="20"/>
      <c r="G21" s="20"/>
      <c r="H21" s="20"/>
      <c r="I21" s="20"/>
      <c r="J21" s="20"/>
      <c r="K21" s="20"/>
      <c r="L21" s="20"/>
      <c r="M21" s="20"/>
      <c r="N21" s="20"/>
      <c r="O21" s="7"/>
      <c r="P21" s="12"/>
      <c r="Q21" s="12"/>
      <c r="R21" s="12"/>
      <c r="S21" s="12"/>
      <c r="T21" s="12"/>
      <c r="U21" s="12"/>
      <c r="V21" s="12"/>
    </row>
    <row r="22" spans="1:22" ht="12.75" customHeight="1" x14ac:dyDescent="0.15">
      <c r="A22" s="20" t="str">
        <f t="array" ref="A22">IFERROR(INDEX(arr_event,SMALL(IF(arr_eventdate=$D$5,ROW(arr_eventdate)),ROW()-ROW($A$13))),"")</f>
        <v/>
      </c>
      <c r="B22" s="19"/>
      <c r="C22" s="19"/>
      <c r="D22" s="19"/>
      <c r="F22" s="20"/>
      <c r="G22" s="20"/>
      <c r="H22" s="20"/>
      <c r="I22" s="20"/>
      <c r="J22" s="20"/>
      <c r="K22" s="20"/>
      <c r="L22" s="20"/>
      <c r="M22" s="20"/>
      <c r="N22" s="20"/>
      <c r="O22" s="7"/>
      <c r="P22" s="12"/>
      <c r="Q22" s="12"/>
      <c r="R22" s="12"/>
      <c r="S22" s="12"/>
      <c r="T22" s="12"/>
      <c r="U22" s="12"/>
      <c r="V22" s="12"/>
    </row>
    <row r="23" spans="1:22" ht="12.75" customHeight="1" x14ac:dyDescent="0.15">
      <c r="A23" s="20" t="str">
        <f t="array" ref="A23">IFERROR(INDEX(arr_event,SMALL(IF(arr_eventdate=$D$5,ROW(arr_eventdate)),ROW()-ROW($A$13))),"")</f>
        <v/>
      </c>
      <c r="B23" s="19"/>
      <c r="C23" s="19"/>
      <c r="D23" s="19"/>
      <c r="F23" s="20"/>
      <c r="G23" s="20"/>
      <c r="H23" s="20"/>
      <c r="I23" s="20"/>
      <c r="J23" s="20"/>
      <c r="K23" s="20"/>
      <c r="L23" s="20"/>
      <c r="M23" s="20"/>
      <c r="N23" s="20"/>
      <c r="O23" s="7"/>
      <c r="P23" s="12"/>
      <c r="Q23" s="12"/>
      <c r="R23" s="12"/>
      <c r="S23" s="12"/>
      <c r="T23" s="12"/>
      <c r="U23" s="12"/>
      <c r="V23" s="12"/>
    </row>
    <row r="24" spans="1:22" ht="12.75" customHeight="1" x14ac:dyDescent="0.15">
      <c r="A24" s="20"/>
      <c r="B24" s="19"/>
      <c r="C24" s="19"/>
      <c r="D24" s="19"/>
      <c r="F24" s="20"/>
      <c r="G24" s="20"/>
      <c r="H24" s="20"/>
      <c r="I24" s="20"/>
      <c r="J24" s="20"/>
      <c r="K24" s="20"/>
      <c r="L24" s="20"/>
      <c r="M24" s="20"/>
      <c r="N24" s="20"/>
      <c r="O24" s="7"/>
      <c r="P24" s="12"/>
      <c r="Q24" s="12"/>
      <c r="R24" s="12"/>
      <c r="S24" s="12"/>
      <c r="T24" s="12"/>
      <c r="U24" s="12"/>
      <c r="V24" s="12"/>
    </row>
    <row r="25" spans="1:22" ht="12.75" customHeight="1" x14ac:dyDescent="0.15">
      <c r="A25" s="20"/>
      <c r="B25" s="19"/>
      <c r="C25" s="19"/>
      <c r="D25" s="19"/>
      <c r="F25" s="20"/>
      <c r="G25" s="20"/>
      <c r="H25" s="20"/>
      <c r="I25" s="20"/>
      <c r="J25" s="20"/>
      <c r="K25" s="20"/>
      <c r="L25" s="20"/>
      <c r="M25" s="20"/>
      <c r="N25" s="20"/>
      <c r="O25" s="7"/>
      <c r="P25" s="12"/>
      <c r="Q25" s="12"/>
      <c r="R25" s="12"/>
      <c r="S25" s="12"/>
      <c r="T25" s="12"/>
      <c r="U25" s="12"/>
      <c r="V25" s="12"/>
    </row>
    <row r="26" spans="1:22" ht="12.75" customHeight="1" x14ac:dyDescent="0.15">
      <c r="A26" s="20"/>
      <c r="B26" s="19"/>
      <c r="C26" s="19"/>
      <c r="D26" s="19"/>
      <c r="F26" s="20"/>
      <c r="G26" s="20"/>
      <c r="H26" s="20"/>
      <c r="I26" s="20"/>
      <c r="J26" s="20"/>
      <c r="K26" s="20"/>
      <c r="L26" s="20"/>
      <c r="M26" s="20"/>
      <c r="N26" s="20"/>
      <c r="O26" s="7"/>
      <c r="P26" s="12"/>
      <c r="Q26" s="12"/>
      <c r="R26" s="12"/>
      <c r="S26" s="12"/>
      <c r="T26" s="12"/>
      <c r="U26" s="12"/>
      <c r="V26" s="12"/>
    </row>
    <row r="27" spans="1:22" ht="12.75" customHeight="1" x14ac:dyDescent="0.15">
      <c r="A27" s="20"/>
      <c r="B27" s="19"/>
      <c r="C27" s="19"/>
      <c r="D27" s="19"/>
      <c r="F27" s="20"/>
      <c r="G27" s="20"/>
      <c r="H27" s="20"/>
      <c r="I27" s="20"/>
      <c r="J27" s="20"/>
      <c r="K27" s="20"/>
      <c r="L27" s="20"/>
      <c r="M27" s="20"/>
      <c r="N27" s="20"/>
      <c r="O27" s="7"/>
      <c r="P27" s="12"/>
      <c r="Q27" s="12"/>
      <c r="R27" s="12"/>
      <c r="S27" s="12"/>
      <c r="T27" s="12"/>
      <c r="U27" s="12"/>
      <c r="V27" s="12"/>
    </row>
    <row r="28" spans="1:22" ht="12.75" customHeight="1" x14ac:dyDescent="0.15">
      <c r="A28" s="20"/>
      <c r="B28" s="19"/>
      <c r="C28" s="19"/>
      <c r="D28" s="19"/>
      <c r="F28" s="20"/>
      <c r="G28" s="20"/>
      <c r="H28" s="20"/>
      <c r="I28" s="20"/>
      <c r="J28" s="20"/>
      <c r="K28" s="20"/>
      <c r="L28" s="20"/>
      <c r="M28" s="20"/>
      <c r="N28" s="20"/>
      <c r="O28" s="7"/>
      <c r="P28" s="12"/>
      <c r="Q28" s="12"/>
      <c r="R28" s="12"/>
      <c r="S28" s="12"/>
      <c r="T28" s="12"/>
      <c r="U28" s="12"/>
      <c r="V28" s="12"/>
    </row>
    <row r="29" spans="1:22" ht="12.75" customHeight="1" x14ac:dyDescent="0.15">
      <c r="A29" s="20"/>
      <c r="B29" s="19"/>
      <c r="C29" s="19"/>
      <c r="D29" s="19"/>
      <c r="F29" s="20"/>
      <c r="G29" s="20"/>
      <c r="H29" s="20"/>
      <c r="I29" s="20"/>
      <c r="J29" s="20"/>
      <c r="K29" s="20"/>
      <c r="L29" s="20"/>
      <c r="M29" s="20"/>
      <c r="N29" s="20"/>
      <c r="O29" s="7"/>
      <c r="P29" s="12"/>
      <c r="Q29" s="12"/>
      <c r="R29" s="12"/>
      <c r="S29" s="12"/>
      <c r="T29" s="12"/>
      <c r="U29" s="12"/>
      <c r="V29" s="12"/>
    </row>
    <row r="30" spans="1:22" ht="12.75" customHeight="1" x14ac:dyDescent="0.15">
      <c r="A30" s="20"/>
      <c r="B30" s="19"/>
      <c r="C30" s="19"/>
      <c r="D30" s="19"/>
      <c r="F30" s="20"/>
      <c r="G30" s="20"/>
      <c r="H30" s="20"/>
      <c r="I30" s="20"/>
      <c r="J30" s="20"/>
      <c r="K30" s="20"/>
      <c r="L30" s="20"/>
      <c r="M30" s="20"/>
      <c r="N30" s="20"/>
      <c r="O30" s="7"/>
      <c r="P30" s="12"/>
      <c r="Q30" s="12"/>
      <c r="R30" s="12"/>
      <c r="S30" s="12"/>
      <c r="T30" s="12"/>
      <c r="U30" s="12"/>
      <c r="V30" s="12"/>
    </row>
    <row r="31" spans="1:22" ht="12.75" customHeight="1" x14ac:dyDescent="0.15">
      <c r="A31" s="20"/>
      <c r="B31" s="19"/>
      <c r="C31" s="19"/>
      <c r="D31" s="19"/>
      <c r="F31" s="20"/>
      <c r="G31" s="20"/>
      <c r="H31" s="20"/>
      <c r="I31" s="20"/>
      <c r="J31" s="20"/>
      <c r="K31" s="20"/>
      <c r="L31" s="20"/>
      <c r="M31" s="20"/>
      <c r="N31" s="20"/>
      <c r="O31" s="7"/>
      <c r="P31" s="12"/>
      <c r="Q31" s="12"/>
      <c r="R31" s="12"/>
      <c r="S31" s="12"/>
      <c r="T31" s="12"/>
      <c r="U31" s="12"/>
      <c r="V31" s="12"/>
    </row>
    <row r="32" spans="1:22" ht="12.75" customHeight="1" x14ac:dyDescent="0.15">
      <c r="A32" s="20"/>
      <c r="B32" s="19"/>
      <c r="C32" s="19"/>
      <c r="D32" s="19"/>
      <c r="F32" s="20"/>
      <c r="G32" s="20"/>
      <c r="H32" s="20"/>
      <c r="I32" s="20"/>
      <c r="J32" s="20"/>
      <c r="K32" s="20"/>
      <c r="L32" s="20"/>
      <c r="M32" s="20"/>
      <c r="N32" s="20"/>
      <c r="O32" s="7"/>
      <c r="P32" s="12"/>
      <c r="Q32" s="12"/>
      <c r="R32" s="12"/>
      <c r="S32" s="12"/>
      <c r="T32" s="12"/>
      <c r="U32" s="12"/>
      <c r="V32" s="12"/>
    </row>
    <row r="33" spans="1:22" ht="12.75" customHeight="1" x14ac:dyDescent="0.15">
      <c r="A33" s="1"/>
      <c r="B33" s="1"/>
      <c r="C33" s="6"/>
      <c r="D33" s="6"/>
      <c r="P33" s="3"/>
      <c r="Q33" s="3"/>
      <c r="R33" s="3"/>
      <c r="S33" s="3"/>
      <c r="T33" s="3"/>
      <c r="U33" s="3"/>
      <c r="V33" s="3"/>
    </row>
    <row r="37" spans="1:22" ht="12.75" customHeight="1" x14ac:dyDescent="0.15">
      <c r="A37" s="24">
        <f>DAY(D37)</f>
        <v>22</v>
      </c>
      <c r="B37" s="24"/>
      <c r="C37" s="24"/>
      <c r="D37" s="26">
        <f>D3+1</f>
        <v>44126</v>
      </c>
      <c r="E37" s="26"/>
      <c r="F37" s="26"/>
      <c r="G37" s="26"/>
      <c r="H37" s="30">
        <f>DATE(YEAR($D$5),MONTH($D$5),1)</f>
        <v>44105</v>
      </c>
      <c r="I37" s="30"/>
      <c r="J37" s="30"/>
      <c r="K37" s="30"/>
      <c r="L37" s="30"/>
      <c r="M37" s="30"/>
      <c r="N37" s="30"/>
      <c r="O37" s="2"/>
      <c r="P37" s="30">
        <f>DATE(YEAR(H37+35),MONTH(H37+35),1)</f>
        <v>44136</v>
      </c>
      <c r="Q37" s="30"/>
      <c r="R37" s="30"/>
      <c r="S37" s="30"/>
      <c r="T37" s="30"/>
      <c r="U37" s="30"/>
      <c r="V37" s="30"/>
    </row>
    <row r="38" spans="1:22" ht="12.75" customHeight="1" x14ac:dyDescent="0.15">
      <c r="A38" s="24"/>
      <c r="B38" s="24"/>
      <c r="C38" s="24"/>
      <c r="D38" s="26"/>
      <c r="E38" s="26"/>
      <c r="F38" s="26"/>
      <c r="G38" s="26"/>
      <c r="H38" s="15" t="s">
        <v>3</v>
      </c>
      <c r="I38" s="15" t="s">
        <v>4</v>
      </c>
      <c r="J38" s="15" t="s">
        <v>5</v>
      </c>
      <c r="K38" s="15" t="s">
        <v>6</v>
      </c>
      <c r="L38" s="15" t="s">
        <v>7</v>
      </c>
      <c r="M38" s="15" t="s">
        <v>8</v>
      </c>
      <c r="N38" s="15" t="s">
        <v>9</v>
      </c>
      <c r="O38" s="14"/>
      <c r="P38" s="15" t="s">
        <v>3</v>
      </c>
      <c r="Q38" s="15" t="s">
        <v>4</v>
      </c>
      <c r="R38" s="15" t="s">
        <v>5</v>
      </c>
      <c r="S38" s="15" t="s">
        <v>6</v>
      </c>
      <c r="T38" s="15" t="s">
        <v>7</v>
      </c>
      <c r="U38" s="15" t="s">
        <v>8</v>
      </c>
      <c r="V38" s="15" t="s">
        <v>9</v>
      </c>
    </row>
    <row r="39" spans="1:22" ht="12.75" customHeight="1" x14ac:dyDescent="0.15">
      <c r="A39" s="24"/>
      <c r="B39" s="24"/>
      <c r="C39" s="24"/>
      <c r="D39" s="27" t="str">
        <f>INDEX({"Sunday","Monday","Tuesday","Wednesday","Thursday","Friday","Saturday"},WEEKDAY(D37))</f>
        <v>Thursday</v>
      </c>
      <c r="E39" s="27"/>
      <c r="F39" s="27"/>
      <c r="G39" s="4"/>
      <c r="H39" s="16" t="str">
        <f>IF(WEEKDAY(H37,1)=1,H37,"")</f>
        <v/>
      </c>
      <c r="I39" s="16" t="str">
        <f>IF(H39="",IF(WEEKDAY(H37,1)=2,H37,""),H39+1)</f>
        <v/>
      </c>
      <c r="J39" s="16" t="str">
        <f>IF(I39="",IF(WEEKDAY(H37,1)=3,H37,""),I39+1)</f>
        <v/>
      </c>
      <c r="K39" s="16" t="str">
        <f>IF(J39="",IF(WEEKDAY(H37,1)=4,H37,""),J39+1)</f>
        <v/>
      </c>
      <c r="L39" s="16">
        <f>IF(K39="",IF(WEEKDAY(H37,1)=5,H37,""),K39+1)</f>
        <v>44105</v>
      </c>
      <c r="M39" s="16">
        <f>IF(L39="",IF(WEEKDAY(H37,1)=6,H37,""),L39+1)</f>
        <v>44106</v>
      </c>
      <c r="N39" s="16">
        <f>IF(M39="",IF(WEEKDAY(H37,1)=7,H37,""),M39+1)</f>
        <v>44107</v>
      </c>
      <c r="O39" s="17"/>
      <c r="P39" s="16">
        <f>IF(WEEKDAY(P37,1)=1,P37,"")</f>
        <v>44136</v>
      </c>
      <c r="Q39" s="16">
        <f>IF(P39="",IF(WEEKDAY(P37,1)=2,P37,""),P39+1)</f>
        <v>44137</v>
      </c>
      <c r="R39" s="16">
        <f>IF(Q39="",IF(WEEKDAY(P37,1)=3,P37,""),Q39+1)</f>
        <v>44138</v>
      </c>
      <c r="S39" s="16">
        <f>IF(R39="",IF(WEEKDAY(P37,1)=4,P37,""),R39+1)</f>
        <v>44139</v>
      </c>
      <c r="T39" s="16">
        <f>IF(S39="",IF(WEEKDAY(P37,1)=5,P37,""),S39+1)</f>
        <v>44140</v>
      </c>
      <c r="U39" s="16">
        <f>IF(T39="",IF(WEEKDAY(P37,1)=6,P37,""),T39+1)</f>
        <v>44141</v>
      </c>
      <c r="V39" s="16">
        <f>IF(U39="",IF(WEEKDAY(P37,1)=7,P37,""),U39+1)</f>
        <v>44142</v>
      </c>
    </row>
    <row r="40" spans="1:22" ht="12.75" customHeight="1" x14ac:dyDescent="0.15">
      <c r="A40" s="25"/>
      <c r="B40" s="25"/>
      <c r="C40" s="25"/>
      <c r="D40" s="28"/>
      <c r="E40" s="28"/>
      <c r="F40" s="28"/>
      <c r="G40" s="4"/>
      <c r="H40" s="16">
        <f>IF(N39="","",IF(MONTH(N39+1)&lt;&gt;MONTH(N39),"",N39+1))</f>
        <v>44108</v>
      </c>
      <c r="I40" s="16">
        <f>IF(H40="","",IF(MONTH(H40+1)&lt;&gt;MONTH(H40),"",H40+1))</f>
        <v>44109</v>
      </c>
      <c r="J40" s="16">
        <f t="shared" ref="J40:K44" si="7">IF(I40="","",IF(MONTH(I40+1)&lt;&gt;MONTH(I40),"",I40+1))</f>
        <v>44110</v>
      </c>
      <c r="K40" s="16">
        <f>IF(J40="","",IF(MONTH(J40+1)&lt;&gt;MONTH(J40),"",J40+1))</f>
        <v>44111</v>
      </c>
      <c r="L40" s="16">
        <f t="shared" ref="L40:N44" si="8">IF(K40="","",IF(MONTH(K40+1)&lt;&gt;MONTH(K40),"",K40+1))</f>
        <v>44112</v>
      </c>
      <c r="M40" s="16">
        <f t="shared" si="8"/>
        <v>44113</v>
      </c>
      <c r="N40" s="16">
        <f t="shared" si="8"/>
        <v>44114</v>
      </c>
      <c r="O40" s="5"/>
      <c r="P40" s="16">
        <f>IF(V39="","",IF(MONTH(V39+1)&lt;&gt;MONTH(V39),"",V39+1))</f>
        <v>44143</v>
      </c>
      <c r="Q40" s="16">
        <f>IF(P40="","",IF(MONTH(P40+1)&lt;&gt;MONTH(P40),"",P40+1))</f>
        <v>44144</v>
      </c>
      <c r="R40" s="16">
        <f t="shared" ref="R40:S44" si="9">IF(Q40="","",IF(MONTH(Q40+1)&lt;&gt;MONTH(Q40),"",Q40+1))</f>
        <v>44145</v>
      </c>
      <c r="S40" s="16">
        <f>IF(R40="","",IF(MONTH(R40+1)&lt;&gt;MONTH(R40),"",R40+1))</f>
        <v>44146</v>
      </c>
      <c r="T40" s="16">
        <f t="shared" ref="T40:V44" si="10">IF(S40="","",IF(MONTH(S40+1)&lt;&gt;MONTH(S40),"",S40+1))</f>
        <v>44147</v>
      </c>
      <c r="U40" s="16">
        <f t="shared" si="10"/>
        <v>44148</v>
      </c>
      <c r="V40" s="16">
        <f t="shared" si="10"/>
        <v>44149</v>
      </c>
    </row>
    <row r="41" spans="1:22" ht="12.75" customHeight="1" x14ac:dyDescent="0.15">
      <c r="A41" s="21" t="str">
        <f t="array" ref="A41">IFERROR(INDEX(arr_holiday,SMALL(IF(arr_holidaydate=$D$37,ROW(arr_holidaydate)),ROW()-ROW($A$40))),"")</f>
        <v/>
      </c>
      <c r="B41" s="18"/>
      <c r="C41" s="18"/>
      <c r="D41" s="18"/>
      <c r="E41" s="29" t="str">
        <f>"W"&amp;TEXT(1+INT((D37-DATE(YEAR(D37+4-WEEKDAY(D37+6)),1,5)+
WEEKDAY(DATE(YEAR(D37+4-WEEKDAY(D37+6)),1,3)))/7),"00")&amp;"-"&amp;WEEKDAY(D37,2)</f>
        <v>W43-4</v>
      </c>
      <c r="F41" s="29"/>
      <c r="H41" s="16">
        <f t="shared" ref="H41:H44" si="11">IF(N40="","",IF(MONTH(N40+1)&lt;&gt;MONTH(N40),"",N40+1))</f>
        <v>44115</v>
      </c>
      <c r="I41" s="16">
        <f t="shared" ref="I41:I44" si="12">IF(H41="","",IF(MONTH(H41+1)&lt;&gt;MONTH(H41),"",H41+1))</f>
        <v>44116</v>
      </c>
      <c r="J41" s="16">
        <f t="shared" si="7"/>
        <v>44117</v>
      </c>
      <c r="K41" s="16">
        <f t="shared" si="7"/>
        <v>44118</v>
      </c>
      <c r="L41" s="16">
        <f t="shared" si="8"/>
        <v>44119</v>
      </c>
      <c r="M41" s="16">
        <f t="shared" si="8"/>
        <v>44120</v>
      </c>
      <c r="N41" s="16">
        <f t="shared" si="8"/>
        <v>44121</v>
      </c>
      <c r="O41" s="5"/>
      <c r="P41" s="16">
        <f t="shared" ref="P41:P44" si="13">IF(V40="","",IF(MONTH(V40+1)&lt;&gt;MONTH(V40),"",V40+1))</f>
        <v>44150</v>
      </c>
      <c r="Q41" s="16">
        <f t="shared" ref="Q41:Q44" si="14">IF(P41="","",IF(MONTH(P41+1)&lt;&gt;MONTH(P41),"",P41+1))</f>
        <v>44151</v>
      </c>
      <c r="R41" s="16">
        <f t="shared" si="9"/>
        <v>44152</v>
      </c>
      <c r="S41" s="16">
        <f t="shared" si="9"/>
        <v>44153</v>
      </c>
      <c r="T41" s="16">
        <f t="shared" si="10"/>
        <v>44154</v>
      </c>
      <c r="U41" s="16">
        <f t="shared" si="10"/>
        <v>44155</v>
      </c>
      <c r="V41" s="16">
        <f t="shared" si="10"/>
        <v>44156</v>
      </c>
    </row>
    <row r="42" spans="1:22" x14ac:dyDescent="0.15">
      <c r="A42" s="21" t="str">
        <f t="array" ref="A42">IFERROR(INDEX(arr_holiday,SMALL(IF(arr_holidaydate=$D$37,ROW(arr_holidaydate)),ROW()-ROW($A$40))),"")</f>
        <v/>
      </c>
      <c r="B42" s="18"/>
      <c r="C42" s="18"/>
      <c r="D42" s="18"/>
      <c r="H42" s="16">
        <f t="shared" si="11"/>
        <v>44122</v>
      </c>
      <c r="I42" s="16">
        <f t="shared" si="12"/>
        <v>44123</v>
      </c>
      <c r="J42" s="16">
        <f t="shared" si="7"/>
        <v>44124</v>
      </c>
      <c r="K42" s="16">
        <f t="shared" si="7"/>
        <v>44125</v>
      </c>
      <c r="L42" s="16">
        <f t="shared" si="8"/>
        <v>44126</v>
      </c>
      <c r="M42" s="16">
        <f t="shared" si="8"/>
        <v>44127</v>
      </c>
      <c r="N42" s="16">
        <f t="shared" si="8"/>
        <v>44128</v>
      </c>
      <c r="O42" s="5"/>
      <c r="P42" s="16">
        <f t="shared" si="13"/>
        <v>44157</v>
      </c>
      <c r="Q42" s="16">
        <f t="shared" si="14"/>
        <v>44158</v>
      </c>
      <c r="R42" s="16">
        <f t="shared" si="9"/>
        <v>44159</v>
      </c>
      <c r="S42" s="16">
        <f t="shared" si="9"/>
        <v>44160</v>
      </c>
      <c r="T42" s="16">
        <f t="shared" si="10"/>
        <v>44161</v>
      </c>
      <c r="U42" s="16">
        <f t="shared" si="10"/>
        <v>44162</v>
      </c>
      <c r="V42" s="16">
        <f t="shared" si="10"/>
        <v>44163</v>
      </c>
    </row>
    <row r="43" spans="1:22" x14ac:dyDescent="0.15">
      <c r="A43" s="21" t="str">
        <f t="array" ref="A43">IFERROR(INDEX(arr_holiday,SMALL(IF(arr_holidaydate=$D$37,ROW(arr_holidaydate)),ROW()-ROW($A$40))),"")</f>
        <v/>
      </c>
      <c r="B43" s="18"/>
      <c r="C43" s="18"/>
      <c r="D43" s="18"/>
      <c r="H43" s="16">
        <f t="shared" si="11"/>
        <v>44129</v>
      </c>
      <c r="I43" s="16">
        <f t="shared" si="12"/>
        <v>44130</v>
      </c>
      <c r="J43" s="16">
        <f t="shared" si="7"/>
        <v>44131</v>
      </c>
      <c r="K43" s="16">
        <f t="shared" si="7"/>
        <v>44132</v>
      </c>
      <c r="L43" s="16">
        <f t="shared" si="8"/>
        <v>44133</v>
      </c>
      <c r="M43" s="16">
        <f t="shared" si="8"/>
        <v>44134</v>
      </c>
      <c r="N43" s="16">
        <f t="shared" si="8"/>
        <v>44135</v>
      </c>
      <c r="O43" s="5"/>
      <c r="P43" s="16">
        <f t="shared" si="13"/>
        <v>44164</v>
      </c>
      <c r="Q43" s="16">
        <f t="shared" si="14"/>
        <v>44165</v>
      </c>
      <c r="R43" s="16" t="str">
        <f t="shared" si="9"/>
        <v/>
      </c>
      <c r="S43" s="16" t="str">
        <f t="shared" si="9"/>
        <v/>
      </c>
      <c r="T43" s="16" t="str">
        <f t="shared" si="10"/>
        <v/>
      </c>
      <c r="U43" s="16" t="str">
        <f t="shared" si="10"/>
        <v/>
      </c>
      <c r="V43" s="16" t="str">
        <f t="shared" si="10"/>
        <v/>
      </c>
    </row>
    <row r="44" spans="1:22" x14ac:dyDescent="0.15">
      <c r="A44" s="21" t="str">
        <f t="array" ref="A44">IFERROR(INDEX(arr_holiday,SMALL(IF(arr_holidaydate=$D$37,ROW(arr_holidaydate)),ROW()-ROW($A$40))),"")</f>
        <v/>
      </c>
      <c r="B44" s="18"/>
      <c r="C44" s="18"/>
      <c r="D44" s="18"/>
      <c r="H44" s="16" t="str">
        <f t="shared" si="11"/>
        <v/>
      </c>
      <c r="I44" s="16" t="str">
        <f t="shared" si="12"/>
        <v/>
      </c>
      <c r="J44" s="16" t="str">
        <f t="shared" si="7"/>
        <v/>
      </c>
      <c r="K44" s="16" t="str">
        <f t="shared" si="7"/>
        <v/>
      </c>
      <c r="L44" s="16" t="str">
        <f t="shared" si="8"/>
        <v/>
      </c>
      <c r="M44" s="16" t="str">
        <f t="shared" si="8"/>
        <v/>
      </c>
      <c r="N44" s="16" t="str">
        <f t="shared" si="8"/>
        <v/>
      </c>
      <c r="O44" s="5"/>
      <c r="P44" s="16" t="str">
        <f t="shared" si="13"/>
        <v/>
      </c>
      <c r="Q44" s="16" t="str">
        <f t="shared" si="14"/>
        <v/>
      </c>
      <c r="R44" s="16" t="str">
        <f t="shared" si="9"/>
        <v/>
      </c>
      <c r="S44" s="16" t="str">
        <f t="shared" si="9"/>
        <v/>
      </c>
      <c r="T44" s="16" t="str">
        <f t="shared" si="10"/>
        <v/>
      </c>
      <c r="U44" s="16" t="str">
        <f t="shared" si="10"/>
        <v/>
      </c>
      <c r="V44" s="16" t="str">
        <f t="shared" si="10"/>
        <v/>
      </c>
    </row>
    <row r="45" spans="1:22" ht="14" customHeight="1" x14ac:dyDescent="0.15">
      <c r="A45" s="22" t="s">
        <v>1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</row>
    <row r="46" spans="1:22" ht="12.75" customHeight="1" x14ac:dyDescent="0.15">
      <c r="A46" s="20" t="str">
        <f t="array" ref="A46">IFERROR(INDEX(arr_event,SMALL(IF(arr_eventdate=$D$5,ROW(arr_eventdate)),ROW()-ROW($A$13))),"")</f>
        <v/>
      </c>
      <c r="B46" s="19"/>
      <c r="C46" s="19"/>
      <c r="D46" s="19"/>
      <c r="F46" s="20"/>
      <c r="G46" s="20"/>
      <c r="H46" s="20"/>
      <c r="I46" s="20"/>
      <c r="J46" s="20"/>
      <c r="K46" s="20"/>
      <c r="L46" s="20"/>
      <c r="M46" s="20"/>
      <c r="N46" s="20"/>
      <c r="O46" s="7"/>
      <c r="P46" s="11"/>
      <c r="Q46" s="11"/>
      <c r="R46" s="11"/>
      <c r="S46" s="11"/>
      <c r="T46" s="11"/>
      <c r="U46" s="11"/>
      <c r="V46" s="11"/>
    </row>
    <row r="47" spans="1:22" ht="12.75" customHeight="1" x14ac:dyDescent="0.15">
      <c r="A47" s="20" t="str">
        <f t="array" ref="A47">IFERROR(INDEX(arr_event,SMALL(IF(arr_eventdate=$D$5,ROW(arr_eventdate)),ROW()-ROW($A$13))),"")</f>
        <v/>
      </c>
      <c r="B47" s="19"/>
      <c r="C47" s="19"/>
      <c r="D47" s="19"/>
      <c r="F47" s="20"/>
      <c r="G47" s="20"/>
      <c r="H47" s="20"/>
      <c r="I47" s="20"/>
      <c r="J47" s="20"/>
      <c r="K47" s="20"/>
      <c r="L47" s="20"/>
      <c r="M47" s="20"/>
      <c r="N47" s="20"/>
      <c r="O47" s="7"/>
      <c r="P47" s="12"/>
      <c r="Q47" s="12"/>
      <c r="R47" s="12"/>
      <c r="S47" s="12"/>
      <c r="T47" s="12"/>
      <c r="U47" s="12"/>
      <c r="V47" s="12"/>
    </row>
    <row r="48" spans="1:22" ht="12.75" customHeight="1" x14ac:dyDescent="0.15">
      <c r="A48" s="20" t="str">
        <f t="array" ref="A48">IFERROR(INDEX(arr_event,SMALL(IF(arr_eventdate=$D$5,ROW(arr_eventdate)),ROW()-ROW($A$13))),"")</f>
        <v/>
      </c>
      <c r="B48" s="19"/>
      <c r="C48" s="19"/>
      <c r="D48" s="19"/>
      <c r="F48" s="20"/>
      <c r="G48" s="20"/>
      <c r="H48" s="20"/>
      <c r="I48" s="20"/>
      <c r="J48" s="20"/>
      <c r="K48" s="20"/>
      <c r="L48" s="20"/>
      <c r="M48" s="20"/>
      <c r="N48" s="20"/>
      <c r="O48" s="7"/>
      <c r="P48" s="12"/>
      <c r="Q48" s="12"/>
      <c r="R48" s="12"/>
      <c r="S48" s="12"/>
      <c r="T48" s="12"/>
      <c r="U48" s="12"/>
      <c r="V48" s="12"/>
    </row>
    <row r="49" spans="1:22" ht="12.75" customHeight="1" x14ac:dyDescent="0.15">
      <c r="A49" s="20" t="str">
        <f t="array" ref="A49">IFERROR(INDEX(arr_event,SMALL(IF(arr_eventdate=$D$5,ROW(arr_eventdate)),ROW()-ROW($A$13))),"")</f>
        <v/>
      </c>
      <c r="B49" s="19"/>
      <c r="C49" s="19"/>
      <c r="D49" s="19"/>
      <c r="F49" s="20"/>
      <c r="G49" s="20"/>
      <c r="H49" s="20"/>
      <c r="I49" s="20"/>
      <c r="J49" s="20"/>
      <c r="K49" s="20"/>
      <c r="L49" s="20"/>
      <c r="M49" s="20"/>
      <c r="N49" s="20"/>
      <c r="O49" s="7"/>
      <c r="P49" s="12"/>
      <c r="Q49" s="12"/>
      <c r="R49" s="12"/>
      <c r="S49" s="12"/>
      <c r="T49" s="12"/>
      <c r="U49" s="12"/>
      <c r="V49" s="12"/>
    </row>
    <row r="50" spans="1:22" ht="12.75" customHeight="1" x14ac:dyDescent="0.15">
      <c r="A50" s="20" t="str">
        <f t="array" ref="A50">IFERROR(INDEX(arr_event,SMALL(IF(arr_eventdate=$D$5,ROW(arr_eventdate)),ROW()-ROW($A$13))),"")</f>
        <v/>
      </c>
      <c r="B50" s="19"/>
      <c r="C50" s="19"/>
      <c r="D50" s="19"/>
      <c r="F50" s="20"/>
      <c r="G50" s="20"/>
      <c r="H50" s="20"/>
      <c r="I50" s="20"/>
      <c r="J50" s="20"/>
      <c r="K50" s="20"/>
      <c r="L50" s="20"/>
      <c r="M50" s="20"/>
      <c r="N50" s="20"/>
      <c r="O50" s="7"/>
      <c r="P50" s="12"/>
      <c r="Q50" s="12"/>
      <c r="R50" s="12"/>
      <c r="S50" s="12"/>
      <c r="T50" s="12"/>
      <c r="U50" s="12"/>
      <c r="V50" s="12"/>
    </row>
    <row r="51" spans="1:22" ht="12.75" customHeight="1" x14ac:dyDescent="0.15">
      <c r="A51" s="20" t="str">
        <f t="array" ref="A51">IFERROR(INDEX(arr_event,SMALL(IF(arr_eventdate=$D$5,ROW(arr_eventdate)),ROW()-ROW($A$13))),"")</f>
        <v/>
      </c>
      <c r="B51" s="19"/>
      <c r="C51" s="19"/>
      <c r="D51" s="19"/>
      <c r="F51" s="20"/>
      <c r="G51" s="20"/>
      <c r="H51" s="20"/>
      <c r="I51" s="20"/>
      <c r="J51" s="20"/>
      <c r="K51" s="20"/>
      <c r="L51" s="20"/>
      <c r="M51" s="20"/>
      <c r="N51" s="20"/>
      <c r="O51" s="7"/>
      <c r="P51" s="12"/>
      <c r="Q51" s="12"/>
      <c r="R51" s="12"/>
      <c r="S51" s="12"/>
      <c r="T51" s="12"/>
      <c r="U51" s="12"/>
      <c r="V51" s="12"/>
    </row>
    <row r="52" spans="1:22" ht="12.75" customHeight="1" x14ac:dyDescent="0.15">
      <c r="A52" s="20" t="str">
        <f t="array" ref="A52">IFERROR(INDEX(arr_event,SMALL(IF(arr_eventdate=$D$5,ROW(arr_eventdate)),ROW()-ROW($A$13))),"")</f>
        <v/>
      </c>
      <c r="B52" s="19"/>
      <c r="C52" s="19"/>
      <c r="D52" s="19"/>
      <c r="F52" s="20"/>
      <c r="G52" s="20"/>
      <c r="H52" s="20"/>
      <c r="I52" s="20"/>
      <c r="J52" s="20"/>
      <c r="K52" s="20"/>
      <c r="L52" s="20"/>
      <c r="M52" s="20"/>
      <c r="N52" s="20"/>
      <c r="O52" s="7"/>
      <c r="P52" s="12"/>
      <c r="Q52" s="12"/>
      <c r="R52" s="12"/>
      <c r="S52" s="12"/>
      <c r="T52" s="12"/>
      <c r="U52" s="12"/>
      <c r="V52" s="12"/>
    </row>
    <row r="53" spans="1:22" ht="12.75" customHeight="1" x14ac:dyDescent="0.15">
      <c r="A53" s="20" t="str">
        <f t="array" ref="A53">IFERROR(INDEX(arr_event,SMALL(IF(arr_eventdate=$D$5,ROW(arr_eventdate)),ROW()-ROW($A$13))),"")</f>
        <v/>
      </c>
      <c r="B53" s="19"/>
      <c r="C53" s="19"/>
      <c r="D53" s="19"/>
      <c r="F53" s="20"/>
      <c r="G53" s="20"/>
      <c r="H53" s="20"/>
      <c r="I53" s="20"/>
      <c r="J53" s="20"/>
      <c r="K53" s="20"/>
      <c r="L53" s="20"/>
      <c r="M53" s="20"/>
      <c r="N53" s="20"/>
      <c r="O53" s="7"/>
      <c r="P53" s="12"/>
      <c r="Q53" s="12"/>
      <c r="R53" s="12"/>
      <c r="S53" s="12"/>
      <c r="T53" s="12"/>
      <c r="U53" s="12"/>
      <c r="V53" s="12"/>
    </row>
    <row r="54" spans="1:22" ht="12.75" customHeight="1" x14ac:dyDescent="0.15">
      <c r="A54" s="20" t="str">
        <f t="array" ref="A54">IFERROR(INDEX(arr_event,SMALL(IF(arr_eventdate=$D$5,ROW(arr_eventdate)),ROW()-ROW($A$13))),"")</f>
        <v/>
      </c>
      <c r="B54" s="19"/>
      <c r="C54" s="19"/>
      <c r="D54" s="19"/>
      <c r="F54" s="20"/>
      <c r="G54" s="20"/>
      <c r="H54" s="20"/>
      <c r="I54" s="20"/>
      <c r="J54" s="20"/>
      <c r="K54" s="20"/>
      <c r="L54" s="20"/>
      <c r="M54" s="20"/>
      <c r="N54" s="20"/>
      <c r="O54" s="7"/>
      <c r="P54" s="12"/>
      <c r="Q54" s="12"/>
      <c r="R54" s="12"/>
      <c r="S54" s="12"/>
      <c r="T54" s="12"/>
      <c r="U54" s="12"/>
      <c r="V54" s="12"/>
    </row>
    <row r="55" spans="1:22" ht="12.75" customHeight="1" x14ac:dyDescent="0.15">
      <c r="A55" s="20" t="str">
        <f t="array" ref="A55">IFERROR(INDEX(arr_event,SMALL(IF(arr_eventdate=$D$5,ROW(arr_eventdate)),ROW()-ROW($A$13))),"")</f>
        <v/>
      </c>
      <c r="B55" s="19"/>
      <c r="C55" s="19"/>
      <c r="D55" s="19"/>
      <c r="F55" s="20"/>
      <c r="G55" s="20"/>
      <c r="H55" s="20"/>
      <c r="I55" s="20"/>
      <c r="J55" s="20"/>
      <c r="K55" s="20"/>
      <c r="L55" s="20"/>
      <c r="M55" s="20"/>
      <c r="N55" s="20"/>
      <c r="O55" s="7"/>
      <c r="P55" s="12"/>
      <c r="Q55" s="12"/>
      <c r="R55" s="12"/>
      <c r="S55" s="12"/>
      <c r="T55" s="12"/>
      <c r="U55" s="12"/>
      <c r="V55" s="12"/>
    </row>
    <row r="56" spans="1:22" ht="12.75" customHeight="1" x14ac:dyDescent="0.15">
      <c r="A56" s="20"/>
      <c r="B56" s="19"/>
      <c r="C56" s="19"/>
      <c r="D56" s="19"/>
      <c r="F56" s="20"/>
      <c r="G56" s="20"/>
      <c r="H56" s="20"/>
      <c r="I56" s="20"/>
      <c r="J56" s="20"/>
      <c r="K56" s="20"/>
      <c r="L56" s="20"/>
      <c r="M56" s="20"/>
      <c r="N56" s="20"/>
      <c r="O56" s="7"/>
      <c r="P56" s="12"/>
      <c r="Q56" s="12"/>
      <c r="R56" s="12"/>
      <c r="S56" s="12"/>
      <c r="T56" s="12"/>
      <c r="U56" s="12"/>
      <c r="V56" s="12"/>
    </row>
    <row r="57" spans="1:22" ht="12.75" customHeight="1" x14ac:dyDescent="0.15">
      <c r="A57" s="20"/>
      <c r="B57" s="19"/>
      <c r="C57" s="19"/>
      <c r="D57" s="19"/>
      <c r="F57" s="20"/>
      <c r="G57" s="20"/>
      <c r="H57" s="20"/>
      <c r="I57" s="20"/>
      <c r="J57" s="20"/>
      <c r="K57" s="20"/>
      <c r="L57" s="20"/>
      <c r="M57" s="20"/>
      <c r="N57" s="20"/>
      <c r="O57" s="7"/>
      <c r="P57" s="12"/>
      <c r="Q57" s="12"/>
      <c r="R57" s="12"/>
      <c r="S57" s="12"/>
      <c r="T57" s="12"/>
      <c r="U57" s="12"/>
      <c r="V57" s="12"/>
    </row>
    <row r="58" spans="1:22" ht="12.75" customHeight="1" x14ac:dyDescent="0.15">
      <c r="A58" s="20"/>
      <c r="B58" s="19"/>
      <c r="C58" s="19"/>
      <c r="D58" s="19"/>
      <c r="F58" s="20"/>
      <c r="G58" s="20"/>
      <c r="H58" s="20"/>
      <c r="I58" s="20"/>
      <c r="J58" s="20"/>
      <c r="K58" s="20"/>
      <c r="L58" s="20"/>
      <c r="M58" s="20"/>
      <c r="N58" s="20"/>
      <c r="O58" s="7"/>
      <c r="P58" s="12"/>
      <c r="Q58" s="12"/>
      <c r="R58" s="12"/>
      <c r="S58" s="12"/>
      <c r="T58" s="12"/>
      <c r="U58" s="12"/>
      <c r="V58" s="12"/>
    </row>
    <row r="59" spans="1:22" ht="12.75" customHeight="1" x14ac:dyDescent="0.15">
      <c r="A59" s="20"/>
      <c r="B59" s="19"/>
      <c r="C59" s="19"/>
      <c r="D59" s="19"/>
      <c r="F59" s="20"/>
      <c r="G59" s="20"/>
      <c r="H59" s="20"/>
      <c r="I59" s="20"/>
      <c r="J59" s="20"/>
      <c r="K59" s="20"/>
      <c r="L59" s="20"/>
      <c r="M59" s="20"/>
      <c r="N59" s="20"/>
      <c r="O59" s="7"/>
      <c r="P59" s="12"/>
      <c r="Q59" s="12"/>
      <c r="R59" s="12"/>
      <c r="S59" s="12"/>
      <c r="T59" s="12"/>
      <c r="U59" s="12"/>
      <c r="V59" s="12"/>
    </row>
    <row r="60" spans="1:22" ht="12.75" customHeight="1" x14ac:dyDescent="0.15">
      <c r="A60" s="20"/>
      <c r="B60" s="19"/>
      <c r="C60" s="19"/>
      <c r="D60" s="19"/>
      <c r="F60" s="20"/>
      <c r="G60" s="20"/>
      <c r="H60" s="20"/>
      <c r="I60" s="20"/>
      <c r="J60" s="20"/>
      <c r="K60" s="20"/>
      <c r="L60" s="20"/>
      <c r="M60" s="20"/>
      <c r="N60" s="20"/>
      <c r="O60" s="7"/>
      <c r="P60" s="12"/>
      <c r="Q60" s="12"/>
      <c r="R60" s="12"/>
      <c r="S60" s="12"/>
      <c r="T60" s="12"/>
      <c r="U60" s="12"/>
      <c r="V60" s="12"/>
    </row>
    <row r="61" spans="1:22" ht="12.75" customHeight="1" x14ac:dyDescent="0.15">
      <c r="A61" s="20"/>
      <c r="B61" s="19"/>
      <c r="C61" s="19"/>
      <c r="D61" s="19"/>
      <c r="F61" s="20"/>
      <c r="G61" s="20"/>
      <c r="H61" s="20"/>
      <c r="I61" s="20"/>
      <c r="J61" s="20"/>
      <c r="K61" s="20"/>
      <c r="L61" s="20"/>
      <c r="M61" s="20"/>
      <c r="N61" s="20"/>
      <c r="O61" s="7"/>
      <c r="P61" s="12"/>
      <c r="Q61" s="12"/>
      <c r="R61" s="12"/>
      <c r="S61" s="12"/>
      <c r="T61" s="12"/>
      <c r="U61" s="12"/>
      <c r="V61" s="12"/>
    </row>
    <row r="62" spans="1:22" ht="12.75" customHeight="1" x14ac:dyDescent="0.15">
      <c r="A62" s="20"/>
      <c r="B62" s="19"/>
      <c r="C62" s="19"/>
      <c r="D62" s="19"/>
      <c r="F62" s="20"/>
      <c r="G62" s="20"/>
      <c r="H62" s="20"/>
      <c r="I62" s="20"/>
      <c r="J62" s="20"/>
      <c r="K62" s="20"/>
      <c r="L62" s="20"/>
      <c r="M62" s="20"/>
      <c r="N62" s="20"/>
      <c r="O62" s="7"/>
      <c r="P62" s="12"/>
      <c r="Q62" s="12"/>
      <c r="R62" s="12"/>
      <c r="S62" s="12"/>
      <c r="T62" s="12"/>
      <c r="U62" s="12"/>
      <c r="V62" s="12"/>
    </row>
    <row r="63" spans="1:22" ht="12.75" customHeight="1" x14ac:dyDescent="0.15">
      <c r="A63" s="20"/>
      <c r="B63" s="19"/>
      <c r="C63" s="19"/>
      <c r="D63" s="19"/>
      <c r="F63" s="20"/>
      <c r="G63" s="20"/>
      <c r="H63" s="20"/>
      <c r="I63" s="20"/>
      <c r="J63" s="20"/>
      <c r="K63" s="20"/>
      <c r="L63" s="20"/>
      <c r="M63" s="20"/>
      <c r="N63" s="20"/>
      <c r="O63" s="7"/>
      <c r="P63" s="12"/>
      <c r="Q63" s="12"/>
      <c r="R63" s="12"/>
      <c r="S63" s="12"/>
      <c r="T63" s="12"/>
      <c r="U63" s="12"/>
      <c r="V63" s="12"/>
    </row>
    <row r="64" spans="1:22" ht="12.75" customHeight="1" x14ac:dyDescent="0.15">
      <c r="A64" s="20"/>
      <c r="B64" s="19"/>
      <c r="C64" s="19"/>
      <c r="D64" s="19"/>
      <c r="F64" s="20"/>
      <c r="G64" s="20"/>
      <c r="H64" s="20"/>
      <c r="I64" s="20"/>
      <c r="J64" s="20"/>
      <c r="K64" s="20"/>
      <c r="L64" s="20"/>
      <c r="M64" s="20"/>
      <c r="N64" s="20"/>
      <c r="O64" s="7"/>
      <c r="P64" s="12"/>
      <c r="Q64" s="12"/>
      <c r="R64" s="12"/>
      <c r="S64" s="12"/>
      <c r="T64" s="12"/>
      <c r="U64" s="12"/>
      <c r="V64" s="12"/>
    </row>
    <row r="65" spans="1:22" ht="12.75" customHeight="1" x14ac:dyDescent="0.15">
      <c r="A65" s="1"/>
      <c r="B65" s="1"/>
      <c r="C65" s="6"/>
      <c r="D65" s="6"/>
      <c r="P65" s="3"/>
      <c r="Q65" s="3"/>
      <c r="R65" s="3"/>
      <c r="S65" s="3"/>
      <c r="T65" s="3"/>
      <c r="U65" s="3"/>
      <c r="V65" s="3"/>
    </row>
  </sheetData>
  <mergeCells count="15">
    <mergeCell ref="A1:V2"/>
    <mergeCell ref="A5:C8"/>
    <mergeCell ref="D5:G6"/>
    <mergeCell ref="H5:N5"/>
    <mergeCell ref="P5:V5"/>
    <mergeCell ref="D7:F8"/>
    <mergeCell ref="E41:F41"/>
    <mergeCell ref="A45:V45"/>
    <mergeCell ref="E9:F9"/>
    <mergeCell ref="A13:V13"/>
    <mergeCell ref="A37:C40"/>
    <mergeCell ref="D37:G38"/>
    <mergeCell ref="H37:N37"/>
    <mergeCell ref="P37:V37"/>
    <mergeCell ref="D39:F40"/>
  </mergeCells>
  <conditionalFormatting sqref="H7:N12 P7:V12">
    <cfRule type="cellIs" dxfId="11" priority="4" stopIfTrue="1" operator="equal">
      <formula>$D$5</formula>
    </cfRule>
    <cfRule type="expression" dxfId="10" priority="5" stopIfTrue="1">
      <formula>AND(NOT(H7=""),NOT(ISERROR(MATCH(H7,arr_eventdate,0))))</formula>
    </cfRule>
    <cfRule type="expression" dxfId="9" priority="6" stopIfTrue="1">
      <formula>AND(NOT(H7=""),NOT(ISERROR(MATCH(H7,arr_holidaydate,0))))</formula>
    </cfRule>
  </conditionalFormatting>
  <conditionalFormatting sqref="H39:N44 P39:V44">
    <cfRule type="cellIs" dxfId="8" priority="1" stopIfTrue="1" operator="equal">
      <formula>$D$37</formula>
    </cfRule>
    <cfRule type="expression" dxfId="7" priority="2" stopIfTrue="1">
      <formula>AND(NOT(H39=""),NOT(ISERROR(MATCH(H39,arr_eventdate,0))))</formula>
    </cfRule>
    <cfRule type="expression" dxfId="6" priority="3" stopIfTrue="1">
      <formula>AND(NOT(H39=""),NOT(ISERROR(MATCH(H39,arr_holidaydate,0))))</formula>
    </cfRule>
  </conditionalFormatting>
  <pageMargins left="0.6" right="0.25" top="0.4" bottom="0.25" header="0.25" footer="0.25"/>
  <pageSetup scale="97" orientation="portrait" r:id="rId1"/>
  <headerFooter alignWithMargins="0">
    <oddFooter>&amp;L&amp;8© 2013 Vertex42 LLC&amp;R&amp;8https://www.vertex42.com/calendars/daily-planner.html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E137-6BB5-8442-92EA-F93AD432FB49}">
  <sheetPr>
    <pageSetUpPr fitToPage="1"/>
  </sheetPr>
  <dimension ref="A1:V65"/>
  <sheetViews>
    <sheetView showGridLines="0" zoomScale="107" zoomScaleNormal="107" workbookViewId="0">
      <selection activeCell="D3" sqref="D3"/>
    </sheetView>
  </sheetViews>
  <sheetFormatPr baseColWidth="10" defaultColWidth="8.83203125" defaultRowHeight="13" x14ac:dyDescent="0.15"/>
  <cols>
    <col min="1" max="1" width="3.1640625" customWidth="1"/>
    <col min="2" max="2" width="4.1640625" bestFit="1" customWidth="1"/>
    <col min="3" max="3" width="4.5" customWidth="1"/>
    <col min="4" max="4" width="18.6640625" customWidth="1"/>
    <col min="5" max="5" width="2.6640625" customWidth="1"/>
    <col min="6" max="6" width="3.6640625" customWidth="1"/>
    <col min="7" max="7" width="4.33203125" customWidth="1"/>
    <col min="8" max="14" width="3.6640625" customWidth="1"/>
    <col min="15" max="15" width="1.6640625" customWidth="1"/>
    <col min="16" max="22" width="3.6640625" customWidth="1"/>
  </cols>
  <sheetData>
    <row r="1" spans="1:22" x14ac:dyDescent="0.15">
      <c r="A1" s="23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x14ac:dyDescent="0.15">
      <c r="A3" s="8"/>
      <c r="B3" s="8"/>
      <c r="C3" s="9" t="s">
        <v>0</v>
      </c>
      <c r="D3" s="10">
        <f>'Days1-2'!D3+12</f>
        <v>44127</v>
      </c>
      <c r="E3" s="8"/>
      <c r="F3" s="8"/>
      <c r="G3" s="8"/>
      <c r="H3" s="9"/>
      <c r="I3" s="9"/>
      <c r="J3" s="9"/>
      <c r="K3" s="13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2.75" customHeight="1" x14ac:dyDescent="0.15">
      <c r="A5" s="24">
        <f>DAY(D5)</f>
        <v>23</v>
      </c>
      <c r="B5" s="24"/>
      <c r="C5" s="24"/>
      <c r="D5" s="26">
        <f>D3</f>
        <v>44127</v>
      </c>
      <c r="E5" s="26"/>
      <c r="F5" s="26"/>
      <c r="G5" s="26"/>
      <c r="H5" s="30">
        <f>DATE(YEAR($D$5),MONTH($D$5),1)</f>
        <v>44105</v>
      </c>
      <c r="I5" s="30"/>
      <c r="J5" s="30"/>
      <c r="K5" s="30"/>
      <c r="L5" s="30"/>
      <c r="M5" s="30"/>
      <c r="N5" s="30"/>
      <c r="O5" s="2"/>
      <c r="P5" s="30">
        <f>DATE(YEAR(H5+35),MONTH(H5+35),1)</f>
        <v>44136</v>
      </c>
      <c r="Q5" s="30"/>
      <c r="R5" s="30"/>
      <c r="S5" s="30"/>
      <c r="T5" s="30"/>
      <c r="U5" s="30"/>
      <c r="V5" s="30"/>
    </row>
    <row r="6" spans="1:22" ht="12.75" customHeight="1" x14ac:dyDescent="0.15">
      <c r="A6" s="24"/>
      <c r="B6" s="24"/>
      <c r="C6" s="24"/>
      <c r="D6" s="26"/>
      <c r="E6" s="26"/>
      <c r="F6" s="26"/>
      <c r="G6" s="26"/>
      <c r="H6" s="15" t="s">
        <v>3</v>
      </c>
      <c r="I6" s="15" t="s">
        <v>4</v>
      </c>
      <c r="J6" s="15" t="s">
        <v>5</v>
      </c>
      <c r="K6" s="15" t="s">
        <v>6</v>
      </c>
      <c r="L6" s="15" t="s">
        <v>7</v>
      </c>
      <c r="M6" s="15" t="s">
        <v>8</v>
      </c>
      <c r="N6" s="15" t="s">
        <v>9</v>
      </c>
      <c r="O6" s="14"/>
      <c r="P6" s="15" t="s">
        <v>3</v>
      </c>
      <c r="Q6" s="15" t="s">
        <v>4</v>
      </c>
      <c r="R6" s="15" t="s">
        <v>5</v>
      </c>
      <c r="S6" s="15" t="s">
        <v>6</v>
      </c>
      <c r="T6" s="15" t="s">
        <v>7</v>
      </c>
      <c r="U6" s="15" t="s">
        <v>8</v>
      </c>
      <c r="V6" s="15" t="s">
        <v>9</v>
      </c>
    </row>
    <row r="7" spans="1:22" ht="12.75" customHeight="1" x14ac:dyDescent="0.15">
      <c r="A7" s="24"/>
      <c r="B7" s="24"/>
      <c r="C7" s="24"/>
      <c r="D7" s="27" t="str">
        <f>INDEX({"Sunday","Monday","Tuesday","Wednesday","Thursday","Friday","Saturday"},WEEKDAY(D5))</f>
        <v>Friday</v>
      </c>
      <c r="E7" s="27"/>
      <c r="F7" s="27"/>
      <c r="G7" s="4"/>
      <c r="H7" s="16" t="str">
        <f>IF(WEEKDAY(H5,1)=1,H5,"")</f>
        <v/>
      </c>
      <c r="I7" s="16" t="str">
        <f>IF(H7="",IF(WEEKDAY(H5,1)=2,H5,""),H7+1)</f>
        <v/>
      </c>
      <c r="J7" s="16" t="str">
        <f>IF(I7="",IF(WEEKDAY(H5,1)=3,H5,""),I7+1)</f>
        <v/>
      </c>
      <c r="K7" s="16" t="str">
        <f>IF(J7="",IF(WEEKDAY(H5,1)=4,H5,""),J7+1)</f>
        <v/>
      </c>
      <c r="L7" s="16">
        <f>IF(K7="",IF(WEEKDAY(H5,1)=5,H5,""),K7+1)</f>
        <v>44105</v>
      </c>
      <c r="M7" s="16">
        <f>IF(L7="",IF(WEEKDAY(H5,1)=6,H5,""),L7+1)</f>
        <v>44106</v>
      </c>
      <c r="N7" s="16">
        <f>IF(M7="",IF(WEEKDAY(H5,1)=7,H5,""),M7+1)</f>
        <v>44107</v>
      </c>
      <c r="O7" s="17"/>
      <c r="P7" s="16">
        <f>IF(WEEKDAY(P5,1)=1,P5,"")</f>
        <v>44136</v>
      </c>
      <c r="Q7" s="16">
        <f>IF(P7="",IF(WEEKDAY(P5,1)=2,P5,""),P7+1)</f>
        <v>44137</v>
      </c>
      <c r="R7" s="16">
        <f>IF(Q7="",IF(WEEKDAY(P5,1)=3,P5,""),Q7+1)</f>
        <v>44138</v>
      </c>
      <c r="S7" s="16">
        <f>IF(R7="",IF(WEEKDAY(P5,1)=4,P5,""),R7+1)</f>
        <v>44139</v>
      </c>
      <c r="T7" s="16">
        <f>IF(S7="",IF(WEEKDAY(P5,1)=5,P5,""),S7+1)</f>
        <v>44140</v>
      </c>
      <c r="U7" s="16">
        <f>IF(T7="",IF(WEEKDAY(P5,1)=6,P5,""),T7+1)</f>
        <v>44141</v>
      </c>
      <c r="V7" s="16">
        <f>IF(U7="",IF(WEEKDAY(P5,1)=7,P5,""),U7+1)</f>
        <v>44142</v>
      </c>
    </row>
    <row r="8" spans="1:22" ht="12.75" customHeight="1" x14ac:dyDescent="0.15">
      <c r="A8" s="25"/>
      <c r="B8" s="25"/>
      <c r="C8" s="25"/>
      <c r="D8" s="28"/>
      <c r="E8" s="28"/>
      <c r="F8" s="28"/>
      <c r="G8" s="4"/>
      <c r="H8" s="16">
        <f>IF(N7="","",IF(MONTH(N7+1)&lt;&gt;MONTH(N7),"",N7+1))</f>
        <v>44108</v>
      </c>
      <c r="I8" s="16">
        <f>IF(H8="","",IF(MONTH(H8+1)&lt;&gt;MONTH(H8),"",H8+1))</f>
        <v>44109</v>
      </c>
      <c r="J8" s="16">
        <f t="shared" ref="J8:N8" si="0">IF(I8="","",IF(MONTH(I8+1)&lt;&gt;MONTH(I8),"",I8+1))</f>
        <v>44110</v>
      </c>
      <c r="K8" s="16">
        <f>IF(J8="","",IF(MONTH(J8+1)&lt;&gt;MONTH(J8),"",J8+1))</f>
        <v>44111</v>
      </c>
      <c r="L8" s="16">
        <f t="shared" si="0"/>
        <v>44112</v>
      </c>
      <c r="M8" s="16">
        <f t="shared" si="0"/>
        <v>44113</v>
      </c>
      <c r="N8" s="16">
        <f t="shared" si="0"/>
        <v>44114</v>
      </c>
      <c r="O8" s="5"/>
      <c r="P8" s="16">
        <f>IF(V7="","",IF(MONTH(V7+1)&lt;&gt;MONTH(V7),"",V7+1))</f>
        <v>44143</v>
      </c>
      <c r="Q8" s="16">
        <f>IF(P8="","",IF(MONTH(P8+1)&lt;&gt;MONTH(P8),"",P8+1))</f>
        <v>44144</v>
      </c>
      <c r="R8" s="16">
        <f t="shared" ref="R8:S12" si="1">IF(Q8="","",IF(MONTH(Q8+1)&lt;&gt;MONTH(Q8),"",Q8+1))</f>
        <v>44145</v>
      </c>
      <c r="S8" s="16">
        <f>IF(R8="","",IF(MONTH(R8+1)&lt;&gt;MONTH(R8),"",R8+1))</f>
        <v>44146</v>
      </c>
      <c r="T8" s="16">
        <f t="shared" ref="T8:V12" si="2">IF(S8="","",IF(MONTH(S8+1)&lt;&gt;MONTH(S8),"",S8+1))</f>
        <v>44147</v>
      </c>
      <c r="U8" s="16">
        <f t="shared" si="2"/>
        <v>44148</v>
      </c>
      <c r="V8" s="16">
        <f t="shared" si="2"/>
        <v>44149</v>
      </c>
    </row>
    <row r="9" spans="1:22" ht="12.75" customHeight="1" x14ac:dyDescent="0.15">
      <c r="A9" s="21" t="str">
        <f t="array" ref="A9">IFERROR(INDEX(arr_holiday,SMALL(IF(arr_holidaydate=$D$5,ROW(arr_holidaydate)),ROW()-ROW($A$8))),"")</f>
        <v/>
      </c>
      <c r="B9" s="18"/>
      <c r="C9" s="18"/>
      <c r="D9" s="18"/>
      <c r="E9" s="29" t="str">
        <f>"W"&amp;TEXT(1+INT((D5-DATE(YEAR(D5+4-WEEKDAY(D5+6)),1,5)+
WEEKDAY(DATE(YEAR(D5+4-WEEKDAY(D5+6)),1,3)))/7),"00")&amp;"-"&amp;WEEKDAY(D5,2)</f>
        <v>W43-5</v>
      </c>
      <c r="F9" s="29"/>
      <c r="H9" s="16">
        <f t="shared" ref="H9:H12" si="3">IF(N8="","",IF(MONTH(N8+1)&lt;&gt;MONTH(N8),"",N8+1))</f>
        <v>44115</v>
      </c>
      <c r="I9" s="16">
        <f t="shared" ref="I9:N12" si="4">IF(H9="","",IF(MONTH(H9+1)&lt;&gt;MONTH(H9),"",H9+1))</f>
        <v>44116</v>
      </c>
      <c r="J9" s="16">
        <f t="shared" si="4"/>
        <v>44117</v>
      </c>
      <c r="K9" s="16">
        <f t="shared" si="4"/>
        <v>44118</v>
      </c>
      <c r="L9" s="16">
        <f t="shared" si="4"/>
        <v>44119</v>
      </c>
      <c r="M9" s="16">
        <f t="shared" si="4"/>
        <v>44120</v>
      </c>
      <c r="N9" s="16">
        <f t="shared" si="4"/>
        <v>44121</v>
      </c>
      <c r="O9" s="5"/>
      <c r="P9" s="16">
        <f t="shared" ref="P9:P12" si="5">IF(V8="","",IF(MONTH(V8+1)&lt;&gt;MONTH(V8),"",V8+1))</f>
        <v>44150</v>
      </c>
      <c r="Q9" s="16">
        <f t="shared" ref="Q9:Q12" si="6">IF(P9="","",IF(MONTH(P9+1)&lt;&gt;MONTH(P9),"",P9+1))</f>
        <v>44151</v>
      </c>
      <c r="R9" s="16">
        <f t="shared" si="1"/>
        <v>44152</v>
      </c>
      <c r="S9" s="16">
        <f t="shared" si="1"/>
        <v>44153</v>
      </c>
      <c r="T9" s="16">
        <f t="shared" si="2"/>
        <v>44154</v>
      </c>
      <c r="U9" s="16">
        <f t="shared" si="2"/>
        <v>44155</v>
      </c>
      <c r="V9" s="16">
        <f t="shared" si="2"/>
        <v>44156</v>
      </c>
    </row>
    <row r="10" spans="1:22" x14ac:dyDescent="0.15">
      <c r="A10" s="21" t="str">
        <f t="array" ref="A10">IFERROR(INDEX(arr_holiday,SMALL(IF(arr_holidaydate=$D$5,ROW(arr_holidaydate)),ROW()-ROW($A$8))),"")</f>
        <v/>
      </c>
      <c r="B10" s="18"/>
      <c r="C10" s="18"/>
      <c r="D10" s="18"/>
      <c r="H10" s="16">
        <f t="shared" si="3"/>
        <v>44122</v>
      </c>
      <c r="I10" s="16">
        <f t="shared" si="4"/>
        <v>44123</v>
      </c>
      <c r="J10" s="16">
        <f t="shared" si="4"/>
        <v>44124</v>
      </c>
      <c r="K10" s="16">
        <f t="shared" si="4"/>
        <v>44125</v>
      </c>
      <c r="L10" s="16">
        <f t="shared" si="4"/>
        <v>44126</v>
      </c>
      <c r="M10" s="16">
        <f t="shared" si="4"/>
        <v>44127</v>
      </c>
      <c r="N10" s="16">
        <f t="shared" si="4"/>
        <v>44128</v>
      </c>
      <c r="O10" s="5"/>
      <c r="P10" s="16">
        <f t="shared" si="5"/>
        <v>44157</v>
      </c>
      <c r="Q10" s="16">
        <f t="shared" si="6"/>
        <v>44158</v>
      </c>
      <c r="R10" s="16">
        <f t="shared" si="1"/>
        <v>44159</v>
      </c>
      <c r="S10" s="16">
        <f t="shared" si="1"/>
        <v>44160</v>
      </c>
      <c r="T10" s="16">
        <f t="shared" si="2"/>
        <v>44161</v>
      </c>
      <c r="U10" s="16">
        <f t="shared" si="2"/>
        <v>44162</v>
      </c>
      <c r="V10" s="16">
        <f t="shared" si="2"/>
        <v>44163</v>
      </c>
    </row>
    <row r="11" spans="1:22" x14ac:dyDescent="0.15">
      <c r="A11" s="21" t="str">
        <f t="array" ref="A11">IFERROR(INDEX(arr_holiday,SMALL(IF(arr_holidaydate=$D$5,ROW(arr_holidaydate)),ROW()-ROW($A$8))),"")</f>
        <v/>
      </c>
      <c r="B11" s="18"/>
      <c r="C11" s="18"/>
      <c r="D11" s="18"/>
      <c r="H11" s="16">
        <f t="shared" si="3"/>
        <v>44129</v>
      </c>
      <c r="I11" s="16">
        <f t="shared" si="4"/>
        <v>44130</v>
      </c>
      <c r="J11" s="16">
        <f t="shared" si="4"/>
        <v>44131</v>
      </c>
      <c r="K11" s="16">
        <f t="shared" si="4"/>
        <v>44132</v>
      </c>
      <c r="L11" s="16">
        <f t="shared" si="4"/>
        <v>44133</v>
      </c>
      <c r="M11" s="16">
        <f t="shared" si="4"/>
        <v>44134</v>
      </c>
      <c r="N11" s="16">
        <f t="shared" si="4"/>
        <v>44135</v>
      </c>
      <c r="O11" s="5"/>
      <c r="P11" s="16">
        <f t="shared" si="5"/>
        <v>44164</v>
      </c>
      <c r="Q11" s="16">
        <f t="shared" si="6"/>
        <v>44165</v>
      </c>
      <c r="R11" s="16" t="str">
        <f t="shared" si="1"/>
        <v/>
      </c>
      <c r="S11" s="16" t="str">
        <f t="shared" si="1"/>
        <v/>
      </c>
      <c r="T11" s="16" t="str">
        <f t="shared" si="2"/>
        <v/>
      </c>
      <c r="U11" s="16" t="str">
        <f t="shared" si="2"/>
        <v/>
      </c>
      <c r="V11" s="16" t="str">
        <f t="shared" si="2"/>
        <v/>
      </c>
    </row>
    <row r="12" spans="1:22" x14ac:dyDescent="0.15">
      <c r="A12" s="21" t="str">
        <f t="array" ref="A12">IFERROR(INDEX(arr_holiday,SMALL(IF(arr_holidaydate=$D$5,ROW(arr_holidaydate)),ROW()-ROW($A$8))),"")</f>
        <v/>
      </c>
      <c r="H12" s="16" t="str">
        <f t="shared" si="3"/>
        <v/>
      </c>
      <c r="I12" s="16" t="str">
        <f t="shared" si="4"/>
        <v/>
      </c>
      <c r="J12" s="16" t="str">
        <f t="shared" si="4"/>
        <v/>
      </c>
      <c r="K12" s="16" t="str">
        <f t="shared" si="4"/>
        <v/>
      </c>
      <c r="L12" s="16" t="str">
        <f t="shared" si="4"/>
        <v/>
      </c>
      <c r="M12" s="16" t="str">
        <f t="shared" si="4"/>
        <v/>
      </c>
      <c r="N12" s="16" t="str">
        <f t="shared" si="4"/>
        <v/>
      </c>
      <c r="O12" s="5"/>
      <c r="P12" s="16" t="str">
        <f t="shared" si="5"/>
        <v/>
      </c>
      <c r="Q12" s="16" t="str">
        <f t="shared" si="6"/>
        <v/>
      </c>
      <c r="R12" s="16" t="str">
        <f t="shared" si="1"/>
        <v/>
      </c>
      <c r="S12" s="16" t="str">
        <f t="shared" si="1"/>
        <v/>
      </c>
      <c r="T12" s="16" t="str">
        <f t="shared" si="2"/>
        <v/>
      </c>
      <c r="U12" s="16" t="str">
        <f t="shared" si="2"/>
        <v/>
      </c>
      <c r="V12" s="16" t="str">
        <f t="shared" si="2"/>
        <v/>
      </c>
    </row>
    <row r="13" spans="1:22" ht="14" customHeight="1" x14ac:dyDescent="0.15">
      <c r="A13" s="22" t="s">
        <v>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 ht="12.75" customHeight="1" x14ac:dyDescent="0.15">
      <c r="A14" s="20" t="str">
        <f t="array" ref="A14">IFERROR(INDEX(arr_event,SMALL(IF(arr_eventdate=$D$5,ROW(arr_eventdate)),ROW()-ROW($A$13))),"")</f>
        <v/>
      </c>
      <c r="B14" s="19"/>
      <c r="C14" s="19"/>
      <c r="D14" s="19"/>
      <c r="F14" s="20"/>
      <c r="G14" s="20"/>
      <c r="H14" s="20"/>
      <c r="I14" s="20"/>
      <c r="J14" s="20"/>
      <c r="K14" s="20"/>
      <c r="L14" s="20"/>
      <c r="M14" s="20"/>
      <c r="N14" s="20"/>
      <c r="O14" s="7"/>
      <c r="P14" s="11"/>
      <c r="Q14" s="11"/>
      <c r="R14" s="11"/>
      <c r="S14" s="11"/>
      <c r="T14" s="11"/>
      <c r="U14" s="11"/>
      <c r="V14" s="11"/>
    </row>
    <row r="15" spans="1:22" ht="12.75" customHeight="1" x14ac:dyDescent="0.15">
      <c r="A15" s="20" t="str">
        <f t="array" ref="A15">IFERROR(INDEX(arr_event,SMALL(IF(arr_eventdate=$D$5,ROW(arr_eventdate)),ROW()-ROW($A$13))),"")</f>
        <v/>
      </c>
      <c r="B15" s="19"/>
      <c r="C15" s="19"/>
      <c r="D15" s="19"/>
      <c r="F15" s="20"/>
      <c r="G15" s="20"/>
      <c r="H15" s="20"/>
      <c r="I15" s="20"/>
      <c r="J15" s="20"/>
      <c r="K15" s="20"/>
      <c r="L15" s="20"/>
      <c r="M15" s="20"/>
      <c r="N15" s="20"/>
      <c r="O15" s="7"/>
      <c r="P15" s="12"/>
      <c r="Q15" s="12"/>
      <c r="R15" s="12"/>
      <c r="S15" s="12"/>
      <c r="T15" s="12"/>
      <c r="U15" s="12"/>
      <c r="V15" s="12"/>
    </row>
    <row r="16" spans="1:22" ht="12.75" customHeight="1" x14ac:dyDescent="0.15">
      <c r="A16" s="20" t="str">
        <f t="array" ref="A16">IFERROR(INDEX(arr_event,SMALL(IF(arr_eventdate=$D$5,ROW(arr_eventdate)),ROW()-ROW($A$13))),"")</f>
        <v/>
      </c>
      <c r="B16" s="19"/>
      <c r="C16" s="19"/>
      <c r="D16" s="19"/>
      <c r="F16" s="20"/>
      <c r="G16" s="20"/>
      <c r="H16" s="20"/>
      <c r="I16" s="20"/>
      <c r="J16" s="20"/>
      <c r="K16" s="20"/>
      <c r="L16" s="20"/>
      <c r="M16" s="20"/>
      <c r="N16" s="20"/>
      <c r="O16" s="7"/>
      <c r="P16" s="12"/>
      <c r="Q16" s="12"/>
      <c r="R16" s="12"/>
      <c r="S16" s="12"/>
      <c r="T16" s="12"/>
      <c r="U16" s="12"/>
      <c r="V16" s="12"/>
    </row>
    <row r="17" spans="1:22" ht="12.75" customHeight="1" x14ac:dyDescent="0.15">
      <c r="A17" s="20" t="str">
        <f t="array" ref="A17">IFERROR(INDEX(arr_event,SMALL(IF(arr_eventdate=$D$5,ROW(arr_eventdate)),ROW()-ROW($A$13))),"")</f>
        <v/>
      </c>
      <c r="B17" s="19"/>
      <c r="C17" s="19"/>
      <c r="D17" s="19"/>
      <c r="F17" s="20"/>
      <c r="G17" s="20"/>
      <c r="H17" s="20"/>
      <c r="I17" s="20"/>
      <c r="J17" s="20"/>
      <c r="K17" s="20"/>
      <c r="L17" s="20"/>
      <c r="M17" s="20"/>
      <c r="N17" s="20"/>
      <c r="O17" s="7"/>
      <c r="P17" s="12"/>
      <c r="Q17" s="12"/>
      <c r="R17" s="12"/>
      <c r="S17" s="12"/>
      <c r="T17" s="12"/>
      <c r="U17" s="12"/>
      <c r="V17" s="12"/>
    </row>
    <row r="18" spans="1:22" ht="12.75" customHeight="1" x14ac:dyDescent="0.15">
      <c r="A18" s="20" t="str">
        <f t="array" ref="A18">IFERROR(INDEX(arr_event,SMALL(IF(arr_eventdate=$D$5,ROW(arr_eventdate)),ROW()-ROW($A$13))),"")</f>
        <v/>
      </c>
      <c r="B18" s="19"/>
      <c r="C18" s="19"/>
      <c r="D18" s="19"/>
      <c r="F18" s="20"/>
      <c r="G18" s="20"/>
      <c r="H18" s="20"/>
      <c r="I18" s="20"/>
      <c r="J18" s="20"/>
      <c r="K18" s="20"/>
      <c r="L18" s="20"/>
      <c r="M18" s="20"/>
      <c r="N18" s="20"/>
      <c r="O18" s="7"/>
      <c r="P18" s="12"/>
      <c r="Q18" s="12"/>
      <c r="R18" s="12"/>
      <c r="S18" s="12"/>
      <c r="T18" s="12"/>
      <c r="U18" s="12"/>
      <c r="V18" s="12"/>
    </row>
    <row r="19" spans="1:22" ht="12.75" customHeight="1" x14ac:dyDescent="0.15">
      <c r="A19" s="20" t="str">
        <f t="array" ref="A19">IFERROR(INDEX(arr_event,SMALL(IF(arr_eventdate=$D$5,ROW(arr_eventdate)),ROW()-ROW($A$13))),"")</f>
        <v/>
      </c>
      <c r="B19" s="19"/>
      <c r="C19" s="19"/>
      <c r="D19" s="19"/>
      <c r="F19" s="20"/>
      <c r="G19" s="20"/>
      <c r="H19" s="20"/>
      <c r="I19" s="20"/>
      <c r="J19" s="20"/>
      <c r="K19" s="20"/>
      <c r="L19" s="20"/>
      <c r="M19" s="20"/>
      <c r="N19" s="20"/>
      <c r="O19" s="7"/>
      <c r="P19" s="12"/>
      <c r="Q19" s="12"/>
      <c r="R19" s="12"/>
      <c r="S19" s="12"/>
      <c r="T19" s="12"/>
      <c r="U19" s="12"/>
      <c r="V19" s="12"/>
    </row>
    <row r="20" spans="1:22" ht="12.75" customHeight="1" x14ac:dyDescent="0.15">
      <c r="A20" s="20" t="str">
        <f t="array" ref="A20">IFERROR(INDEX(arr_event,SMALL(IF(arr_eventdate=$D$5,ROW(arr_eventdate)),ROW()-ROW($A$13))),"")</f>
        <v/>
      </c>
      <c r="B20" s="19"/>
      <c r="C20" s="19"/>
      <c r="D20" s="19"/>
      <c r="F20" s="20"/>
      <c r="G20" s="20"/>
      <c r="H20" s="20"/>
      <c r="I20" s="20"/>
      <c r="J20" s="20"/>
      <c r="K20" s="20"/>
      <c r="L20" s="20"/>
      <c r="M20" s="20"/>
      <c r="N20" s="20"/>
      <c r="O20" s="7"/>
      <c r="P20" s="12"/>
      <c r="Q20" s="12"/>
      <c r="R20" s="12"/>
      <c r="S20" s="12"/>
      <c r="T20" s="12"/>
      <c r="U20" s="12"/>
      <c r="V20" s="12"/>
    </row>
    <row r="21" spans="1:22" ht="12.75" customHeight="1" x14ac:dyDescent="0.15">
      <c r="A21" s="20" t="str">
        <f t="array" ref="A21">IFERROR(INDEX(arr_event,SMALL(IF(arr_eventdate=$D$5,ROW(arr_eventdate)),ROW()-ROW($A$13))),"")</f>
        <v/>
      </c>
      <c r="B21" s="19"/>
      <c r="C21" s="19"/>
      <c r="D21" s="19"/>
      <c r="F21" s="20"/>
      <c r="G21" s="20"/>
      <c r="H21" s="20"/>
      <c r="I21" s="20"/>
      <c r="J21" s="20"/>
      <c r="K21" s="20"/>
      <c r="L21" s="20"/>
      <c r="M21" s="20"/>
      <c r="N21" s="20"/>
      <c r="O21" s="7"/>
      <c r="P21" s="12"/>
      <c r="Q21" s="12"/>
      <c r="R21" s="12"/>
      <c r="S21" s="12"/>
      <c r="T21" s="12"/>
      <c r="U21" s="12"/>
      <c r="V21" s="12"/>
    </row>
    <row r="22" spans="1:22" ht="12.75" customHeight="1" x14ac:dyDescent="0.15">
      <c r="A22" s="20" t="str">
        <f t="array" ref="A22">IFERROR(INDEX(arr_event,SMALL(IF(arr_eventdate=$D$5,ROW(arr_eventdate)),ROW()-ROW($A$13))),"")</f>
        <v/>
      </c>
      <c r="B22" s="19"/>
      <c r="C22" s="19"/>
      <c r="D22" s="19"/>
      <c r="F22" s="20"/>
      <c r="G22" s="20"/>
      <c r="H22" s="20"/>
      <c r="I22" s="20"/>
      <c r="J22" s="20"/>
      <c r="K22" s="20"/>
      <c r="L22" s="20"/>
      <c r="M22" s="20"/>
      <c r="N22" s="20"/>
      <c r="O22" s="7"/>
      <c r="P22" s="12"/>
      <c r="Q22" s="12"/>
      <c r="R22" s="12"/>
      <c r="S22" s="12"/>
      <c r="T22" s="12"/>
      <c r="U22" s="12"/>
      <c r="V22" s="12"/>
    </row>
    <row r="23" spans="1:22" ht="12.75" customHeight="1" x14ac:dyDescent="0.15">
      <c r="A23" s="20" t="str">
        <f t="array" ref="A23">IFERROR(INDEX(arr_event,SMALL(IF(arr_eventdate=$D$5,ROW(arr_eventdate)),ROW()-ROW($A$13))),"")</f>
        <v/>
      </c>
      <c r="B23" s="19"/>
      <c r="C23" s="19"/>
      <c r="D23" s="19"/>
      <c r="F23" s="20"/>
      <c r="G23" s="20"/>
      <c r="H23" s="20"/>
      <c r="I23" s="20"/>
      <c r="J23" s="20"/>
      <c r="K23" s="20"/>
      <c r="L23" s="20"/>
      <c r="M23" s="20"/>
      <c r="N23" s="20"/>
      <c r="O23" s="7"/>
      <c r="P23" s="12"/>
      <c r="Q23" s="12"/>
      <c r="R23" s="12"/>
      <c r="S23" s="12"/>
      <c r="T23" s="12"/>
      <c r="U23" s="12"/>
      <c r="V23" s="12"/>
    </row>
    <row r="24" spans="1:22" ht="12.75" customHeight="1" x14ac:dyDescent="0.15">
      <c r="A24" s="20"/>
      <c r="B24" s="19"/>
      <c r="C24" s="19"/>
      <c r="D24" s="19"/>
      <c r="F24" s="20"/>
      <c r="G24" s="20"/>
      <c r="H24" s="20"/>
      <c r="I24" s="20"/>
      <c r="J24" s="20"/>
      <c r="K24" s="20"/>
      <c r="L24" s="20"/>
      <c r="M24" s="20"/>
      <c r="N24" s="20"/>
      <c r="O24" s="7"/>
      <c r="P24" s="12"/>
      <c r="Q24" s="12"/>
      <c r="R24" s="12"/>
      <c r="S24" s="12"/>
      <c r="T24" s="12"/>
      <c r="U24" s="12"/>
      <c r="V24" s="12"/>
    </row>
    <row r="25" spans="1:22" ht="12.75" customHeight="1" x14ac:dyDescent="0.15">
      <c r="A25" s="20"/>
      <c r="B25" s="19"/>
      <c r="C25" s="19"/>
      <c r="D25" s="19"/>
      <c r="F25" s="20"/>
      <c r="G25" s="20"/>
      <c r="H25" s="20"/>
      <c r="I25" s="20"/>
      <c r="J25" s="20"/>
      <c r="K25" s="20"/>
      <c r="L25" s="20"/>
      <c r="M25" s="20"/>
      <c r="N25" s="20"/>
      <c r="O25" s="7"/>
      <c r="P25" s="12"/>
      <c r="Q25" s="12"/>
      <c r="R25" s="12"/>
      <c r="S25" s="12"/>
      <c r="T25" s="12"/>
      <c r="U25" s="12"/>
      <c r="V25" s="12"/>
    </row>
    <row r="26" spans="1:22" ht="12.75" customHeight="1" x14ac:dyDescent="0.15">
      <c r="A26" s="20"/>
      <c r="B26" s="19"/>
      <c r="C26" s="19"/>
      <c r="D26" s="19"/>
      <c r="F26" s="20"/>
      <c r="G26" s="20"/>
      <c r="H26" s="20"/>
      <c r="I26" s="20"/>
      <c r="J26" s="20"/>
      <c r="K26" s="20"/>
      <c r="L26" s="20"/>
      <c r="M26" s="20"/>
      <c r="N26" s="20"/>
      <c r="O26" s="7"/>
      <c r="P26" s="12"/>
      <c r="Q26" s="12"/>
      <c r="R26" s="12"/>
      <c r="S26" s="12"/>
      <c r="T26" s="12"/>
      <c r="U26" s="12"/>
      <c r="V26" s="12"/>
    </row>
    <row r="27" spans="1:22" ht="12.75" customHeight="1" x14ac:dyDescent="0.15">
      <c r="A27" s="20"/>
      <c r="B27" s="19"/>
      <c r="C27" s="19"/>
      <c r="D27" s="19"/>
      <c r="F27" s="20"/>
      <c r="G27" s="20"/>
      <c r="H27" s="20"/>
      <c r="I27" s="20"/>
      <c r="J27" s="20"/>
      <c r="K27" s="20"/>
      <c r="L27" s="20"/>
      <c r="M27" s="20"/>
      <c r="N27" s="20"/>
      <c r="O27" s="7"/>
      <c r="P27" s="12"/>
      <c r="Q27" s="12"/>
      <c r="R27" s="12"/>
      <c r="S27" s="12"/>
      <c r="T27" s="12"/>
      <c r="U27" s="12"/>
      <c r="V27" s="12"/>
    </row>
    <row r="28" spans="1:22" ht="12.75" customHeight="1" x14ac:dyDescent="0.15">
      <c r="A28" s="20"/>
      <c r="B28" s="19"/>
      <c r="C28" s="19"/>
      <c r="D28" s="19"/>
      <c r="F28" s="20"/>
      <c r="G28" s="20"/>
      <c r="H28" s="20"/>
      <c r="I28" s="20"/>
      <c r="J28" s="20"/>
      <c r="K28" s="20"/>
      <c r="L28" s="20"/>
      <c r="M28" s="20"/>
      <c r="N28" s="20"/>
      <c r="O28" s="7"/>
      <c r="P28" s="12"/>
      <c r="Q28" s="12"/>
      <c r="R28" s="12"/>
      <c r="S28" s="12"/>
      <c r="T28" s="12"/>
      <c r="U28" s="12"/>
      <c r="V28" s="12"/>
    </row>
    <row r="29" spans="1:22" ht="12.75" customHeight="1" x14ac:dyDescent="0.15">
      <c r="A29" s="20"/>
      <c r="B29" s="19"/>
      <c r="C29" s="19"/>
      <c r="D29" s="19"/>
      <c r="F29" s="20"/>
      <c r="G29" s="20"/>
      <c r="H29" s="20"/>
      <c r="I29" s="20"/>
      <c r="J29" s="20"/>
      <c r="K29" s="20"/>
      <c r="L29" s="20"/>
      <c r="M29" s="20"/>
      <c r="N29" s="20"/>
      <c r="O29" s="7"/>
      <c r="P29" s="12"/>
      <c r="Q29" s="12"/>
      <c r="R29" s="12"/>
      <c r="S29" s="12"/>
      <c r="T29" s="12"/>
      <c r="U29" s="12"/>
      <c r="V29" s="12"/>
    </row>
    <row r="30" spans="1:22" ht="12.75" customHeight="1" x14ac:dyDescent="0.15">
      <c r="A30" s="20"/>
      <c r="B30" s="19"/>
      <c r="C30" s="19"/>
      <c r="D30" s="19"/>
      <c r="F30" s="20"/>
      <c r="G30" s="20"/>
      <c r="H30" s="20"/>
      <c r="I30" s="20"/>
      <c r="J30" s="20"/>
      <c r="K30" s="20"/>
      <c r="L30" s="20"/>
      <c r="M30" s="20"/>
      <c r="N30" s="20"/>
      <c r="O30" s="7"/>
      <c r="P30" s="12"/>
      <c r="Q30" s="12"/>
      <c r="R30" s="12"/>
      <c r="S30" s="12"/>
      <c r="T30" s="12"/>
      <c r="U30" s="12"/>
      <c r="V30" s="12"/>
    </row>
    <row r="31" spans="1:22" ht="12.75" customHeight="1" x14ac:dyDescent="0.15">
      <c r="A31" s="20"/>
      <c r="B31" s="19"/>
      <c r="C31" s="19"/>
      <c r="D31" s="19"/>
      <c r="F31" s="20"/>
      <c r="G31" s="20"/>
      <c r="H31" s="20"/>
      <c r="I31" s="20"/>
      <c r="J31" s="20"/>
      <c r="K31" s="20"/>
      <c r="L31" s="20"/>
      <c r="M31" s="20"/>
      <c r="N31" s="20"/>
      <c r="O31" s="7"/>
      <c r="P31" s="12"/>
      <c r="Q31" s="12"/>
      <c r="R31" s="12"/>
      <c r="S31" s="12"/>
      <c r="T31" s="12"/>
      <c r="U31" s="12"/>
      <c r="V31" s="12"/>
    </row>
    <row r="32" spans="1:22" ht="12.75" customHeight="1" x14ac:dyDescent="0.15">
      <c r="A32" s="20"/>
      <c r="B32" s="19"/>
      <c r="C32" s="19"/>
      <c r="D32" s="19"/>
      <c r="F32" s="20"/>
      <c r="G32" s="20"/>
      <c r="H32" s="20"/>
      <c r="I32" s="20"/>
      <c r="J32" s="20"/>
      <c r="K32" s="20"/>
      <c r="L32" s="20"/>
      <c r="M32" s="20"/>
      <c r="N32" s="20"/>
      <c r="O32" s="7"/>
      <c r="P32" s="12"/>
      <c r="Q32" s="12"/>
      <c r="R32" s="12"/>
      <c r="S32" s="12"/>
      <c r="T32" s="12"/>
      <c r="U32" s="12"/>
      <c r="V32" s="12"/>
    </row>
    <row r="33" spans="1:22" ht="12.75" customHeight="1" x14ac:dyDescent="0.15">
      <c r="A33" s="1"/>
      <c r="B33" s="1"/>
      <c r="C33" s="6"/>
      <c r="D33" s="6"/>
      <c r="P33" s="3"/>
      <c r="Q33" s="3"/>
      <c r="R33" s="3"/>
      <c r="S33" s="3"/>
      <c r="T33" s="3"/>
      <c r="U33" s="3"/>
      <c r="V33" s="3"/>
    </row>
    <row r="37" spans="1:22" ht="12.75" customHeight="1" x14ac:dyDescent="0.15">
      <c r="A37" s="24">
        <f>DAY(D37)</f>
        <v>24</v>
      </c>
      <c r="B37" s="24"/>
      <c r="C37" s="24"/>
      <c r="D37" s="26">
        <f>D3+1</f>
        <v>44128</v>
      </c>
      <c r="E37" s="26"/>
      <c r="F37" s="26"/>
      <c r="G37" s="26"/>
      <c r="H37" s="30">
        <f>DATE(YEAR($D$5),MONTH($D$5),1)</f>
        <v>44105</v>
      </c>
      <c r="I37" s="30"/>
      <c r="J37" s="30"/>
      <c r="K37" s="30"/>
      <c r="L37" s="30"/>
      <c r="M37" s="30"/>
      <c r="N37" s="30"/>
      <c r="O37" s="2"/>
      <c r="P37" s="30">
        <f>DATE(YEAR(H37+35),MONTH(H37+35),1)</f>
        <v>44136</v>
      </c>
      <c r="Q37" s="30"/>
      <c r="R37" s="30"/>
      <c r="S37" s="30"/>
      <c r="T37" s="30"/>
      <c r="U37" s="30"/>
      <c r="V37" s="30"/>
    </row>
    <row r="38" spans="1:22" ht="12.75" customHeight="1" x14ac:dyDescent="0.15">
      <c r="A38" s="24"/>
      <c r="B38" s="24"/>
      <c r="C38" s="24"/>
      <c r="D38" s="26"/>
      <c r="E38" s="26"/>
      <c r="F38" s="26"/>
      <c r="G38" s="26"/>
      <c r="H38" s="15" t="s">
        <v>3</v>
      </c>
      <c r="I38" s="15" t="s">
        <v>4</v>
      </c>
      <c r="J38" s="15" t="s">
        <v>5</v>
      </c>
      <c r="K38" s="15" t="s">
        <v>6</v>
      </c>
      <c r="L38" s="15" t="s">
        <v>7</v>
      </c>
      <c r="M38" s="15" t="s">
        <v>8</v>
      </c>
      <c r="N38" s="15" t="s">
        <v>9</v>
      </c>
      <c r="O38" s="14"/>
      <c r="P38" s="15" t="s">
        <v>3</v>
      </c>
      <c r="Q38" s="15" t="s">
        <v>4</v>
      </c>
      <c r="R38" s="15" t="s">
        <v>5</v>
      </c>
      <c r="S38" s="15" t="s">
        <v>6</v>
      </c>
      <c r="T38" s="15" t="s">
        <v>7</v>
      </c>
      <c r="U38" s="15" t="s">
        <v>8</v>
      </c>
      <c r="V38" s="15" t="s">
        <v>9</v>
      </c>
    </row>
    <row r="39" spans="1:22" ht="12.75" customHeight="1" x14ac:dyDescent="0.15">
      <c r="A39" s="24"/>
      <c r="B39" s="24"/>
      <c r="C39" s="24"/>
      <c r="D39" s="27" t="str">
        <f>INDEX({"Sunday","Monday","Tuesday","Wednesday","Thursday","Friday","Saturday"},WEEKDAY(D37))</f>
        <v>Saturday</v>
      </c>
      <c r="E39" s="27"/>
      <c r="F39" s="27"/>
      <c r="G39" s="4"/>
      <c r="H39" s="16" t="str">
        <f>IF(WEEKDAY(H37,1)=1,H37,"")</f>
        <v/>
      </c>
      <c r="I39" s="16" t="str">
        <f>IF(H39="",IF(WEEKDAY(H37,1)=2,H37,""),H39+1)</f>
        <v/>
      </c>
      <c r="J39" s="16" t="str">
        <f>IF(I39="",IF(WEEKDAY(H37,1)=3,H37,""),I39+1)</f>
        <v/>
      </c>
      <c r="K39" s="16" t="str">
        <f>IF(J39="",IF(WEEKDAY(H37,1)=4,H37,""),J39+1)</f>
        <v/>
      </c>
      <c r="L39" s="16">
        <f>IF(K39="",IF(WEEKDAY(H37,1)=5,H37,""),K39+1)</f>
        <v>44105</v>
      </c>
      <c r="M39" s="16">
        <f>IF(L39="",IF(WEEKDAY(H37,1)=6,H37,""),L39+1)</f>
        <v>44106</v>
      </c>
      <c r="N39" s="16">
        <f>IF(M39="",IF(WEEKDAY(H37,1)=7,H37,""),M39+1)</f>
        <v>44107</v>
      </c>
      <c r="O39" s="17"/>
      <c r="P39" s="16">
        <f>IF(WEEKDAY(P37,1)=1,P37,"")</f>
        <v>44136</v>
      </c>
      <c r="Q39" s="16">
        <f>IF(P39="",IF(WEEKDAY(P37,1)=2,P37,""),P39+1)</f>
        <v>44137</v>
      </c>
      <c r="R39" s="16">
        <f>IF(Q39="",IF(WEEKDAY(P37,1)=3,P37,""),Q39+1)</f>
        <v>44138</v>
      </c>
      <c r="S39" s="16">
        <f>IF(R39="",IF(WEEKDAY(P37,1)=4,P37,""),R39+1)</f>
        <v>44139</v>
      </c>
      <c r="T39" s="16">
        <f>IF(S39="",IF(WEEKDAY(P37,1)=5,P37,""),S39+1)</f>
        <v>44140</v>
      </c>
      <c r="U39" s="16">
        <f>IF(T39="",IF(WEEKDAY(P37,1)=6,P37,""),T39+1)</f>
        <v>44141</v>
      </c>
      <c r="V39" s="16">
        <f>IF(U39="",IF(WEEKDAY(P37,1)=7,P37,""),U39+1)</f>
        <v>44142</v>
      </c>
    </row>
    <row r="40" spans="1:22" ht="12.75" customHeight="1" x14ac:dyDescent="0.15">
      <c r="A40" s="25"/>
      <c r="B40" s="25"/>
      <c r="C40" s="25"/>
      <c r="D40" s="28"/>
      <c r="E40" s="28"/>
      <c r="F40" s="28"/>
      <c r="G40" s="4"/>
      <c r="H40" s="16">
        <f>IF(N39="","",IF(MONTH(N39+1)&lt;&gt;MONTH(N39),"",N39+1))</f>
        <v>44108</v>
      </c>
      <c r="I40" s="16">
        <f>IF(H40="","",IF(MONTH(H40+1)&lt;&gt;MONTH(H40),"",H40+1))</f>
        <v>44109</v>
      </c>
      <c r="J40" s="16">
        <f t="shared" ref="J40:K44" si="7">IF(I40="","",IF(MONTH(I40+1)&lt;&gt;MONTH(I40),"",I40+1))</f>
        <v>44110</v>
      </c>
      <c r="K40" s="16">
        <f>IF(J40="","",IF(MONTH(J40+1)&lt;&gt;MONTH(J40),"",J40+1))</f>
        <v>44111</v>
      </c>
      <c r="L40" s="16">
        <f t="shared" ref="L40:N44" si="8">IF(K40="","",IF(MONTH(K40+1)&lt;&gt;MONTH(K40),"",K40+1))</f>
        <v>44112</v>
      </c>
      <c r="M40" s="16">
        <f t="shared" si="8"/>
        <v>44113</v>
      </c>
      <c r="N40" s="16">
        <f t="shared" si="8"/>
        <v>44114</v>
      </c>
      <c r="O40" s="5"/>
      <c r="P40" s="16">
        <f>IF(V39="","",IF(MONTH(V39+1)&lt;&gt;MONTH(V39),"",V39+1))</f>
        <v>44143</v>
      </c>
      <c r="Q40" s="16">
        <f>IF(P40="","",IF(MONTH(P40+1)&lt;&gt;MONTH(P40),"",P40+1))</f>
        <v>44144</v>
      </c>
      <c r="R40" s="16">
        <f t="shared" ref="R40:S44" si="9">IF(Q40="","",IF(MONTH(Q40+1)&lt;&gt;MONTH(Q40),"",Q40+1))</f>
        <v>44145</v>
      </c>
      <c r="S40" s="16">
        <f>IF(R40="","",IF(MONTH(R40+1)&lt;&gt;MONTH(R40),"",R40+1))</f>
        <v>44146</v>
      </c>
      <c r="T40" s="16">
        <f t="shared" ref="T40:V44" si="10">IF(S40="","",IF(MONTH(S40+1)&lt;&gt;MONTH(S40),"",S40+1))</f>
        <v>44147</v>
      </c>
      <c r="U40" s="16">
        <f t="shared" si="10"/>
        <v>44148</v>
      </c>
      <c r="V40" s="16">
        <f t="shared" si="10"/>
        <v>44149</v>
      </c>
    </row>
    <row r="41" spans="1:22" ht="12.75" customHeight="1" x14ac:dyDescent="0.15">
      <c r="A41" s="21" t="str">
        <f t="array" ref="A41">IFERROR(INDEX(arr_holiday,SMALL(IF(arr_holidaydate=$D$37,ROW(arr_holidaydate)),ROW()-ROW($A$40))),"")</f>
        <v/>
      </c>
      <c r="B41" s="18"/>
      <c r="C41" s="18"/>
      <c r="D41" s="18"/>
      <c r="E41" s="29" t="str">
        <f>"W"&amp;TEXT(1+INT((D37-DATE(YEAR(D37+4-WEEKDAY(D37+6)),1,5)+
WEEKDAY(DATE(YEAR(D37+4-WEEKDAY(D37+6)),1,3)))/7),"00")&amp;"-"&amp;WEEKDAY(D37,2)</f>
        <v>W43-6</v>
      </c>
      <c r="F41" s="29"/>
      <c r="H41" s="16">
        <f t="shared" ref="H41:H44" si="11">IF(N40="","",IF(MONTH(N40+1)&lt;&gt;MONTH(N40),"",N40+1))</f>
        <v>44115</v>
      </c>
      <c r="I41" s="16">
        <f t="shared" ref="I41:I44" si="12">IF(H41="","",IF(MONTH(H41+1)&lt;&gt;MONTH(H41),"",H41+1))</f>
        <v>44116</v>
      </c>
      <c r="J41" s="16">
        <f t="shared" si="7"/>
        <v>44117</v>
      </c>
      <c r="K41" s="16">
        <f t="shared" si="7"/>
        <v>44118</v>
      </c>
      <c r="L41" s="16">
        <f t="shared" si="8"/>
        <v>44119</v>
      </c>
      <c r="M41" s="16">
        <f t="shared" si="8"/>
        <v>44120</v>
      </c>
      <c r="N41" s="16">
        <f t="shared" si="8"/>
        <v>44121</v>
      </c>
      <c r="O41" s="5"/>
      <c r="P41" s="16">
        <f t="shared" ref="P41:P44" si="13">IF(V40="","",IF(MONTH(V40+1)&lt;&gt;MONTH(V40),"",V40+1))</f>
        <v>44150</v>
      </c>
      <c r="Q41" s="16">
        <f t="shared" ref="Q41:Q44" si="14">IF(P41="","",IF(MONTH(P41+1)&lt;&gt;MONTH(P41),"",P41+1))</f>
        <v>44151</v>
      </c>
      <c r="R41" s="16">
        <f t="shared" si="9"/>
        <v>44152</v>
      </c>
      <c r="S41" s="16">
        <f t="shared" si="9"/>
        <v>44153</v>
      </c>
      <c r="T41" s="16">
        <f t="shared" si="10"/>
        <v>44154</v>
      </c>
      <c r="U41" s="16">
        <f t="shared" si="10"/>
        <v>44155</v>
      </c>
      <c r="V41" s="16">
        <f t="shared" si="10"/>
        <v>44156</v>
      </c>
    </row>
    <row r="42" spans="1:22" x14ac:dyDescent="0.15">
      <c r="A42" s="21" t="str">
        <f t="array" ref="A42">IFERROR(INDEX(arr_holiday,SMALL(IF(arr_holidaydate=$D$37,ROW(arr_holidaydate)),ROW()-ROW($A$40))),"")</f>
        <v/>
      </c>
      <c r="B42" s="18"/>
      <c r="C42" s="18"/>
      <c r="D42" s="18"/>
      <c r="H42" s="16">
        <f t="shared" si="11"/>
        <v>44122</v>
      </c>
      <c r="I42" s="16">
        <f t="shared" si="12"/>
        <v>44123</v>
      </c>
      <c r="J42" s="16">
        <f t="shared" si="7"/>
        <v>44124</v>
      </c>
      <c r="K42" s="16">
        <f t="shared" si="7"/>
        <v>44125</v>
      </c>
      <c r="L42" s="16">
        <f t="shared" si="8"/>
        <v>44126</v>
      </c>
      <c r="M42" s="16">
        <f t="shared" si="8"/>
        <v>44127</v>
      </c>
      <c r="N42" s="16">
        <f t="shared" si="8"/>
        <v>44128</v>
      </c>
      <c r="O42" s="5"/>
      <c r="P42" s="16">
        <f t="shared" si="13"/>
        <v>44157</v>
      </c>
      <c r="Q42" s="16">
        <f t="shared" si="14"/>
        <v>44158</v>
      </c>
      <c r="R42" s="16">
        <f t="shared" si="9"/>
        <v>44159</v>
      </c>
      <c r="S42" s="16">
        <f t="shared" si="9"/>
        <v>44160</v>
      </c>
      <c r="T42" s="16">
        <f t="shared" si="10"/>
        <v>44161</v>
      </c>
      <c r="U42" s="16">
        <f t="shared" si="10"/>
        <v>44162</v>
      </c>
      <c r="V42" s="16">
        <f t="shared" si="10"/>
        <v>44163</v>
      </c>
    </row>
    <row r="43" spans="1:22" x14ac:dyDescent="0.15">
      <c r="A43" s="21" t="str">
        <f t="array" ref="A43">IFERROR(INDEX(arr_holiday,SMALL(IF(arr_holidaydate=$D$37,ROW(arr_holidaydate)),ROW()-ROW($A$40))),"")</f>
        <v/>
      </c>
      <c r="B43" s="18"/>
      <c r="C43" s="18"/>
      <c r="D43" s="18"/>
      <c r="H43" s="16">
        <f t="shared" si="11"/>
        <v>44129</v>
      </c>
      <c r="I43" s="16">
        <f t="shared" si="12"/>
        <v>44130</v>
      </c>
      <c r="J43" s="16">
        <f t="shared" si="7"/>
        <v>44131</v>
      </c>
      <c r="K43" s="16">
        <f t="shared" si="7"/>
        <v>44132</v>
      </c>
      <c r="L43" s="16">
        <f t="shared" si="8"/>
        <v>44133</v>
      </c>
      <c r="M43" s="16">
        <f t="shared" si="8"/>
        <v>44134</v>
      </c>
      <c r="N43" s="16">
        <f t="shared" si="8"/>
        <v>44135</v>
      </c>
      <c r="O43" s="5"/>
      <c r="P43" s="16">
        <f t="shared" si="13"/>
        <v>44164</v>
      </c>
      <c r="Q43" s="16">
        <f t="shared" si="14"/>
        <v>44165</v>
      </c>
      <c r="R43" s="16" t="str">
        <f t="shared" si="9"/>
        <v/>
      </c>
      <c r="S43" s="16" t="str">
        <f t="shared" si="9"/>
        <v/>
      </c>
      <c r="T43" s="16" t="str">
        <f t="shared" si="10"/>
        <v/>
      </c>
      <c r="U43" s="16" t="str">
        <f t="shared" si="10"/>
        <v/>
      </c>
      <c r="V43" s="16" t="str">
        <f t="shared" si="10"/>
        <v/>
      </c>
    </row>
    <row r="44" spans="1:22" x14ac:dyDescent="0.15">
      <c r="A44" s="21" t="str">
        <f t="array" ref="A44">IFERROR(INDEX(arr_holiday,SMALL(IF(arr_holidaydate=$D$37,ROW(arr_holidaydate)),ROW()-ROW($A$40))),"")</f>
        <v/>
      </c>
      <c r="B44" s="18"/>
      <c r="C44" s="18"/>
      <c r="D44" s="18"/>
      <c r="H44" s="16" t="str">
        <f t="shared" si="11"/>
        <v/>
      </c>
      <c r="I44" s="16" t="str">
        <f t="shared" si="12"/>
        <v/>
      </c>
      <c r="J44" s="16" t="str">
        <f t="shared" si="7"/>
        <v/>
      </c>
      <c r="K44" s="16" t="str">
        <f t="shared" si="7"/>
        <v/>
      </c>
      <c r="L44" s="16" t="str">
        <f t="shared" si="8"/>
        <v/>
      </c>
      <c r="M44" s="16" t="str">
        <f t="shared" si="8"/>
        <v/>
      </c>
      <c r="N44" s="16" t="str">
        <f t="shared" si="8"/>
        <v/>
      </c>
      <c r="O44" s="5"/>
      <c r="P44" s="16" t="str">
        <f t="shared" si="13"/>
        <v/>
      </c>
      <c r="Q44" s="16" t="str">
        <f t="shared" si="14"/>
        <v/>
      </c>
      <c r="R44" s="16" t="str">
        <f t="shared" si="9"/>
        <v/>
      </c>
      <c r="S44" s="16" t="str">
        <f t="shared" si="9"/>
        <v/>
      </c>
      <c r="T44" s="16" t="str">
        <f t="shared" si="10"/>
        <v/>
      </c>
      <c r="U44" s="16" t="str">
        <f t="shared" si="10"/>
        <v/>
      </c>
      <c r="V44" s="16" t="str">
        <f t="shared" si="10"/>
        <v/>
      </c>
    </row>
    <row r="45" spans="1:22" ht="14" customHeight="1" x14ac:dyDescent="0.15">
      <c r="A45" s="22" t="s">
        <v>1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</row>
    <row r="46" spans="1:22" ht="12.75" customHeight="1" x14ac:dyDescent="0.15">
      <c r="A46" s="20" t="str">
        <f t="array" ref="A46">IFERROR(INDEX(arr_event,SMALL(IF(arr_eventdate=$D$5,ROW(arr_eventdate)),ROW()-ROW($A$13))),"")</f>
        <v/>
      </c>
      <c r="B46" s="19"/>
      <c r="C46" s="19"/>
      <c r="D46" s="19"/>
      <c r="F46" s="20"/>
      <c r="G46" s="20"/>
      <c r="H46" s="20"/>
      <c r="I46" s="20"/>
      <c r="J46" s="20"/>
      <c r="K46" s="20"/>
      <c r="L46" s="20"/>
      <c r="M46" s="20"/>
      <c r="N46" s="20"/>
      <c r="O46" s="7"/>
      <c r="P46" s="11"/>
      <c r="Q46" s="11"/>
      <c r="R46" s="11"/>
      <c r="S46" s="11"/>
      <c r="T46" s="11"/>
      <c r="U46" s="11"/>
      <c r="V46" s="11"/>
    </row>
    <row r="47" spans="1:22" ht="12.75" customHeight="1" x14ac:dyDescent="0.15">
      <c r="A47" s="20" t="str">
        <f t="array" ref="A47">IFERROR(INDEX(arr_event,SMALL(IF(arr_eventdate=$D$5,ROW(arr_eventdate)),ROW()-ROW($A$13))),"")</f>
        <v/>
      </c>
      <c r="B47" s="19"/>
      <c r="C47" s="19"/>
      <c r="D47" s="19"/>
      <c r="F47" s="20"/>
      <c r="G47" s="20"/>
      <c r="H47" s="20"/>
      <c r="I47" s="20"/>
      <c r="J47" s="20"/>
      <c r="K47" s="20"/>
      <c r="L47" s="20"/>
      <c r="M47" s="20"/>
      <c r="N47" s="20"/>
      <c r="O47" s="7"/>
      <c r="P47" s="12"/>
      <c r="Q47" s="12"/>
      <c r="R47" s="12"/>
      <c r="S47" s="12"/>
      <c r="T47" s="12"/>
      <c r="U47" s="12"/>
      <c r="V47" s="12"/>
    </row>
    <row r="48" spans="1:22" ht="12.75" customHeight="1" x14ac:dyDescent="0.15">
      <c r="A48" s="20" t="str">
        <f t="array" ref="A48">IFERROR(INDEX(arr_event,SMALL(IF(arr_eventdate=$D$5,ROW(arr_eventdate)),ROW()-ROW($A$13))),"")</f>
        <v/>
      </c>
      <c r="B48" s="19"/>
      <c r="C48" s="19"/>
      <c r="D48" s="19"/>
      <c r="F48" s="20"/>
      <c r="G48" s="20"/>
      <c r="H48" s="20"/>
      <c r="I48" s="20"/>
      <c r="J48" s="20"/>
      <c r="K48" s="20"/>
      <c r="L48" s="20"/>
      <c r="M48" s="20"/>
      <c r="N48" s="20"/>
      <c r="O48" s="7"/>
      <c r="P48" s="12"/>
      <c r="Q48" s="12"/>
      <c r="R48" s="12"/>
      <c r="S48" s="12"/>
      <c r="T48" s="12"/>
      <c r="U48" s="12"/>
      <c r="V48" s="12"/>
    </row>
    <row r="49" spans="1:22" ht="12.75" customHeight="1" x14ac:dyDescent="0.15">
      <c r="A49" s="20" t="str">
        <f t="array" ref="A49">IFERROR(INDEX(arr_event,SMALL(IF(arr_eventdate=$D$5,ROW(arr_eventdate)),ROW()-ROW($A$13))),"")</f>
        <v/>
      </c>
      <c r="B49" s="19"/>
      <c r="C49" s="19"/>
      <c r="D49" s="19"/>
      <c r="F49" s="20"/>
      <c r="G49" s="20"/>
      <c r="H49" s="20"/>
      <c r="I49" s="20"/>
      <c r="J49" s="20"/>
      <c r="K49" s="20"/>
      <c r="L49" s="20"/>
      <c r="M49" s="20"/>
      <c r="N49" s="20"/>
      <c r="O49" s="7"/>
      <c r="P49" s="12"/>
      <c r="Q49" s="12"/>
      <c r="R49" s="12"/>
      <c r="S49" s="12"/>
      <c r="T49" s="12"/>
      <c r="U49" s="12"/>
      <c r="V49" s="12"/>
    </row>
    <row r="50" spans="1:22" ht="12.75" customHeight="1" x14ac:dyDescent="0.15">
      <c r="A50" s="20" t="str">
        <f t="array" ref="A50">IFERROR(INDEX(arr_event,SMALL(IF(arr_eventdate=$D$5,ROW(arr_eventdate)),ROW()-ROW($A$13))),"")</f>
        <v/>
      </c>
      <c r="B50" s="19"/>
      <c r="C50" s="19"/>
      <c r="D50" s="19"/>
      <c r="F50" s="20"/>
      <c r="G50" s="20"/>
      <c r="H50" s="20"/>
      <c r="I50" s="20"/>
      <c r="J50" s="20"/>
      <c r="K50" s="20"/>
      <c r="L50" s="20"/>
      <c r="M50" s="20"/>
      <c r="N50" s="20"/>
      <c r="O50" s="7"/>
      <c r="P50" s="12"/>
      <c r="Q50" s="12"/>
      <c r="R50" s="12"/>
      <c r="S50" s="12"/>
      <c r="T50" s="12"/>
      <c r="U50" s="12"/>
      <c r="V50" s="12"/>
    </row>
    <row r="51" spans="1:22" ht="12.75" customHeight="1" x14ac:dyDescent="0.15">
      <c r="A51" s="20" t="str">
        <f t="array" ref="A51">IFERROR(INDEX(arr_event,SMALL(IF(arr_eventdate=$D$5,ROW(arr_eventdate)),ROW()-ROW($A$13))),"")</f>
        <v/>
      </c>
      <c r="B51" s="19"/>
      <c r="C51" s="19"/>
      <c r="D51" s="19"/>
      <c r="F51" s="20"/>
      <c r="G51" s="20"/>
      <c r="H51" s="20"/>
      <c r="I51" s="20"/>
      <c r="J51" s="20"/>
      <c r="K51" s="20"/>
      <c r="L51" s="20"/>
      <c r="M51" s="20"/>
      <c r="N51" s="20"/>
      <c r="O51" s="7"/>
      <c r="P51" s="12"/>
      <c r="Q51" s="12"/>
      <c r="R51" s="12"/>
      <c r="S51" s="12"/>
      <c r="T51" s="12"/>
      <c r="U51" s="12"/>
      <c r="V51" s="12"/>
    </row>
    <row r="52" spans="1:22" ht="12.75" customHeight="1" x14ac:dyDescent="0.15">
      <c r="A52" s="20" t="str">
        <f t="array" ref="A52">IFERROR(INDEX(arr_event,SMALL(IF(arr_eventdate=$D$5,ROW(arr_eventdate)),ROW()-ROW($A$13))),"")</f>
        <v/>
      </c>
      <c r="B52" s="19"/>
      <c r="C52" s="19"/>
      <c r="D52" s="19"/>
      <c r="F52" s="20"/>
      <c r="G52" s="20"/>
      <c r="H52" s="20"/>
      <c r="I52" s="20"/>
      <c r="J52" s="20"/>
      <c r="K52" s="20"/>
      <c r="L52" s="20"/>
      <c r="M52" s="20"/>
      <c r="N52" s="20"/>
      <c r="O52" s="7"/>
      <c r="P52" s="12"/>
      <c r="Q52" s="12"/>
      <c r="R52" s="12"/>
      <c r="S52" s="12"/>
      <c r="T52" s="12"/>
      <c r="U52" s="12"/>
      <c r="V52" s="12"/>
    </row>
    <row r="53" spans="1:22" ht="12.75" customHeight="1" x14ac:dyDescent="0.15">
      <c r="A53" s="20" t="str">
        <f t="array" ref="A53">IFERROR(INDEX(arr_event,SMALL(IF(arr_eventdate=$D$5,ROW(arr_eventdate)),ROW()-ROW($A$13))),"")</f>
        <v/>
      </c>
      <c r="B53" s="19"/>
      <c r="C53" s="19"/>
      <c r="D53" s="19"/>
      <c r="F53" s="20"/>
      <c r="G53" s="20"/>
      <c r="H53" s="20"/>
      <c r="I53" s="20"/>
      <c r="J53" s="20"/>
      <c r="K53" s="20"/>
      <c r="L53" s="20"/>
      <c r="M53" s="20"/>
      <c r="N53" s="20"/>
      <c r="O53" s="7"/>
      <c r="P53" s="12"/>
      <c r="Q53" s="12"/>
      <c r="R53" s="12"/>
      <c r="S53" s="12"/>
      <c r="T53" s="12"/>
      <c r="U53" s="12"/>
      <c r="V53" s="12"/>
    </row>
    <row r="54" spans="1:22" ht="12.75" customHeight="1" x14ac:dyDescent="0.15">
      <c r="A54" s="20" t="str">
        <f t="array" ref="A54">IFERROR(INDEX(arr_event,SMALL(IF(arr_eventdate=$D$5,ROW(arr_eventdate)),ROW()-ROW($A$13))),"")</f>
        <v/>
      </c>
      <c r="B54" s="19"/>
      <c r="C54" s="19"/>
      <c r="D54" s="19"/>
      <c r="F54" s="20"/>
      <c r="G54" s="20"/>
      <c r="H54" s="20"/>
      <c r="I54" s="20"/>
      <c r="J54" s="20"/>
      <c r="K54" s="20"/>
      <c r="L54" s="20"/>
      <c r="M54" s="20"/>
      <c r="N54" s="20"/>
      <c r="O54" s="7"/>
      <c r="P54" s="12"/>
      <c r="Q54" s="12"/>
      <c r="R54" s="12"/>
      <c r="S54" s="12"/>
      <c r="T54" s="12"/>
      <c r="U54" s="12"/>
      <c r="V54" s="12"/>
    </row>
    <row r="55" spans="1:22" ht="12.75" customHeight="1" x14ac:dyDescent="0.15">
      <c r="A55" s="20" t="str">
        <f t="array" ref="A55">IFERROR(INDEX(arr_event,SMALL(IF(arr_eventdate=$D$5,ROW(arr_eventdate)),ROW()-ROW($A$13))),"")</f>
        <v/>
      </c>
      <c r="B55" s="19"/>
      <c r="C55" s="19"/>
      <c r="D55" s="19"/>
      <c r="F55" s="20"/>
      <c r="G55" s="20"/>
      <c r="H55" s="20"/>
      <c r="I55" s="20"/>
      <c r="J55" s="20"/>
      <c r="K55" s="20"/>
      <c r="L55" s="20"/>
      <c r="M55" s="20"/>
      <c r="N55" s="20"/>
      <c r="O55" s="7"/>
      <c r="P55" s="12"/>
      <c r="Q55" s="12"/>
      <c r="R55" s="12"/>
      <c r="S55" s="12"/>
      <c r="T55" s="12"/>
      <c r="U55" s="12"/>
      <c r="V55" s="12"/>
    </row>
    <row r="56" spans="1:22" ht="12.75" customHeight="1" x14ac:dyDescent="0.15">
      <c r="A56" s="20"/>
      <c r="B56" s="19"/>
      <c r="C56" s="19"/>
      <c r="D56" s="19"/>
      <c r="F56" s="20"/>
      <c r="G56" s="20"/>
      <c r="H56" s="20"/>
      <c r="I56" s="20"/>
      <c r="J56" s="20"/>
      <c r="K56" s="20"/>
      <c r="L56" s="20"/>
      <c r="M56" s="20"/>
      <c r="N56" s="20"/>
      <c r="O56" s="7"/>
      <c r="P56" s="12"/>
      <c r="Q56" s="12"/>
      <c r="R56" s="12"/>
      <c r="S56" s="12"/>
      <c r="T56" s="12"/>
      <c r="U56" s="12"/>
      <c r="V56" s="12"/>
    </row>
    <row r="57" spans="1:22" ht="12.75" customHeight="1" x14ac:dyDescent="0.15">
      <c r="A57" s="20"/>
      <c r="B57" s="19"/>
      <c r="C57" s="19"/>
      <c r="D57" s="19"/>
      <c r="F57" s="20"/>
      <c r="G57" s="20"/>
      <c r="H57" s="20"/>
      <c r="I57" s="20"/>
      <c r="J57" s="20"/>
      <c r="K57" s="20"/>
      <c r="L57" s="20"/>
      <c r="M57" s="20"/>
      <c r="N57" s="20"/>
      <c r="O57" s="7"/>
      <c r="P57" s="12"/>
      <c r="Q57" s="12"/>
      <c r="R57" s="12"/>
      <c r="S57" s="12"/>
      <c r="T57" s="12"/>
      <c r="U57" s="12"/>
      <c r="V57" s="12"/>
    </row>
    <row r="58" spans="1:22" ht="12.75" customHeight="1" x14ac:dyDescent="0.15">
      <c r="A58" s="20"/>
      <c r="B58" s="19"/>
      <c r="C58" s="19"/>
      <c r="D58" s="19"/>
      <c r="F58" s="20"/>
      <c r="G58" s="20"/>
      <c r="H58" s="20"/>
      <c r="I58" s="20"/>
      <c r="J58" s="20"/>
      <c r="K58" s="20"/>
      <c r="L58" s="20"/>
      <c r="M58" s="20"/>
      <c r="N58" s="20"/>
      <c r="O58" s="7"/>
      <c r="P58" s="12"/>
      <c r="Q58" s="12"/>
      <c r="R58" s="12"/>
      <c r="S58" s="12"/>
      <c r="T58" s="12"/>
      <c r="U58" s="12"/>
      <c r="V58" s="12"/>
    </row>
    <row r="59" spans="1:22" ht="12.75" customHeight="1" x14ac:dyDescent="0.15">
      <c r="A59" s="20"/>
      <c r="B59" s="19"/>
      <c r="C59" s="19"/>
      <c r="D59" s="19"/>
      <c r="F59" s="20"/>
      <c r="G59" s="20"/>
      <c r="H59" s="20"/>
      <c r="I59" s="20"/>
      <c r="J59" s="20"/>
      <c r="K59" s="20"/>
      <c r="L59" s="20"/>
      <c r="M59" s="20"/>
      <c r="N59" s="20"/>
      <c r="O59" s="7"/>
      <c r="P59" s="12"/>
      <c r="Q59" s="12"/>
      <c r="R59" s="12"/>
      <c r="S59" s="12"/>
      <c r="T59" s="12"/>
      <c r="U59" s="12"/>
      <c r="V59" s="12"/>
    </row>
    <row r="60" spans="1:22" ht="12.75" customHeight="1" x14ac:dyDescent="0.15">
      <c r="A60" s="20"/>
      <c r="B60" s="19"/>
      <c r="C60" s="19"/>
      <c r="D60" s="19"/>
      <c r="F60" s="20"/>
      <c r="G60" s="20"/>
      <c r="H60" s="20"/>
      <c r="I60" s="20"/>
      <c r="J60" s="20"/>
      <c r="K60" s="20"/>
      <c r="L60" s="20"/>
      <c r="M60" s="20"/>
      <c r="N60" s="20"/>
      <c r="O60" s="7"/>
      <c r="P60" s="12"/>
      <c r="Q60" s="12"/>
      <c r="R60" s="12"/>
      <c r="S60" s="12"/>
      <c r="T60" s="12"/>
      <c r="U60" s="12"/>
      <c r="V60" s="12"/>
    </row>
    <row r="61" spans="1:22" ht="12.75" customHeight="1" x14ac:dyDescent="0.15">
      <c r="A61" s="20"/>
      <c r="B61" s="19"/>
      <c r="C61" s="19"/>
      <c r="D61" s="19"/>
      <c r="F61" s="20"/>
      <c r="G61" s="20"/>
      <c r="H61" s="20"/>
      <c r="I61" s="20"/>
      <c r="J61" s="20"/>
      <c r="K61" s="20"/>
      <c r="L61" s="20"/>
      <c r="M61" s="20"/>
      <c r="N61" s="20"/>
      <c r="O61" s="7"/>
      <c r="P61" s="12"/>
      <c r="Q61" s="12"/>
      <c r="R61" s="12"/>
      <c r="S61" s="12"/>
      <c r="T61" s="12"/>
      <c r="U61" s="12"/>
      <c r="V61" s="12"/>
    </row>
    <row r="62" spans="1:22" ht="12.75" customHeight="1" x14ac:dyDescent="0.15">
      <c r="A62" s="20"/>
      <c r="B62" s="19"/>
      <c r="C62" s="19"/>
      <c r="D62" s="19"/>
      <c r="F62" s="20"/>
      <c r="G62" s="20"/>
      <c r="H62" s="20"/>
      <c r="I62" s="20"/>
      <c r="J62" s="20"/>
      <c r="K62" s="20"/>
      <c r="L62" s="20"/>
      <c r="M62" s="20"/>
      <c r="N62" s="20"/>
      <c r="O62" s="7"/>
      <c r="P62" s="12"/>
      <c r="Q62" s="12"/>
      <c r="R62" s="12"/>
      <c r="S62" s="12"/>
      <c r="T62" s="12"/>
      <c r="U62" s="12"/>
      <c r="V62" s="12"/>
    </row>
    <row r="63" spans="1:22" ht="12.75" customHeight="1" x14ac:dyDescent="0.15">
      <c r="A63" s="20"/>
      <c r="B63" s="19"/>
      <c r="C63" s="19"/>
      <c r="D63" s="19"/>
      <c r="F63" s="20"/>
      <c r="G63" s="20"/>
      <c r="H63" s="20"/>
      <c r="I63" s="20"/>
      <c r="J63" s="20"/>
      <c r="K63" s="20"/>
      <c r="L63" s="20"/>
      <c r="M63" s="20"/>
      <c r="N63" s="20"/>
      <c r="O63" s="7"/>
      <c r="P63" s="12"/>
      <c r="Q63" s="12"/>
      <c r="R63" s="12"/>
      <c r="S63" s="12"/>
      <c r="T63" s="12"/>
      <c r="U63" s="12"/>
      <c r="V63" s="12"/>
    </row>
    <row r="64" spans="1:22" ht="12.75" customHeight="1" x14ac:dyDescent="0.15">
      <c r="A64" s="20"/>
      <c r="B64" s="19"/>
      <c r="C64" s="19"/>
      <c r="D64" s="19"/>
      <c r="F64" s="20"/>
      <c r="G64" s="20"/>
      <c r="H64" s="20"/>
      <c r="I64" s="20"/>
      <c r="J64" s="20"/>
      <c r="K64" s="20"/>
      <c r="L64" s="20"/>
      <c r="M64" s="20"/>
      <c r="N64" s="20"/>
      <c r="O64" s="7"/>
      <c r="P64" s="12"/>
      <c r="Q64" s="12"/>
      <c r="R64" s="12"/>
      <c r="S64" s="12"/>
      <c r="T64" s="12"/>
      <c r="U64" s="12"/>
      <c r="V64" s="12"/>
    </row>
    <row r="65" spans="1:22" ht="12.75" customHeight="1" x14ac:dyDescent="0.15">
      <c r="A65" s="1"/>
      <c r="B65" s="1"/>
      <c r="C65" s="6"/>
      <c r="D65" s="6"/>
      <c r="P65" s="3"/>
      <c r="Q65" s="3"/>
      <c r="R65" s="3"/>
      <c r="S65" s="3"/>
      <c r="T65" s="3"/>
      <c r="U65" s="3"/>
      <c r="V65" s="3"/>
    </row>
  </sheetData>
  <mergeCells count="15">
    <mergeCell ref="A1:V2"/>
    <mergeCell ref="A5:C8"/>
    <mergeCell ref="D5:G6"/>
    <mergeCell ref="H5:N5"/>
    <mergeCell ref="P5:V5"/>
    <mergeCell ref="D7:F8"/>
    <mergeCell ref="E41:F41"/>
    <mergeCell ref="A45:V45"/>
    <mergeCell ref="E9:F9"/>
    <mergeCell ref="A13:V13"/>
    <mergeCell ref="A37:C40"/>
    <mergeCell ref="D37:G38"/>
    <mergeCell ref="H37:N37"/>
    <mergeCell ref="P37:V37"/>
    <mergeCell ref="D39:F40"/>
  </mergeCells>
  <conditionalFormatting sqref="H7:N12 P7:V12">
    <cfRule type="cellIs" dxfId="5" priority="4" stopIfTrue="1" operator="equal">
      <formula>$D$5</formula>
    </cfRule>
    <cfRule type="expression" dxfId="4" priority="5" stopIfTrue="1">
      <formula>AND(NOT(H7=""),NOT(ISERROR(MATCH(H7,arr_eventdate,0))))</formula>
    </cfRule>
    <cfRule type="expression" dxfId="3" priority="6" stopIfTrue="1">
      <formula>AND(NOT(H7=""),NOT(ISERROR(MATCH(H7,arr_holidaydate,0))))</formula>
    </cfRule>
  </conditionalFormatting>
  <conditionalFormatting sqref="H39:N44 P39:V44">
    <cfRule type="cellIs" dxfId="2" priority="1" stopIfTrue="1" operator="equal">
      <formula>$D$37</formula>
    </cfRule>
    <cfRule type="expression" dxfId="1" priority="2" stopIfTrue="1">
      <formula>AND(NOT(H39=""),NOT(ISERROR(MATCH(H39,arr_eventdate,0))))</formula>
    </cfRule>
    <cfRule type="expression" dxfId="0" priority="3" stopIfTrue="1">
      <formula>AND(NOT(H39=""),NOT(ISERROR(MATCH(H39,arr_holidaydate,0))))</formula>
    </cfRule>
  </conditionalFormatting>
  <pageMargins left="0.6" right="0.25" top="0.4" bottom="0.25" header="0.25" footer="0.25"/>
  <pageSetup scale="97" orientation="portrait" r:id="rId1"/>
  <headerFooter alignWithMargins="0">
    <oddFooter>&amp;L&amp;8© 2013 Vertex42 LLC&amp;R&amp;8https://www.vertex42.com/calendars/daily-planner.html</oddFooter>
  </headerFooter>
</worksheet>
</file>

<file path=customUI/_rels/customUI14.xml.rels><?xml version="1.0" encoding="UTF-8" standalone="yes"?>
<Relationships xmlns="http://schemas.openxmlformats.org/package/2006/relationships"><Relationship Id="vertex42_logo" Type="http://schemas.openxmlformats.org/officeDocument/2006/relationships/image" Target="images/vertex42_logo0.png"/><Relationship Id="daily-planner_180" Type="http://schemas.openxmlformats.org/officeDocument/2006/relationships/image" Target="images/daily-planner_1800.png"/></Relationships>
</file>

<file path=customUI/customUI.xml><?xml version="1.0" encoding="utf-8"?>
<!-- File created by www.vertex42.com (c) Vertex42 LLC. All rights reserved. -->
<customUI xmlns="http://schemas.microsoft.com/office/2006/01/customui">
</customUI>
</file>

<file path=customUI/customUI14.xml><?xml version="1.0" encoding="utf-8"?>
<!-- File created by www.vertex42.com (c) Vertex42 LLC. All rights reserved. -->
<customUI xmlns="http://schemas.microsoft.com/office/2009/07/customui" loadImage="LoadImageFromThisWorkbook">
  <backstage>
    <tab id="a1" label="About Vertex42" columnWidthPercent="40">
      <firstColumn>
        <group id="g_topLogo">
          <topItems>
            <layoutContainer id="c_topLogo">
              <hyperlink id="link_image" label="Click here to visit Vertex42.com" target="http://www.vertex42.com/?ref=bsimg" image="vertex42_logo" screentip="Visit Vertex42.com"/>
            </layoutContainer>
          </topItems>
        </group>
        <group id="g_about" label="About Vertex42" helperText="Vertex42.com provides professionally designed spreadsheet and document templates for business, education and home use.">
          <topItems>
            <hyperlink id="link_about" label="Click here to visit Vertex42.com" target="http://www.vertex42.com/?ref=bsxml"/>
            <labelControl id="spacer_below_link" label=" "/>
          </topItems>
        </group>
        <group id="g_resources" label="More Templates by Vertex42.com">
          <topItems>
            <layoutContainer id="resources_1" layoutChildren="vertical">
              <hyperlink id="link_resource_1" label="Templates for Excel" target="http://www.vertex42.com/ExcelTemplates/?ref=bsres"/>
              <hyperlink id="link_resource_2" label="Templates for Word" target="http://www.vertex42.com/WordTemplates/?ref=bsres"/>
              <hyperlink id="link_resource_3" label="Calendar Templates" target="http://www.vertex42.com/calendars/?ref=bsres"/>
              <hyperlink id="link_resource_4" label="Financial Calculators" target="http://www.vertex42.com/Calculators/?ref=bsres"/>
              <hyperlink id="link_resource_5" label="Template Gallery Add-in" target="http://www.vertex42.com/apps/?ref=bsres"/>
            </layoutContainer>
          </topItems>
        </group>
      </firstColumn>
      <secondColumn>
        <group id="g_description" label="Printable Daily Planner" helperText="Create your own daily planner using standard letter-size paper that can be included in your 3-ring binder.">
          <topItems>
            <labelControl id="spacer1" label=" "/>
            <imageControl id="template_thumbnail" image="daily-planner_180"/>
            <labelControl id="spacer_below_image" label=" "/>
          </topItems>
        </group>
        <group id="g_terms" label="Template Details">
          <topItems>
            <layoutContainer id="info_author" layoutChildren="horizontal">
              <labelControl id="lab_author" label="Author:" alignLabel="left"/>
              <labelControl id="lab_author_value" label="Vertex42.com" alignLabel="left"/>
            </layoutContainer>
            <layoutContainer id="info_copyright" layoutChildren="horizontal">
              <labelControl id="lab_copyright" label="Copyright:"/>
              <labelControl id="lab_copyright_value" label="© 2014 Vertex42 LLC"/>
            </layoutContainer>
            <layoutContainer id="info_info" layoutChildren="vertical">
              <hyperlink id="link_info" label="Template Info Page" target="http://www.vertex42.com/calendars/daily-planner.html?ref=bsinfo"/>
            </layoutContainer>
            <labelControl id="spacer_below_details" label=" "/>
          </topItems>
        </group>
        <group id="g_details" label="Terms of Use" helperText="This spreadsheet, including all worksheets and associated content, is considered a copyrighted work. Please review the license agreement on the template info page to learn how you may or may not use this template.">
</group>
      </secondColumn>
    </tab>
  </backstage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Days1-2</vt:lpstr>
      <vt:lpstr>Days3-4</vt:lpstr>
      <vt:lpstr>Days5-6</vt:lpstr>
      <vt:lpstr>Days7-8</vt:lpstr>
      <vt:lpstr>Days9-10</vt:lpstr>
      <vt:lpstr>Days11-12</vt:lpstr>
      <vt:lpstr>Days13-14</vt:lpstr>
      <vt:lpstr>'Days1-2'!Print_Area</vt:lpstr>
      <vt:lpstr>'Days11-12'!Print_Area</vt:lpstr>
      <vt:lpstr>'Days13-14'!Print_Area</vt:lpstr>
      <vt:lpstr>'Days3-4'!Print_Area</vt:lpstr>
      <vt:lpstr>'Days5-6'!Print_Area</vt:lpstr>
      <vt:lpstr>'Days7-8'!Print_Area</vt:lpstr>
      <vt:lpstr>'Days9-10'!Print_Area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Planner</dc:title>
  <dc:creator>Vertex42.com</dc:creator>
  <dc:description>(c) 2009-2017 Vertex42 LLC. All Rights Reserved.</dc:description>
  <cp:lastModifiedBy>Microsoft Office User</cp:lastModifiedBy>
  <cp:lastPrinted>2020-10-12T02:39:11Z</cp:lastPrinted>
  <dcterms:created xsi:type="dcterms:W3CDTF">2004-08-16T18:44:14Z</dcterms:created>
  <dcterms:modified xsi:type="dcterms:W3CDTF">2020-10-12T02:49:48Z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2009-2017 Vertex42 LLC</vt:lpwstr>
  </property>
  <property fmtid="{D5CDD505-2E9C-101B-9397-08002B2CF9AE}" pid="3" name="Source">
    <vt:lpwstr>https://www.vertex42.com/calendars/daily-planner.html</vt:lpwstr>
  </property>
  <property fmtid="{D5CDD505-2E9C-101B-9397-08002B2CF9AE}" pid="4" name="Version">
    <vt:lpwstr>1.3.2</vt:lpwstr>
  </property>
</Properties>
</file>