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74_SO_ARIAKE_SMASH_GREEN/04_GREEN/05_設計検証/04_不具合対応/04_iOS_SonyApp/"/>
    </mc:Choice>
  </mc:AlternateContent>
  <xr:revisionPtr revIDLastSave="0" documentId="13_ncr:1_{6D9496A2-68E8-3049-ACDE-5E7DAD96256E}" xr6:coauthVersionLast="43" xr6:coauthVersionMax="44" xr10:uidLastSave="{00000000-0000-0000-0000-000000000000}"/>
  <bookViews>
    <workbookView xWindow="2800" yWindow="460" windowWidth="29040" windowHeight="15840" tabRatio="831" xr2:uid="{00000000-000D-0000-FFFF-FFFF00000000}"/>
  </bookViews>
  <sheets>
    <sheet name="GREEN-1419" sheetId="49" r:id="rId1"/>
  </sheets>
  <definedNames>
    <definedName name="_xlnm._FilterDatabase" localSheetId="0" hidden="1">'GREEN-1419'!$A$8:$AI$8</definedName>
    <definedName name="eary">#REF!</definedName>
    <definedName name="edrys">#REF!</definedName>
    <definedName name="_xlnm.Print_Area" localSheetId="0">'GREEN-1419'!$A$1:$AI$37</definedName>
    <definedName name="tt">#REF!</definedName>
    <definedName name="Z_002F386E_330E_4E88_A75B_0B55D8B7DE19_.wvu.FilterData" localSheetId="0" hidden="1">'GREEN-1419'!$A$8:$AI$8</definedName>
    <definedName name="Z_04E1A5DA_43E9_463A_B9EB_722F8F6DA4A4_.wvu.FilterData" localSheetId="0" hidden="1">'GREEN-1419'!$C$8:$AF$36</definedName>
    <definedName name="Z_08C25B2D_824C_4D54_8D87_FF949D40B189_.wvu.FilterData" localSheetId="0" hidden="1">'GREEN-1419'!$C$8:$AF$36</definedName>
    <definedName name="Z_0967A355_6D60_47A9_88EC_203B4C598DBA_.wvu.FilterData" localSheetId="0" hidden="1">'GREEN-1419'!$A$8:$AI$8</definedName>
    <definedName name="Z_0B517C79_A9A2_44FB_8FDC_2A6424C82A8D_.wvu.FilterData" localSheetId="0" hidden="1">'GREEN-1419'!$C$8:$AF$36</definedName>
    <definedName name="Z_0C9DC16A_41FB_4A44_9E46_E96B8037377B_.wvu.FilterData" localSheetId="0" hidden="1">'GREEN-1419'!$A$8:$AI$8</definedName>
    <definedName name="Z_0D5824BE_C4DC_493F_B46B_DC64750ECE7A_.wvu.FilterData" localSheetId="0" hidden="1">'GREEN-1419'!$C$8:$AF$36</definedName>
    <definedName name="Z_0F89579B_3573_4DD5_9E81_567B0BCF00E1_.wvu.FilterData" localSheetId="0" hidden="1">'GREEN-1419'!$C$8:$AF$36</definedName>
    <definedName name="Z_138A7645_DC20_4657_B8C3_54E74EB2C36C_.wvu.FilterData" localSheetId="0" hidden="1">'GREEN-1419'!$C$8:$AF$36</definedName>
    <definedName name="Z_13C7A786_7D91_445D_88BE_E4AB92CFF340_.wvu.FilterData" localSheetId="0" hidden="1">'GREEN-1419'!$A$8:$AI$8</definedName>
    <definedName name="Z_145227CA_0612_46F1_87F9_238FA4540C32_.wvu.FilterData" localSheetId="0" hidden="1">'GREEN-1419'!$C$8:$AF$36</definedName>
    <definedName name="Z_1E61D4BD_6DEB_48A7_96E3_C26AA5489883_.wvu.FilterData" localSheetId="0" hidden="1">'GREEN-1419'!$A$8:$AI$8</definedName>
    <definedName name="Z_1E61D4BD_6DEB_48A7_96E3_C26AA5489883_.wvu.PrintArea" localSheetId="0" hidden="1">'GREEN-1419'!$A$1:$AF$36</definedName>
    <definedName name="Z_1EBC06C3_1D19_4244_87CE_F6B45E958FFD_.wvu.FilterData" localSheetId="0" hidden="1">'GREEN-1419'!$C$8:$AF$36</definedName>
    <definedName name="Z_1EC59043_6BB5_4F7A_B025_4184397589D0_.wvu.FilterData" localSheetId="0" hidden="1">'GREEN-1419'!$A$8:$AI$8</definedName>
    <definedName name="Z_1F2B051C_3B1E_4BEA_A3DB_C940309FF7B6_.wvu.FilterData" localSheetId="0" hidden="1">'GREEN-1419'!$A$8:$AI$8</definedName>
    <definedName name="Z_1FF8C8D9_B407_4086_838D_7DD05744F57B_.wvu.FilterData" localSheetId="0" hidden="1">'GREEN-1419'!$C$8:$AF$36</definedName>
    <definedName name="Z_218A45B3_7B13_4D5C_BBD6_FF273F36E2AC_.wvu.FilterData" localSheetId="0" hidden="1">'GREEN-1419'!$A$8:$AI$8</definedName>
    <definedName name="Z_221880AE_F214_4CC3_A271_C9E3CA79C46F_.wvu.FilterData" localSheetId="0" hidden="1">'GREEN-1419'!$A$8:$AI$8</definedName>
    <definedName name="Z_22CF6B80_24E6_45E9_B4B9_C79853D45F9C_.wvu.FilterData" localSheetId="0" hidden="1">'GREEN-1419'!$C$8:$AF$36</definedName>
    <definedName name="Z_22D8E4A9_0825_40C8_83F3_5B4DCC0FEAFC_.wvu.FilterData" localSheetId="0" hidden="1">'GREEN-1419'!$C$8:$AF$36</definedName>
    <definedName name="Z_235000B2_FD0E_4765_8D4F_044BAAC96242_.wvu.FilterData" localSheetId="0" hidden="1">'GREEN-1419'!$C$8:$AF$36</definedName>
    <definedName name="Z_281061A3_E992_48A3_A5BB_E0DEBE40B492_.wvu.FilterData" localSheetId="0" hidden="1">'GREEN-1419'!$C$8:$AF$36</definedName>
    <definedName name="Z_2A607B2C_ECBB_4206_ABDE_2E145056C1C4_.wvu.FilterData" localSheetId="0" hidden="1">'GREEN-1419'!$C$8:$AF$36</definedName>
    <definedName name="Z_2ACC7DBE_0535_42FE_845D_88F07DF836CE_.wvu.FilterData" localSheetId="0" hidden="1">'GREEN-1419'!$A$8:$AI$8</definedName>
    <definedName name="Z_2D576EC0_B4AD_4F20_92D4_79BC9790C9C7_.wvu.FilterData" localSheetId="0" hidden="1">'GREEN-1419'!$C$8:$AF$36</definedName>
    <definedName name="Z_2E5F4813_C965_45AF_96D7_1DEF83B64C58_.wvu.FilterData" localSheetId="0" hidden="1">'GREEN-1419'!$C$8:$AF$36</definedName>
    <definedName name="Z_346CF3DA_72A8_4DCC_93B6_316D8BC1F6B9_.wvu.FilterData" localSheetId="0" hidden="1">'GREEN-1419'!$A$8:$AI$8</definedName>
    <definedName name="Z_35FECFB1_1B43_4421_AF32_7224247D2629_.wvu.FilterData" localSheetId="0" hidden="1">'GREEN-1419'!$C$8:$AF$36</definedName>
    <definedName name="Z_367FB41A_EC71_4ED3_BB1B_EBFB35BEF8BA_.wvu.FilterData" localSheetId="0" hidden="1">'GREEN-1419'!$C$8:$AF$36</definedName>
    <definedName name="Z_3A2F69A1_6373_4513_8935_C031F160B733_.wvu.FilterData" localSheetId="0" hidden="1">'GREEN-1419'!$C$8:$AF$36</definedName>
    <definedName name="Z_3C8CE081_5EB6_4040_82FC_CF5980B2107F_.wvu.FilterData" localSheetId="0" hidden="1">'GREEN-1419'!$C$8:$AF$36</definedName>
    <definedName name="Z_3F7E7CC8_691A_4B46_9448_59D59DCE66E4_.wvu.FilterData" localSheetId="0" hidden="1">'GREEN-1419'!$A$8:$AI$8</definedName>
    <definedName name="Z_47AF06E7_F618_4122_A00F_FA0E8F60372B_.wvu.FilterData" localSheetId="0" hidden="1">'GREEN-1419'!$A$8:$AI$8</definedName>
    <definedName name="Z_47AF06E7_F618_4122_A00F_FA0E8F60372B_.wvu.PrintArea" localSheetId="0" hidden="1">'GREEN-1419'!$A$1:$AF$36</definedName>
    <definedName name="Z_493D623B_FBB5_4F5D_8850_A756B0F0F7D6_.wvu.FilterData" localSheetId="0" hidden="1">'GREEN-1419'!$C$8:$AF$36</definedName>
    <definedName name="Z_495366D4_A9A9_4412_8616_4B05EED3881C_.wvu.FilterData" localSheetId="0" hidden="1">'GREEN-1419'!$A$8:$AI$8</definedName>
    <definedName name="Z_51039E30_9163_4073_B97E_FBB9BE105640_.wvu.FilterData" localSheetId="0" hidden="1">'GREEN-1419'!$C$8:$AF$36</definedName>
    <definedName name="Z_51094CD5_91E9_495E_AC6E_601E13F8AB97_.wvu.FilterData" localSheetId="0" hidden="1">'GREEN-1419'!$C$8:$AF$36</definedName>
    <definedName name="Z_53796E6B_26AA_4680_A72D_40AA06CE5DA2_.wvu.FilterData" localSheetId="0" hidden="1">'GREEN-1419'!$A$8:$AI$8</definedName>
    <definedName name="Z_5AADACAC_DD09_40A8_8392_02BE307B4DCC_.wvu.FilterData" localSheetId="0" hidden="1">'GREEN-1419'!$C$8:$AF$36</definedName>
    <definedName name="Z_5C1D3815_38B8_4529_BA4A_A754C704F7BC_.wvu.FilterData" localSheetId="0" hidden="1">'GREEN-1419'!$C$8:$AF$36</definedName>
    <definedName name="Z_5E527F6A_ECF2_4AA3_8796_4B246A931BD7_.wvu.FilterData" localSheetId="0" hidden="1">'GREEN-1419'!$C$8:$AF$36</definedName>
    <definedName name="Z_5E527F6A_ECF2_4AA3_8796_4B246A931BD7_.wvu.PrintArea" localSheetId="0" hidden="1">'GREEN-1419'!$A$1:$AF$36</definedName>
    <definedName name="Z_5E527F6A_ECF2_4AA3_8796_4B246A931BD7_.wvu.PrintTitles" localSheetId="0" hidden="1">'GREEN-1419'!$8:$8</definedName>
    <definedName name="Z_62839FDB_172C_4958_84B7_9226F408EB05_.wvu.FilterData" localSheetId="0" hidden="1">'GREEN-1419'!$C$8:$AF$36</definedName>
    <definedName name="Z_63601D16_D8E0_4271_A84A_63A4F40B5712_.wvu.FilterData" localSheetId="0" hidden="1">'GREEN-1419'!$C$8:$AF$36</definedName>
    <definedName name="Z_637125BE_80FD_4AB5_AEA4_2F24B4B076A4_.wvu.FilterData" localSheetId="0" hidden="1">'GREEN-1419'!$C$8:$AF$36</definedName>
    <definedName name="Z_64BDDB58_D707_43F2_AE45_02A302723F97_.wvu.FilterData" localSheetId="0" hidden="1">'GREEN-1419'!$C$8:$AF$36</definedName>
    <definedName name="Z_64BDDB58_D707_43F2_AE45_02A302723F97_.wvu.PrintArea" localSheetId="0" hidden="1">'GREEN-1419'!$A$1:$AF$36</definedName>
    <definedName name="Z_64BDDB58_D707_43F2_AE45_02A302723F97_.wvu.PrintTitles" localSheetId="0" hidden="1">'GREEN-1419'!$8:$8</definedName>
    <definedName name="Z_68BBCDFE_DEFF_47BB_ACFB_9EA37ED10B06_.wvu.FilterData" localSheetId="0" hidden="1">'GREEN-1419'!$C$8:$AF$36</definedName>
    <definedName name="Z_691D1406_49C8_48B4_BE5E_DD4DE25142E6_.wvu.FilterData" localSheetId="0" hidden="1">'GREEN-1419'!$C$8:$AF$36</definedName>
    <definedName name="Z_6A4AF8E0_5A60_461C_A6AC_D9B86DD08A9C_.wvu.FilterData" localSheetId="0" hidden="1">'GREEN-1419'!$C$8:$AF$36</definedName>
    <definedName name="Z_6B6AC8F5_5688_4595_A7FB_047019E1D451_.wvu.FilterData" localSheetId="0" hidden="1">'GREEN-1419'!$C$8:$AF$36</definedName>
    <definedName name="Z_6D135C57_2A9D_4B73_A671_6B1583B6FC5D_.wvu.FilterData" localSheetId="0" hidden="1">'GREEN-1419'!$A$8:$AI$8</definedName>
    <definedName name="Z_6E399723_E7A2_49D0_B212_9023C8408EAA_.wvu.FilterData" localSheetId="0" hidden="1">'GREEN-1419'!$C$8:$AF$36</definedName>
    <definedName name="Z_6F2F0D9A_1771_4DC7_8733_9D6B56059484_.wvu.FilterData" localSheetId="0" hidden="1">'GREEN-1419'!$C$8:$AF$36</definedName>
    <definedName name="Z_6FAB6F51_C96C_43D9_9545_781EDE903E2F_.wvu.FilterData" localSheetId="0" hidden="1">'GREEN-1419'!$C$8:$AF$36</definedName>
    <definedName name="Z_711F8812_9D48_4AD9_8D77_76FF7045B3AE_.wvu.FilterData" localSheetId="0" hidden="1">'GREEN-1419'!$C$8:$AF$36</definedName>
    <definedName name="Z_71E8270D_76DD_4EE1_AE06_0A6D5D780475_.wvu.FilterData" localSheetId="0" hidden="1">'GREEN-1419'!$A$8:$AI$8</definedName>
    <definedName name="Z_72A94CCD_44DF_4A1F_A85C_C73CA5F81EBD_.wvu.FilterData" localSheetId="0" hidden="1">'GREEN-1419'!$C$8:$AF$36</definedName>
    <definedName name="Z_735E3487_FE90_446A_9B57_D22FFCB7D964_.wvu.FilterData" localSheetId="0" hidden="1">'GREEN-1419'!$C$8:$AF$36</definedName>
    <definedName name="Z_78C9B400_8A3E_4A22_97D4_16B000D9300F_.wvu.FilterData" localSheetId="0" hidden="1">'GREEN-1419'!$C$8:$AF$36</definedName>
    <definedName name="Z_80FB01DB_A58F_45C3_B0DA_F3E6571AD35C_.wvu.FilterData" localSheetId="0" hidden="1">'GREEN-1419'!$C$8:$AF$36</definedName>
    <definedName name="Z_8795B69D_9B3A_4111_829E_1677363A14CB_.wvu.FilterData" localSheetId="0" hidden="1">'GREEN-1419'!$A$8:$AI$8</definedName>
    <definedName name="Z_87AD9F99_4C42_417C_9FAE_AE496D717667_.wvu.FilterData" localSheetId="0" hidden="1">'GREEN-1419'!$C$8:$AF$36</definedName>
    <definedName name="Z_88C8D21C_A0B1_456F_8855_BE7A9BD7BE84_.wvu.FilterData" localSheetId="0" hidden="1">'GREEN-1419'!$C$8:$AF$36</definedName>
    <definedName name="Z_8A68B0D6_D7C7_4F96_ADC8_525120FAE3EA_.wvu.FilterData" localSheetId="0" hidden="1">'GREEN-1419'!$C$8:$AF$36</definedName>
    <definedName name="Z_8F74AC9A_9D86_4182_9397_110B92253D6A_.wvu.FilterData" localSheetId="0" hidden="1">'GREEN-1419'!$C$8:$AF$36</definedName>
    <definedName name="Z_93232D41_CB95_4600_BC72_F4F064B29ECB_.wvu.FilterData" localSheetId="0" hidden="1">'GREEN-1419'!$A$8:$AI$8</definedName>
    <definedName name="Z_93232D41_CB95_4600_BC72_F4F064B29ECB_.wvu.PrintArea" localSheetId="0" hidden="1">'GREEN-1419'!$A$1:$AF$36</definedName>
    <definedName name="Z_94330FBE_2EC2_45D0_88A5_D5C39F2E5CDF_.wvu.FilterData" localSheetId="0" hidden="1">'GREEN-1419'!$A$8:$AI$8</definedName>
    <definedName name="Z_949EC74D_0C9E_453F_BA80_84E525B1FF63_.wvu.FilterData" localSheetId="0" hidden="1">'GREEN-1419'!$A$8:$AI$8</definedName>
    <definedName name="Z_960B5CE8_AB64_4091_BC7D_8697095A1AAD_.wvu.FilterData" localSheetId="0" hidden="1">'GREEN-1419'!$C$8:$AF$36</definedName>
    <definedName name="Z_96666D36_F207_4CC5_B206_F51B3B153D4C_.wvu.FilterData" localSheetId="0" hidden="1">'GREEN-1419'!$A$8:$AI$8</definedName>
    <definedName name="Z_9984DB15_FF35_44D0_A57B_4F579DF53CC7_.wvu.FilterData" localSheetId="0" hidden="1">'GREEN-1419'!$C$8:$AF$36</definedName>
    <definedName name="Z_9E865C6F_E167_4853_8F76_FB5BE06C8BA8_.wvu.FilterData" localSheetId="0" hidden="1">'GREEN-1419'!$A$8:$AI$8</definedName>
    <definedName name="Z_9E865C6F_E167_4853_8F76_FB5BE06C8BA8_.wvu.PrintArea" localSheetId="0" hidden="1">'GREEN-1419'!$A$1:$AF$36</definedName>
    <definedName name="Z_A0E0F094_5B83_4953_8C8F_937B0137FE6D_.wvu.FilterData" localSheetId="0" hidden="1">'GREEN-1419'!$C$8:$AF$36</definedName>
    <definedName name="Z_A230DDA0_1AA0_4231_9456_49C5F3EBB95E_.wvu.FilterData" localSheetId="0" hidden="1">'GREEN-1419'!$C$8:$AF$36</definedName>
    <definedName name="Z_A2B04BD3_9758_4E00_AEE8_23FC4BB740F8_.wvu.FilterData" localSheetId="0" hidden="1">'GREEN-1419'!$A$8:$AI$8</definedName>
    <definedName name="Z_A4C1B355_81AB_4A93_9E57_9ABEC99E256D_.wvu.FilterData" localSheetId="0" hidden="1">'GREEN-1419'!$C$8:$AF$36</definedName>
    <definedName name="Z_A7EE95AC_A22D_4653_BCFA_DDF62F0707B8_.wvu.FilterData" localSheetId="0" hidden="1">'GREEN-1419'!$C$8:$AF$36</definedName>
    <definedName name="Z_A8B06AF4_A6B4_4B18_B7EF_3E6CDC7F13F4_.wvu.FilterData" localSheetId="0" hidden="1">'GREEN-1419'!$C$8:$AF$36</definedName>
    <definedName name="Z_AB48F9DC_0FA9_4F47_BDEE_A25B62017389_.wvu.FilterData" localSheetId="0" hidden="1">'GREEN-1419'!$A$8:$AI$8</definedName>
    <definedName name="Z_B0AB5EB4_4664_44FC_BB98_5BD48D27860F_.wvu.FilterData" localSheetId="0" hidden="1">'GREEN-1419'!$C$8:$AF$36</definedName>
    <definedName name="Z_B12FFA1B_7581_4058_9520_6FF4329E9221_.wvu.FilterData" localSheetId="0" hidden="1">'GREEN-1419'!$C$8:$AF$36</definedName>
    <definedName name="Z_B74A79A3_F93A_4BDF_AE48_D2A6CBE94FE0_.wvu.FilterData" localSheetId="0" hidden="1">'GREEN-1419'!$C$8:$AF$36</definedName>
    <definedName name="Z_BA6E0D57_89DE_4360_8797_4236241F652B_.wvu.FilterData" localSheetId="0" hidden="1">'GREEN-1419'!$C$8:$AF$36</definedName>
    <definedName name="Z_BB1D3A79_A4ED_47FE_8B91_1540EC1EEAFE_.wvu.FilterData" localSheetId="0" hidden="1">'GREEN-1419'!$A$8:$AI$8</definedName>
    <definedName name="Z_BF135C5C_B1D6_43A3_B683_878EC926D19D_.wvu.FilterData" localSheetId="0" hidden="1">'GREEN-1419'!$C$8:$AF$36</definedName>
    <definedName name="Z_BF14762C_D37A_4A54_934B_A5E8F4823B7F_.wvu.FilterData" localSheetId="0" hidden="1">'GREEN-1419'!$C$8:$AF$36</definedName>
    <definedName name="Z_C066BA79_BEBF_4CFE_A3B0_0EE62251DD6F_.wvu.FilterData" localSheetId="0" hidden="1">'GREEN-1419'!$A$8:$AI$8</definedName>
    <definedName name="Z_C106E616_EBA5_4990_A022_9B17C08F38B7_.wvu.FilterData" localSheetId="0" hidden="1">'GREEN-1419'!$A$8:$AI$8</definedName>
    <definedName name="Z_C49E5A31_E126_41FF_84D6_F03A416FAA40_.wvu.FilterData" localSheetId="0" hidden="1">'GREEN-1419'!$A$8:$AI$8</definedName>
    <definedName name="Z_C615E743_3211_474D_8709_1169DB862141_.wvu.FilterData" localSheetId="0" hidden="1">'GREEN-1419'!$C$8:$AF$36</definedName>
    <definedName name="Z_C7113725_D99F_497B_A7D1_A728AAE45391_.wvu.FilterData" localSheetId="0" hidden="1">'GREEN-1419'!$C$8:$AF$36</definedName>
    <definedName name="Z_CCC44F84_ECD3_4AE9_A8E7_EDA4118423F6_.wvu.FilterData" localSheetId="0" hidden="1">'GREEN-1419'!$C$8:$AF$36</definedName>
    <definedName name="Z_CFB87810_C391_41CA_9703_68C3E42D05BA_.wvu.FilterData" localSheetId="0" hidden="1">'GREEN-1419'!$A$8:$AI$8</definedName>
    <definedName name="Z_D1524D5D_86FF_4608_8FCE_ABEB3C39DF51_.wvu.FilterData" localSheetId="0" hidden="1">'GREEN-1419'!$C$8:$AF$36</definedName>
    <definedName name="Z_D36E59A6_B52A_4522_B7E5_2399CEF4EBE1_.wvu.FilterData" localSheetId="0" hidden="1">'GREEN-1419'!$A$8:$AI$8</definedName>
    <definedName name="Z_D36E59A6_B52A_4522_B7E5_2399CEF4EBE1_.wvu.PrintArea" localSheetId="0" hidden="1">'GREEN-1419'!$A$1:$AF$36</definedName>
    <definedName name="Z_D8EA5489_FDB2_442A_9996_6DAAA46C0D4B_.wvu.FilterData" localSheetId="0" hidden="1">'GREEN-1419'!$C$8:$AF$36</definedName>
    <definedName name="Z_DAD81AA3_B1A6_4D20_9CC8_CDC41C9AFBA6_.wvu.FilterData" localSheetId="0" hidden="1">'GREEN-1419'!$C$8:$AF$36</definedName>
    <definedName name="Z_DBC74DBA_9E2E_4341_B9D5_A7975B7F2415_.wvu.FilterData" localSheetId="0" hidden="1">'GREEN-1419'!$A$8:$AI$8</definedName>
    <definedName name="Z_DC0C7D2A_AD6E_44D0_BCB7_5DE95D0ECEF4_.wvu.FilterData" localSheetId="0" hidden="1">'GREEN-1419'!$C$8:$AF$36</definedName>
    <definedName name="Z_DFE7318A_4C1B_4644_AF56_03AC002EC647_.wvu.FilterData" localSheetId="0" hidden="1">'GREEN-1419'!$C$8:$AF$36</definedName>
    <definedName name="Z_E0D102D7_2E27_4B60_95CE_E04E57C46BEC_.wvu.FilterData" localSheetId="0" hidden="1">'GREEN-1419'!$C$8:$AF$36</definedName>
    <definedName name="Z_E1525216_C214_4AF8_83F7_E2CBD152D23C_.wvu.FilterData" localSheetId="0" hidden="1">'GREEN-1419'!$C$8:$AF$36</definedName>
    <definedName name="Z_E45A8AF8_3074_42E5_9BF3_FF2F1454D24F_.wvu.FilterData" localSheetId="0" hidden="1">'GREEN-1419'!$C$8:$AF$36</definedName>
    <definedName name="Z_E6585F56_486D_41CC_95D0_CDC76D282127_.wvu.FilterData" localSheetId="0" hidden="1">'GREEN-1419'!$C$8:$AF$36</definedName>
    <definedName name="Z_E68856BA_5DA4_4562_B0F8_D03C36A2603C_.wvu.FilterData" localSheetId="0" hidden="1">'GREEN-1419'!$C$8:$AF$36</definedName>
    <definedName name="Z_EDF89DFF_1FC5_4365_9EF5_477475E50590_.wvu.FilterData" localSheetId="0" hidden="1">'GREEN-1419'!$C$8:$AF$36</definedName>
    <definedName name="Z_F105BA05_64D4_4C50_8B51_C5FAFB32B862_.wvu.FilterData" localSheetId="0" hidden="1">'GREEN-1419'!$A$8:$AI$8</definedName>
    <definedName name="Z_F105BA05_64D4_4C50_8B51_C5FAFB32B862_.wvu.PrintArea" localSheetId="0" hidden="1">'GREEN-1419'!$A$1:$AF$36</definedName>
    <definedName name="Z_F19DE9C1_C57E_4CFF_922C_544BE8A18B9C_.wvu.FilterData" localSheetId="0" hidden="1">'GREEN-1419'!$C$8:$AF$36</definedName>
    <definedName name="Z_F3242C43_A7A1_455A_B78B_B1435B09D5DC_.wvu.FilterData" localSheetId="0" hidden="1">'GREEN-1419'!$C$8:$AF$36</definedName>
    <definedName name="Z_F35D0DC3_DF0B_4017_A911_722C8B4412F8_.wvu.FilterData" localSheetId="0" hidden="1">'GREEN-1419'!$C$8:$AF$36</definedName>
    <definedName name="Z_F3748F1C_199B_4DC6_AEBF_6D1EA94784AA_.wvu.FilterData" localSheetId="0" hidden="1">'GREEN-1419'!$C$8:$AF$36</definedName>
    <definedName name="Z_F3C86519_DAB4_4C03_BCD8_F02098F47892_.wvu.FilterData" localSheetId="0" hidden="1">'GREEN-1419'!$C$8:$AF$36</definedName>
    <definedName name="Z_F3C86519_DAB4_4C03_BCD8_F02098F47892_.wvu.PrintArea" localSheetId="0" hidden="1">'GREEN-1419'!$A$1:$AF$36</definedName>
    <definedName name="Z_F3C86519_DAB4_4C03_BCD8_F02098F47892_.wvu.PrintTitles" localSheetId="0" hidden="1">'GREEN-1419'!$8:$8</definedName>
    <definedName name="Z_F483B97C_8CD6_4267_9864_69389303F210_.wvu.FilterData" localSheetId="0" hidden="1">'GREEN-1419'!$C$8:$AF$36</definedName>
    <definedName name="Z_F63F9867_389C_47EE_BE9D_DCBE87C4CC2E_.wvu.FilterData" localSheetId="0" hidden="1">'GREEN-1419'!$C$8:$AF$36</definedName>
    <definedName name="Z_F8AEB452_B394_4AC2_8EB9_44327835119F_.wvu.FilterData" localSheetId="0" hidden="1">'GREEN-1419'!$A$8:$AI$8</definedName>
    <definedName name="Z_FA1F370A_53D7_4F75_AFED_199C5C2A2867_.wvu.FilterData" localSheetId="0" hidden="1">'GREEN-1419'!$A$8:$AI$8</definedName>
    <definedName name="Z_FCFAB648_3A1A_4377_AD5D_1DFE5AC96669_.wvu.FilterData" localSheetId="0" hidden="1">'GREEN-1419'!$C$8:$AF$36</definedName>
    <definedName name="その他" localSheetId="0">#REF!</definedName>
    <definedName name="その他">#REF!</definedName>
    <definedName name="テスト">#REF!</definedName>
    <definedName name="試験結果" localSheetId="0">'GREEN-1419'!$AI$2:$AI$5</definedName>
    <definedName name="試験結果">#REF!</definedName>
    <definedName name="試験種別" localSheetId="0">'GREEN-1419'!$AH$2:$AH$5</definedName>
    <definedName name="試験種別">#REF!</definedName>
    <definedName name="実機・SIM" localSheetId="0">'GREEN-1419'!$AH$2:$AH$3</definedName>
  </definedNames>
  <calcPr calcId="191029"/>
  <customWorkbookViews>
    <customWorkbookView name="平内 元太 - 個人用ビュー" guid="{DBC74DBA-9E2E-4341-B9D5-A7975B7F2415}" mergeInterval="0" personalView="1" maximized="1" windowWidth="1916" windowHeight="831" tabRatio="831" activeSheetId="5"/>
    <customWorkbookView name="Miharu, Yohei - 個人用ビュー" guid="{AB48F9DC-0FA9-4F47-BDEE-A25B62017389}" mergeInterval="0" personalView="1" maximized="1" windowWidth="1916" windowHeight="970" tabRatio="882" activeSheetId="38"/>
    <customWorkbookView name="Sasaki, Isao (HQ) - 個人用ビュー" guid="{002F386E-330E-4E88-A75B-0B55D8B7DE19}" mergeInterval="0" personalView="1" maximized="1" windowWidth="1916" windowHeight="832" tabRatio="882" activeSheetId="37"/>
    <customWorkbookView name="nakagomi - 個人用ビュー" guid="{0967A355-6D60-47A9-88EC-203B4C598DBA}" mergeInterval="0" personalView="1" maximized="1" windowWidth="1935" windowHeight="1111" tabRatio="882" activeSheetId="13"/>
    <customWorkbookView name="Kasama, Aimi - 個人用ビュー" guid="{1EC59043-6BB5-4F7A-B025-4184397589D0}" mergeInterval="0" personalView="1" maximized="1" windowWidth="1723" windowHeight="834" tabRatio="882" activeSheetId="5"/>
    <customWorkbookView name="fsi - 個人用ビュー" guid="{47AF06E7-F618-4122-A00F-FA0E8F60372B}" mergeInterval="0" personalView="1" maximized="1" windowWidth="1362" windowHeight="631" tabRatio="852" activeSheetId="15"/>
    <customWorkbookView name="Ueno, Takayuki (HQ) - 個人用ビュー" guid="{0C9DC16A-41FB-4A44-9E46-E96B8037377B}" mergeInterval="0" personalView="1" maximized="1" windowWidth="1916" windowHeight="796" tabRatio="896" activeSheetId="22"/>
    <customWorkbookView name="松下 貴幸 - 個人用ビュー" guid="{F105BA05-64D4-4C50-8B51-C5FAFB32B862}" mergeInterval="0" personalView="1" maximized="1" windowWidth="1276" windowHeight="485" tabRatio="852" activeSheetId="4"/>
    <customWorkbookView name="tetuyah - 個人用ビュー" guid="{D36E59A6-B52A-4522-B7E5-2399CEF4EBE1}" mergeInterval="0" personalView="1" maximized="1" windowWidth="1276" windowHeight="695" tabRatio="933" activeSheetId="14"/>
    <customWorkbookView name="Fujinoki - 個人用ビュー" guid="{93232D41-CB95-4600-BC72-F4F064B29ECB}" mergeInterval="0" personalView="1" maximized="1" windowWidth="1253" windowHeight="708" tabRatio="745" activeSheetId="3"/>
    <customWorkbookView name="治田 将孝 - 個人用ビュー" guid="{8A68B0D6-D7C7-4F96-ADC8-525120FAE3EA}" mergeInterval="0" personalView="1" maximized="1" windowWidth="1662" windowHeight="545" tabRatio="883" activeSheetId="8"/>
    <customWorkbookView name="梅津 静香 - 個人用ビュー" guid="{486AC5D0-7FEE-4ABD-82F6-D1EDEC4437C3}" mergeInterval="0" personalView="1" maximized="1" windowWidth="1276" windowHeight="861" tabRatio="883" activeSheetId="2"/>
    <customWorkbookView name="竹本 秀 - 個人用ビュー" guid="{D29D184E-6D16-4A09-99A4-A319BD5B1C6D}" mergeInterval="0" personalView="1" yWindow="66" windowWidth="1280" windowHeight="853" tabRatio="883" activeSheetId="8"/>
    <customWorkbookView name="土田 弘満 - 個人用ビュー" guid="{758A0B39-2933-4B3E-B539-E9787B4EC9A9}" mergeInterval="0" personalView="1" maximized="1" windowWidth="1276" windowHeight="781" tabRatio="646" activeSheetId="8"/>
    <customWorkbookView name="hmegumi - 個人用ビュー" guid="{1EBC06C3-1D19-4244-87CE-F6B45E958FFD}" mergeInterval="0" personalView="1" maximized="1" windowWidth="1866" windowHeight="688" tabRatio="883" activeSheetId="11"/>
    <customWorkbookView name="Kanou, Junya - 個人用ビュー" guid="{9E865C6F-E167-4853-8F76-FB5BE06C8BA8}" mergeInterval="0" personalView="1" maximized="1" windowWidth="1362" windowHeight="631" tabRatio="661" activeSheetId="22"/>
    <customWorkbookView name="Lee, Ingyu - 個人用ビュー" guid="{71E8270D-76DD-4EE1-AE06-0A6D5D780475}" mergeInterval="0" personalView="1" maximized="1" windowWidth="1362" windowHeight="538" tabRatio="882" activeSheetId="5"/>
    <customWorkbookView name="Nagatani, Akihiro (HQ) - 個人用ビュー" guid="{218A45B3-7B13-4D5C-BBD6-FF273F36E2AC}" mergeInterval="0" personalView="1" maximized="1" windowWidth="1821" windowHeight="889" tabRatio="882" activeSheetId="22"/>
    <customWorkbookView name="9004028467 - 個人用ビュー" guid="{1F2B051C-3B1E-4BEA-A3DB-C940309FF7B6}" mergeInterval="0" personalView="1" maximized="1" windowWidth="1916" windowHeight="814" tabRatio="882" activeSheetId="1"/>
    <customWorkbookView name="Isogai, Koji - 個人用ビュー" guid="{1E61D4BD-6DEB-48A7-96E3-C26AA5489883}" mergeInterval="0" personalView="1" maximized="1" windowWidth="1276" windowHeight="818" tabRatio="789" activeSheetId="5" showFormulaBar="0"/>
    <customWorkbookView name="Hino, Erina - 個人用ビュー" guid="{2ACC7DBE-0535-42FE-845D-88F07DF836CE}" mergeInterval="0" personalView="1" maximized="1" windowWidth="1833" windowHeight="889" tabRatio="882" activeSheetId="15"/>
    <customWorkbookView name="9004031783 - 個人用ビュー" guid="{F8AEB452-B394-4AC2-8EB9-44327835119F}" mergeInterval="0" personalView="1" maximized="1" windowWidth="1920" windowHeight="889" tabRatio="882" activeSheetId="4"/>
    <customWorkbookView name="Kuroda, Aiko - 個人用ビュー" guid="{96666D36-F207-4CC5-B206-F51B3B153D4C}" mergeInterval="0" personalView="1" maximized="1" windowWidth="1621" windowHeight="699" tabRatio="882" activeSheetId="16"/>
    <customWorkbookView name="Sugioka, Motoyuki - 個人用ビュー" guid="{6D135C57-2A9D-4B73-A671-6B1583B6FC5D}" mergeInterval="0" personalView="1" maximized="1" windowWidth="1916" windowHeight="800" tabRatio="882" activeSheetId="28"/>
    <customWorkbookView name="Miyamoto, Yoshiyuki (Optiarc) - 個人用ビュー" guid="{C066BA79-BEBF-4CFE-A3B0-0EE62251DD6F}" mergeInterval="0" personalView="1" maximized="1" windowWidth="1916" windowHeight="846" tabRatio="882" activeSheetId="36"/>
    <customWorkbookView name="中川 和実 - 個人用ビュー" guid="{3F7E7CC8-691A-4B46-9448-59D59DCE66E4}" mergeInterval="0" personalView="1" maximized="1" windowWidth="1858" windowHeight="742" tabRatio="882" activeSheetId="13"/>
    <customWorkbookView name="島貫 大志 - 個人用ビュー" guid="{94330FBE-2EC2-45D0-88A5-D5C39F2E5CDF}" mergeInterval="0" personalView="1" maximized="1" windowWidth="1916" windowHeight="849" tabRatio="882" activeSheetId="11"/>
    <customWorkbookView name="雲 明月 - 個人用ビュー" guid="{53796E6B-26AA-4680-A72D-40AA06CE5DA2}" mergeInterval="0" personalView="1" maximized="1" windowWidth="1620" windowHeight="849" tabRatio="933" activeSheetId="15"/>
    <customWorkbookView name="佐々木 勲 - 個人用ビュー" guid="{8795B69D-9B3A-4111-829E-1677363A14CB}" mergeInterval="0" personalView="1" maximized="1" windowWidth="1916" windowHeight="849" tabRatio="88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49" l="1"/>
  <c r="C37" i="49" l="1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J5" i="49"/>
  <c r="F5" i="49"/>
  <c r="J4" i="49"/>
  <c r="H4" i="49"/>
  <c r="F4" i="49"/>
  <c r="J3" i="49"/>
  <c r="F3" i="49"/>
  <c r="H3" i="49" s="1"/>
  <c r="J2" i="49"/>
  <c r="B1" i="49"/>
  <c r="H5" i="4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1" authorId="0" shapeId="0" xr:uid="{86094212-9FD7-C942-AA7C-7FA69C2D22E9}">
      <text>
        <r>
          <rPr>
            <sz val="9"/>
            <color rgb="FF000000"/>
            <rFont val="ＭＳ Ｐゴシック"/>
            <family val="2"/>
            <charset val="128"/>
          </rPr>
          <t>シートに試験項目名を記入してください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試験項目シートは試験種類ごとに作成</t>
        </r>
      </text>
    </comment>
    <comment ref="E3" authorId="0" shapeId="0" xr:uid="{3E07D403-92AB-C846-B129-DE36D296786E}">
      <text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①～⑤、および項目削除項目数は、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項目一覧の内容に基づいて自動集計されます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C7" authorId="0" shapeId="0" xr:uid="{1EDAA5F8-1B01-F941-B66B-B661D215BAD5}">
      <text>
        <r>
          <rPr>
            <sz val="9"/>
            <color indexed="81"/>
            <rFont val="ＭＳ Ｐゴシック"/>
            <family val="3"/>
            <charset val="128"/>
          </rPr>
          <t xml:space="preserve">大項目欄に基づいて
自動採番されます
</t>
        </r>
      </text>
    </comment>
    <comment ref="E7" authorId="0" shapeId="0" xr:uid="{06662F9F-8A87-CC42-A059-9ECC0807A759}">
      <text>
        <r>
          <rPr>
            <sz val="9"/>
            <color indexed="81"/>
            <rFont val="ＭＳ Ｐゴシック"/>
            <family val="3"/>
            <charset val="128"/>
          </rPr>
          <t>大項目を記入します
　※同一大項目の場合は省略</t>
        </r>
        <r>
          <rPr>
            <b/>
            <sz val="9"/>
            <color indexed="81"/>
            <rFont val="ＭＳ Ｐゴシック"/>
            <family val="3"/>
            <charset val="128"/>
          </rPr>
          <t>平内 元太: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7" authorId="0" shapeId="0" xr:uid="{0424438F-828E-6F47-830B-B09B410F5311}">
      <text>
        <r>
          <rPr>
            <sz val="9"/>
            <color indexed="81"/>
            <rFont val="ＭＳ Ｐゴシック"/>
            <family val="3"/>
            <charset val="128"/>
          </rPr>
          <t xml:space="preserve">中項目を記入します
　※同一中項目の場合は記載省略
</t>
        </r>
      </text>
    </comment>
    <comment ref="G7" authorId="0" shapeId="0" xr:uid="{99735A66-ABB6-9F4B-B1FD-0559B0F7BD2F}">
      <text>
        <r>
          <rPr>
            <sz val="9"/>
            <color rgb="FF000000"/>
            <rFont val="ＭＳ Ｐゴシック"/>
            <family val="2"/>
            <charset val="128"/>
          </rPr>
          <t>小項目を記入します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（試験項目名）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</t>
        </r>
        <r>
          <rPr>
            <sz val="9"/>
            <color rgb="FF000000"/>
            <rFont val="ＭＳ Ｐゴシック"/>
            <family val="2"/>
            <charset val="128"/>
          </rPr>
          <t>※</t>
        </r>
        <r>
          <rPr>
            <sz val="9"/>
            <color rgb="FF000000"/>
            <rFont val="ＭＳ Ｐゴシック"/>
            <family val="2"/>
            <charset val="128"/>
          </rPr>
          <t>必須（省略不可）</t>
        </r>
      </text>
    </comment>
    <comment ref="H7" authorId="0" shapeId="0" xr:uid="{A2E04791-BDF5-DC41-80B8-F549A660C89C}">
      <text>
        <r>
          <rPr>
            <sz val="9"/>
            <color rgb="FF000000"/>
            <rFont val="ＭＳ Ｐゴシック"/>
            <family val="2"/>
            <charset val="128"/>
          </rPr>
          <t>本試験項目を実施するにあたり必要な前提条件を記入します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I7" authorId="0" shapeId="0" xr:uid="{D446C1B5-7C54-0B41-8DCB-994A66AB8113}">
      <text>
        <r>
          <rPr>
            <sz val="9"/>
            <color rgb="FF000000"/>
            <rFont val="ＭＳ Ｐゴシック"/>
            <family val="2"/>
            <charset val="128"/>
          </rPr>
          <t>本試験項目を実施するにあたりその試験手順を記入します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J7" authorId="0" shapeId="0" xr:uid="{543E8791-D544-CC41-8939-1032FE5D3CBE}">
      <text>
        <r>
          <rPr>
            <sz val="9"/>
            <color rgb="FF000000"/>
            <rFont val="ＭＳ Ｐゴシック"/>
            <family val="2"/>
            <charset val="128"/>
          </rPr>
          <t>本試験項目を実施するにあたりその確認内容を記入します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K7" authorId="0" shapeId="0" xr:uid="{57784AAD-7F28-114B-B33D-1DF48AE531D2}">
      <text>
        <r>
          <rPr>
            <sz val="9"/>
            <color rgb="FF000000"/>
            <rFont val="ＭＳ Ｐゴシック"/>
            <family val="2"/>
            <charset val="128"/>
          </rPr>
          <t>試験の実施を開始した日を記入してください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試験完了日を記入するまで「</t>
        </r>
        <r>
          <rPr>
            <sz val="9"/>
            <color rgb="FF000000"/>
            <rFont val="ＭＳ Ｐゴシック"/>
            <family val="2"/>
            <charset val="128"/>
          </rPr>
          <t>7.</t>
        </r>
        <r>
          <rPr>
            <sz val="9"/>
            <color rgb="FF000000"/>
            <rFont val="ＭＳ Ｐゴシック"/>
            <family val="2"/>
            <charset val="128"/>
          </rPr>
          <t>試験進捗集計」上では</t>
        </r>
        <r>
          <rPr>
            <sz val="9"/>
            <color rgb="FF000000"/>
            <rFont val="ＭＳ Ｐゴシック"/>
            <family val="2"/>
            <charset val="128"/>
          </rPr>
          <t>NG</t>
        </r>
        <r>
          <rPr>
            <sz val="9"/>
            <color rgb="FF000000"/>
            <rFont val="ＭＳ Ｐゴシック"/>
            <family val="2"/>
            <charset val="128"/>
          </rPr>
          <t>として集計されます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R7" authorId="0" shapeId="0" xr:uid="{463D4EE1-AE25-9C46-8C2C-C9281AE555DD}">
      <text>
        <r>
          <rPr>
            <sz val="9"/>
            <color rgb="FF000000"/>
            <rFont val="ＭＳ Ｐゴシック"/>
            <family val="2"/>
            <charset val="128"/>
          </rPr>
          <t>試験の実施を開始した日を記入してください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試験完了日を記入するまで「</t>
        </r>
        <r>
          <rPr>
            <sz val="9"/>
            <color rgb="FF000000"/>
            <rFont val="ＭＳ Ｐゴシック"/>
            <family val="2"/>
            <charset val="128"/>
          </rPr>
          <t>7.</t>
        </r>
        <r>
          <rPr>
            <sz val="9"/>
            <color rgb="FF000000"/>
            <rFont val="ＭＳ Ｐゴシック"/>
            <family val="2"/>
            <charset val="128"/>
          </rPr>
          <t>試験進捗集計」上では</t>
        </r>
        <r>
          <rPr>
            <sz val="9"/>
            <color rgb="FF000000"/>
            <rFont val="ＭＳ Ｐゴシック"/>
            <family val="2"/>
            <charset val="128"/>
          </rPr>
          <t>NG</t>
        </r>
        <r>
          <rPr>
            <sz val="9"/>
            <color rgb="FF000000"/>
            <rFont val="ＭＳ Ｐゴシック"/>
            <family val="2"/>
            <charset val="128"/>
          </rPr>
          <t>として集計されます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7" authorId="0" shapeId="0" xr:uid="{ADABCB74-7B62-604C-8230-623FE3B8A3C2}">
      <text>
        <r>
          <rPr>
            <sz val="9"/>
            <color rgb="FF000000"/>
            <rFont val="ＭＳ Ｐゴシック"/>
            <family val="2"/>
            <charset val="128"/>
          </rPr>
          <t>試験の実施を開始した日を記入してください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試験完了日を記入するまで「</t>
        </r>
        <r>
          <rPr>
            <sz val="9"/>
            <color rgb="FF000000"/>
            <rFont val="ＭＳ Ｐゴシック"/>
            <family val="2"/>
            <charset val="128"/>
          </rPr>
          <t>7.</t>
        </r>
        <r>
          <rPr>
            <sz val="9"/>
            <color rgb="FF000000"/>
            <rFont val="ＭＳ Ｐゴシック"/>
            <family val="2"/>
            <charset val="128"/>
          </rPr>
          <t>試験進捗集計」上では</t>
        </r>
        <r>
          <rPr>
            <sz val="9"/>
            <color rgb="FF000000"/>
            <rFont val="ＭＳ Ｐゴシック"/>
            <family val="2"/>
            <charset val="128"/>
          </rPr>
          <t>NG</t>
        </r>
        <r>
          <rPr>
            <sz val="9"/>
            <color rgb="FF000000"/>
            <rFont val="ＭＳ Ｐゴシック"/>
            <family val="2"/>
            <charset val="128"/>
          </rPr>
          <t>として集計されます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K8" authorId="0" shapeId="0" xr:uid="{51E7C92A-CB42-B543-BE82-3E47B4305AF3}">
      <text>
        <r>
          <rPr>
            <sz val="9"/>
            <color rgb="FF000000"/>
            <rFont val="ＭＳ Ｐゴシック"/>
            <family val="2"/>
            <charset val="128"/>
          </rPr>
          <t>試験の実施を開始した日を記入してください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試験完了日を記入するまで「</t>
        </r>
        <r>
          <rPr>
            <sz val="9"/>
            <color rgb="FF000000"/>
            <rFont val="ＭＳ Ｐゴシック"/>
            <family val="2"/>
            <charset val="128"/>
          </rPr>
          <t>7.</t>
        </r>
        <r>
          <rPr>
            <sz val="9"/>
            <color rgb="FF000000"/>
            <rFont val="ＭＳ Ｐゴシック"/>
            <family val="2"/>
            <charset val="128"/>
          </rPr>
          <t>試験進捗集計」上では</t>
        </r>
        <r>
          <rPr>
            <sz val="9"/>
            <color rgb="FF000000"/>
            <rFont val="ＭＳ Ｐゴシック"/>
            <family val="2"/>
            <charset val="128"/>
          </rPr>
          <t>NG</t>
        </r>
        <r>
          <rPr>
            <sz val="9"/>
            <color rgb="FF000000"/>
            <rFont val="ＭＳ Ｐゴシック"/>
            <family val="2"/>
            <charset val="128"/>
          </rPr>
          <t>として集計されます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L8" authorId="0" shapeId="0" xr:uid="{5DE08095-A273-2F46-868C-699310D43CE5}">
      <text>
        <r>
          <rPr>
            <sz val="9"/>
            <color indexed="81"/>
            <rFont val="ＭＳ Ｐゴシック"/>
            <family val="3"/>
            <charset val="128"/>
          </rPr>
          <t>試験者名を記入してください
(姓(名)のみ)
  ※会社名は入力しない</t>
        </r>
      </text>
    </comment>
    <comment ref="M8" authorId="0" shapeId="0" xr:uid="{68573CD9-A858-DD47-B518-2ADD867C8545}">
      <text>
        <r>
          <rPr>
            <sz val="9"/>
            <color indexed="81"/>
            <rFont val="ＭＳ Ｐゴシック"/>
            <family val="3"/>
            <charset val="128"/>
          </rPr>
          <t>試験結果を記入してください
　(空欄)　 ：未実施項目
　OK　　　 ：試験消化完了
　NG　　　 ：試験結果ＮＧ
　BLOCK  ：外的要因により、試験着手不可（※）
　項目削除：試験対象外、実施不可による削除
　　　　　　　（項目削除は進捗集計の対象外）
　※ツールリリース待ち/試験着手前に他Gr.
　　不具合と同件問題が判明している、等</t>
        </r>
      </text>
    </comment>
    <comment ref="N8" authorId="0" shapeId="0" xr:uid="{EBB2C184-E926-6C45-BDAF-2B25C09C23EE}">
      <text>
        <r>
          <rPr>
            <sz val="9"/>
            <color indexed="81"/>
            <rFont val="ＭＳ Ｐゴシック"/>
            <family val="3"/>
            <charset val="128"/>
          </rPr>
          <t>試験を行ったアプリの
バージョンを記入してください</t>
        </r>
      </text>
    </comment>
    <comment ref="O8" authorId="0" shapeId="0" xr:uid="{3972718E-B82A-1E40-8D7A-5F5C836AD352}">
      <text>
        <r>
          <rPr>
            <sz val="9"/>
            <color indexed="81"/>
            <rFont val="ＭＳ Ｐゴシック"/>
            <family val="3"/>
            <charset val="128"/>
          </rPr>
          <t>試験を行ったセンサーの
バージョンを記入してください</t>
        </r>
      </text>
    </comment>
    <comment ref="P8" authorId="0" shapeId="0" xr:uid="{3914A9A1-5570-CF42-A657-1EAE6103B80A}">
      <text>
        <r>
          <rPr>
            <sz val="9"/>
            <color indexed="81"/>
            <rFont val="ＭＳ Ｐゴシック"/>
            <family val="3"/>
            <charset val="128"/>
          </rPr>
          <t>試験を行った端末の
管理番号を記入してください</t>
        </r>
      </text>
    </comment>
    <comment ref="Q8" authorId="0" shapeId="0" xr:uid="{07423EE5-2994-7348-BE03-4E604DA3F472}">
      <text>
        <r>
          <rPr>
            <sz val="9"/>
            <color indexed="81"/>
            <rFont val="ＭＳ Ｐゴシック"/>
            <family val="3"/>
            <charset val="128"/>
          </rPr>
          <t>試験結果がNGの場合
問処番号を記入してください</t>
        </r>
      </text>
    </comment>
    <comment ref="R8" authorId="0" shapeId="0" xr:uid="{14E3D074-83CD-6946-926C-DD1B5E15B856}">
      <text>
        <r>
          <rPr>
            <sz val="9"/>
            <color indexed="81"/>
            <rFont val="ＭＳ Ｐゴシック"/>
            <family val="3"/>
            <charset val="128"/>
          </rPr>
          <t xml:space="preserve">試験の実施を開始した日を記入してください
試験完了日を記入するまで「7.試験進捗集計」上ではNGとして集計されます
</t>
        </r>
      </text>
    </comment>
    <comment ref="S8" authorId="0" shapeId="0" xr:uid="{FE8AD71D-8270-6649-8B23-72C750E93D64}">
      <text>
        <r>
          <rPr>
            <sz val="9"/>
            <color indexed="81"/>
            <rFont val="ＭＳ Ｐゴシック"/>
            <family val="3"/>
            <charset val="128"/>
          </rPr>
          <t>試験者名を記入してください
(姓(名)のみ)
  ※会社名は入力しない</t>
        </r>
      </text>
    </comment>
    <comment ref="T8" authorId="0" shapeId="0" xr:uid="{52BBF358-6D8C-D04E-9CF4-E7024269E0FE}">
      <text>
        <r>
          <rPr>
            <sz val="9"/>
            <color indexed="81"/>
            <rFont val="ＭＳ Ｐゴシック"/>
            <family val="3"/>
            <charset val="128"/>
          </rPr>
          <t>試験結果を記入してください
　(空欄)　 ：未実施項目
　OK　　　 ：試験消化完了
　NG　　　 ：試験結果ＮＧ
　BLOCK  ：外的要因により、試験着手不可（※）
　項目削除：試験対象外、実施不可による削除
　　　　　　　（項目削除は進捗集計の対象外）
　※ツールリリース待ち/試験着手前に他Gr.
　　不具合と同件問題が判明している、等</t>
        </r>
      </text>
    </comment>
    <comment ref="U8" authorId="0" shapeId="0" xr:uid="{441F940F-2FC5-3E45-9F60-E22D4F2A549D}">
      <text>
        <r>
          <rPr>
            <sz val="9"/>
            <color indexed="81"/>
            <rFont val="ＭＳ Ｐゴシック"/>
            <family val="3"/>
            <charset val="128"/>
          </rPr>
          <t>試験を行ったアプリの
バージョンを記入してください</t>
        </r>
      </text>
    </comment>
    <comment ref="V8" authorId="0" shapeId="0" xr:uid="{64A3C781-7C82-884B-AEDE-7BCF647EBF81}">
      <text>
        <r>
          <rPr>
            <sz val="9"/>
            <color indexed="81"/>
            <rFont val="ＭＳ Ｐゴシック"/>
            <family val="3"/>
            <charset val="128"/>
          </rPr>
          <t>試験を行ったセンサーの
バージョンを記入してください</t>
        </r>
      </text>
    </comment>
    <comment ref="W8" authorId="0" shapeId="0" xr:uid="{CD7CED13-6E2E-734A-8FFA-3F17009DDA8A}">
      <text>
        <r>
          <rPr>
            <sz val="9"/>
            <color indexed="81"/>
            <rFont val="ＭＳ Ｐゴシック"/>
            <family val="3"/>
            <charset val="128"/>
          </rPr>
          <t>試験を行った端末の
管理番号を記入してください</t>
        </r>
      </text>
    </comment>
    <comment ref="X8" authorId="0" shapeId="0" xr:uid="{7DDD05CD-ED85-9C4A-B7CD-6B125103B64C}">
      <text>
        <r>
          <rPr>
            <sz val="9"/>
            <color indexed="81"/>
            <rFont val="ＭＳ Ｐゴシック"/>
            <family val="3"/>
            <charset val="128"/>
          </rPr>
          <t>試験結果がNGの場合
問処番号を記入してください</t>
        </r>
      </text>
    </comment>
    <comment ref="Y8" authorId="0" shapeId="0" xr:uid="{887EBF59-357C-1B40-8D14-C61D3DBA1A7F}">
      <text>
        <r>
          <rPr>
            <sz val="9"/>
            <color indexed="81"/>
            <rFont val="ＭＳ Ｐゴシック"/>
            <family val="3"/>
            <charset val="128"/>
          </rPr>
          <t xml:space="preserve">試験の実施を開始した日を記入してください
試験完了日を記入するまで「7.試験進捗集計」上ではNGとして集計されます
</t>
        </r>
      </text>
    </comment>
    <comment ref="Z8" authorId="0" shapeId="0" xr:uid="{2704897F-D65B-CC42-B441-6550C1B7CF09}">
      <text>
        <r>
          <rPr>
            <sz val="9"/>
            <color indexed="81"/>
            <rFont val="ＭＳ Ｐゴシック"/>
            <family val="3"/>
            <charset val="128"/>
          </rPr>
          <t>試験者名を記入してください
(姓(名)のみ)
  ※会社名は入力しない</t>
        </r>
      </text>
    </comment>
    <comment ref="AA8" authorId="0" shapeId="0" xr:uid="{E63754C4-BCE8-834D-AED2-6902E42D333C}">
      <text>
        <r>
          <rPr>
            <sz val="9"/>
            <color indexed="81"/>
            <rFont val="ＭＳ Ｐゴシック"/>
            <family val="3"/>
            <charset val="128"/>
          </rPr>
          <t>試験結果を記入してください
　(空欄)　 ：未実施項目
　OK　　　 ：試験消化完了
　NG　　　 ：試験結果ＮＧ
　BLOCK  ：外的要因により、試験着手不可（※）
　項目削除：試験対象外、実施不可による削除
　　　　　　　（項目削除は進捗集計の対象外）
　※ツールリリース待ち/試験着手前に他Gr.
　　不具合と同件問題が判明している、等</t>
        </r>
      </text>
    </comment>
    <comment ref="AB8" authorId="0" shapeId="0" xr:uid="{C6E7A85C-EE39-064E-A252-7F525A761A8B}">
      <text>
        <r>
          <rPr>
            <sz val="9"/>
            <color indexed="81"/>
            <rFont val="ＭＳ Ｐゴシック"/>
            <family val="3"/>
            <charset val="128"/>
          </rPr>
          <t>試験を行ったアプリの
バージョンを記入してください</t>
        </r>
      </text>
    </comment>
    <comment ref="AC8" authorId="0" shapeId="0" xr:uid="{9FE81026-CA77-0C4F-B30E-45C7B0D1E0B8}">
      <text>
        <r>
          <rPr>
            <sz val="9"/>
            <color indexed="81"/>
            <rFont val="ＭＳ Ｐゴシック"/>
            <family val="3"/>
            <charset val="128"/>
          </rPr>
          <t>試験を行ったセンサーの
バージョンを記入してください</t>
        </r>
      </text>
    </comment>
    <comment ref="AD8" authorId="0" shapeId="0" xr:uid="{88D018C5-A6AD-9944-B544-8B759B492F00}">
      <text>
        <r>
          <rPr>
            <sz val="9"/>
            <color indexed="81"/>
            <rFont val="ＭＳ Ｐゴシック"/>
            <family val="3"/>
            <charset val="128"/>
          </rPr>
          <t>試験を行った端末の
管理番号を記入してください</t>
        </r>
      </text>
    </comment>
    <comment ref="AE8" authorId="0" shapeId="0" xr:uid="{9203B381-0B81-F54E-ABF3-682500E86DD1}">
      <text>
        <r>
          <rPr>
            <sz val="9"/>
            <color indexed="81"/>
            <rFont val="ＭＳ Ｐゴシック"/>
            <family val="3"/>
            <charset val="128"/>
          </rPr>
          <t>試験結果がNGの場合
問処番号を記入してください</t>
        </r>
      </text>
    </comment>
  </commentList>
</comments>
</file>

<file path=xl/sharedStrings.xml><?xml version="1.0" encoding="utf-8"?>
<sst xmlns="http://schemas.openxmlformats.org/spreadsheetml/2006/main" count="69" uniqueCount="50">
  <si>
    <t>項目削除</t>
    <rPh sb="0" eb="2">
      <t>コウモク</t>
    </rPh>
    <rPh sb="2" eb="4">
      <t>サクジョ</t>
    </rPh>
    <phoneticPr fontId="6"/>
  </si>
  <si>
    <t>④NG項目数</t>
    <rPh sb="3" eb="6">
      <t>コウモクスウ</t>
    </rPh>
    <phoneticPr fontId="6"/>
  </si>
  <si>
    <t>⑤ブロック項目数</t>
    <phoneticPr fontId="6"/>
  </si>
  <si>
    <t>⑥未消化項目数(②-③)</t>
    <rPh sb="1" eb="4">
      <t>ミショウカ</t>
    </rPh>
    <rPh sb="4" eb="7">
      <t>コウモクスウ</t>
    </rPh>
    <phoneticPr fontId="6"/>
  </si>
  <si>
    <t>大項目</t>
    <rPh sb="0" eb="1">
      <t>ダイ</t>
    </rPh>
    <rPh sb="1" eb="3">
      <t>コウモク</t>
    </rPh>
    <phoneticPr fontId="6"/>
  </si>
  <si>
    <t>中項目</t>
    <rPh sb="0" eb="1">
      <t>チュウ</t>
    </rPh>
    <rPh sb="1" eb="3">
      <t>コウモク</t>
    </rPh>
    <phoneticPr fontId="6"/>
  </si>
  <si>
    <t>備考</t>
    <rPh sb="0" eb="2">
      <t>ビコウ</t>
    </rPh>
    <phoneticPr fontId="6"/>
  </si>
  <si>
    <t>項目一覧シート</t>
    <rPh sb="0" eb="2">
      <t>コウモク</t>
    </rPh>
    <rPh sb="2" eb="4">
      <t>イチラン</t>
    </rPh>
    <phoneticPr fontId="6"/>
  </si>
  <si>
    <t>試験者</t>
    <rPh sb="0" eb="2">
      <t>シケン</t>
    </rPh>
    <rPh sb="2" eb="3">
      <t>シャ</t>
    </rPh>
    <phoneticPr fontId="6"/>
  </si>
  <si>
    <t>試験結果</t>
    <rPh sb="0" eb="2">
      <t>シケン</t>
    </rPh>
    <rPh sb="2" eb="4">
      <t>ケッカ</t>
    </rPh>
    <phoneticPr fontId="6"/>
  </si>
  <si>
    <t>①総項目数</t>
    <rPh sb="1" eb="2">
      <t>ソウ</t>
    </rPh>
    <rPh sb="2" eb="5">
      <t>コウモクスウ</t>
    </rPh>
    <phoneticPr fontId="6"/>
  </si>
  <si>
    <t>小項目（必須）</t>
    <rPh sb="0" eb="3">
      <t>ショウコウモク</t>
    </rPh>
    <rPh sb="4" eb="6">
      <t>ヒッス</t>
    </rPh>
    <phoneticPr fontId="6"/>
  </si>
  <si>
    <t>不具合番号</t>
    <rPh sb="0" eb="3">
      <t>フグアイ</t>
    </rPh>
    <rPh sb="3" eb="5">
      <t>バンゴウ</t>
    </rPh>
    <phoneticPr fontId="6"/>
  </si>
  <si>
    <t>番号</t>
    <rPh sb="0" eb="2">
      <t>バンゴウ</t>
    </rPh>
    <phoneticPr fontId="6"/>
  </si>
  <si>
    <t>実施日</t>
    <rPh sb="0" eb="2">
      <t>ジッシ</t>
    </rPh>
    <rPh sb="2" eb="3">
      <t>ビ</t>
    </rPh>
    <phoneticPr fontId="6"/>
  </si>
  <si>
    <t>結果</t>
    <rPh sb="0" eb="2">
      <t>ケッカ</t>
    </rPh>
    <phoneticPr fontId="6"/>
  </si>
  <si>
    <t>使用端末</t>
    <rPh sb="0" eb="2">
      <t>シヨウ</t>
    </rPh>
    <rPh sb="2" eb="4">
      <t>タンマツ</t>
    </rPh>
    <phoneticPr fontId="6"/>
  </si>
  <si>
    <t>2回目</t>
    <rPh sb="1" eb="3">
      <t>カイメ</t>
    </rPh>
    <phoneticPr fontId="6"/>
  </si>
  <si>
    <t>3回目</t>
    <rPh sb="1" eb="3">
      <t>カイメ</t>
    </rPh>
    <phoneticPr fontId="6"/>
  </si>
  <si>
    <t>試験種別</t>
    <rPh sb="0" eb="2">
      <t>シケン</t>
    </rPh>
    <rPh sb="2" eb="4">
      <t>シュベツ</t>
    </rPh>
    <phoneticPr fontId="6"/>
  </si>
  <si>
    <t>正常系</t>
    <rPh sb="0" eb="2">
      <t>セイジョウ</t>
    </rPh>
    <rPh sb="2" eb="3">
      <t>ケイ</t>
    </rPh>
    <phoneticPr fontId="6"/>
  </si>
  <si>
    <t>準正常系</t>
    <rPh sb="0" eb="1">
      <t>ジュン</t>
    </rPh>
    <rPh sb="1" eb="3">
      <t>セイジョウ</t>
    </rPh>
    <rPh sb="3" eb="4">
      <t>ケイ</t>
    </rPh>
    <phoneticPr fontId="6"/>
  </si>
  <si>
    <t>競合</t>
    <rPh sb="0" eb="2">
      <t>キョウゴウ</t>
    </rPh>
    <phoneticPr fontId="6"/>
  </si>
  <si>
    <t>境界値</t>
    <rPh sb="0" eb="2">
      <t>キョウカイ</t>
    </rPh>
    <rPh sb="2" eb="3">
      <t>チ</t>
    </rPh>
    <phoneticPr fontId="6"/>
  </si>
  <si>
    <t>種別</t>
    <rPh sb="0" eb="2">
      <t>シュベツ</t>
    </rPh>
    <phoneticPr fontId="6"/>
  </si>
  <si>
    <t>正常系試験項目数</t>
    <rPh sb="0" eb="2">
      <t>セイジョウ</t>
    </rPh>
    <rPh sb="2" eb="3">
      <t>ケイ</t>
    </rPh>
    <rPh sb="3" eb="5">
      <t>シケン</t>
    </rPh>
    <phoneticPr fontId="6"/>
  </si>
  <si>
    <t>準正常系試験項目数</t>
    <rPh sb="0" eb="1">
      <t>ジュン</t>
    </rPh>
    <rPh sb="1" eb="3">
      <t>セイジョウ</t>
    </rPh>
    <rPh sb="3" eb="4">
      <t>ケイ</t>
    </rPh>
    <rPh sb="4" eb="6">
      <t>シケン</t>
    </rPh>
    <rPh sb="6" eb="9">
      <t>コウモクスウ</t>
    </rPh>
    <phoneticPr fontId="6"/>
  </si>
  <si>
    <t>競合確認試験項目数</t>
    <rPh sb="0" eb="2">
      <t>キョウゴウ</t>
    </rPh>
    <rPh sb="2" eb="4">
      <t>カクニン</t>
    </rPh>
    <rPh sb="4" eb="6">
      <t>シケン</t>
    </rPh>
    <rPh sb="6" eb="9">
      <t>コウモクスウ</t>
    </rPh>
    <phoneticPr fontId="6"/>
  </si>
  <si>
    <t>境界値確認試験項目数</t>
    <rPh sb="0" eb="2">
      <t>キョウカイ</t>
    </rPh>
    <rPh sb="2" eb="3">
      <t>チ</t>
    </rPh>
    <rPh sb="3" eb="5">
      <t>カクニン</t>
    </rPh>
    <rPh sb="5" eb="7">
      <t>シケン</t>
    </rPh>
    <rPh sb="7" eb="10">
      <t>コウモクスウ</t>
    </rPh>
    <phoneticPr fontId="6"/>
  </si>
  <si>
    <t xml:space="preserve"> App Ver.</t>
    <phoneticPr fontId="6"/>
  </si>
  <si>
    <t xml:space="preserve"> Sensor Ver.</t>
    <phoneticPr fontId="6"/>
  </si>
  <si>
    <t>OK</t>
    <phoneticPr fontId="6"/>
  </si>
  <si>
    <t>②実施項目数</t>
    <phoneticPr fontId="6"/>
  </si>
  <si>
    <t>NG</t>
    <phoneticPr fontId="6"/>
  </si>
  <si>
    <t>③OK項目数</t>
    <phoneticPr fontId="6"/>
  </si>
  <si>
    <t>BLOCK</t>
    <phoneticPr fontId="6"/>
  </si>
  <si>
    <t>1回目</t>
    <rPh sb="1" eb="3">
      <t>カイメ</t>
    </rPh>
    <phoneticPr fontId="6"/>
  </si>
  <si>
    <t>前提条件</t>
    <rPh sb="0" eb="2">
      <t>ゼンテイ</t>
    </rPh>
    <rPh sb="2" eb="4">
      <t>ジョウケン</t>
    </rPh>
    <phoneticPr fontId="6"/>
  </si>
  <si>
    <t>試験手順</t>
    <rPh sb="0" eb="2">
      <t>シケン</t>
    </rPh>
    <rPh sb="2" eb="4">
      <t>テジュン</t>
    </rPh>
    <phoneticPr fontId="6"/>
  </si>
  <si>
    <t>確認内容</t>
    <rPh sb="0" eb="2">
      <t>カクニン</t>
    </rPh>
    <rPh sb="2" eb="4">
      <t>ナイヨウ</t>
    </rPh>
    <phoneticPr fontId="6"/>
  </si>
  <si>
    <t>iPhone7(13.3.1)でも実施</t>
    <rPh sb="17" eb="19">
      <t>ジッシ</t>
    </rPh>
    <phoneticPr fontId="6"/>
  </si>
  <si>
    <t>[SQA][SGL][iOS][TRAINER][FF]サインイン時、IDまたはパスワードを間違えるとアプリが落ちる</t>
    <phoneticPr fontId="6"/>
  </si>
  <si>
    <t>コーチアプリ利用を開始していること
ユーザをサインインアウトしていること</t>
    <phoneticPr fontId="6"/>
  </si>
  <si>
    <t>1. コーチアプリ起動
2. はじめるをタップする
3. 任意のサインインIDを入力する
4. 任意のパスワードを入力する
5. サインインをタップする
6. 画面を確認する</t>
    <rPh sb="14" eb="15">
      <t>カイ</t>
    </rPh>
    <rPh sb="29" eb="31">
      <t>ニn</t>
    </rPh>
    <rPh sb="40" eb="42">
      <t>ニュウリョク</t>
    </rPh>
    <rPh sb="86" eb="87">
      <t>タダシ</t>
    </rPh>
    <phoneticPr fontId="6"/>
  </si>
  <si>
    <t>6. ダイアログを正常に表示されること</t>
    <rPh sb="10" eb="11">
      <t>ジョウ</t>
    </rPh>
    <rPh sb="12" eb="14">
      <t>ヒョウジ</t>
    </rPh>
    <phoneticPr fontId="6"/>
  </si>
  <si>
    <t>1. コーチアプリ起動
2. はじめるをタップする
3. サインインをタップする
4. 画面を確認する</t>
    <rPh sb="14" eb="15">
      <t>カイ</t>
    </rPh>
    <rPh sb="50" eb="51">
      <t>タダシ</t>
    </rPh>
    <phoneticPr fontId="6"/>
  </si>
  <si>
    <t>4. ダイアログを正常に表示されること</t>
    <rPh sb="10" eb="11">
      <t>ジョウ</t>
    </rPh>
    <rPh sb="12" eb="14">
      <t>ヒョウジ</t>
    </rPh>
    <phoneticPr fontId="6"/>
  </si>
  <si>
    <t>サインイン画面</t>
    <rPh sb="5" eb="7">
      <t>ガメn</t>
    </rPh>
    <phoneticPr fontId="6"/>
  </si>
  <si>
    <t>ダイアログ表示</t>
    <phoneticPr fontId="6"/>
  </si>
  <si>
    <t>サインイン機能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</si>
</sst>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0#"/>
  </numFmts>
  <fonts count="2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b/>
      <sz val="14"/>
      <name val="ＭＳ ゴシック"/>
      <family val="3"/>
      <charset val="128"/>
    </font>
    <font>
      <b/>
      <u/>
      <sz val="16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0"/>
      <color theme="10"/>
      <name val="ＭＳ Ｐゴシック"/>
      <family val="3"/>
      <charset val="128"/>
    </font>
    <font>
      <sz val="11"/>
      <color rgb="FF000000"/>
      <name val="ＭＳ Ｐゴシック"/>
      <family val="2"/>
      <charset val="128"/>
    </font>
    <font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000000"/>
      <name val="ＭＳ Ｐゴシック"/>
      <family val="2"/>
      <charset val="128"/>
    </font>
    <font>
      <sz val="12"/>
      <name val="ＭＳ Ｐゴシック"/>
      <family val="3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13" fillId="0" borderId="0">
      <alignment vertical="center"/>
    </xf>
    <xf numFmtId="0" fontId="5" fillId="0" borderId="0"/>
    <xf numFmtId="0" fontId="13" fillId="0" borderId="0">
      <alignment vertical="center"/>
    </xf>
    <xf numFmtId="0" fontId="4" fillId="0" borderId="0">
      <alignment vertical="center"/>
    </xf>
    <xf numFmtId="0" fontId="1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</cellStyleXfs>
  <cellXfs count="77">
    <xf numFmtId="0" fontId="0" fillId="0" borderId="0" xfId="0"/>
    <xf numFmtId="0" fontId="7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>
      <alignment vertical="top"/>
    </xf>
    <xf numFmtId="0" fontId="7" fillId="0" borderId="0" xfId="0" applyFont="1" applyAlignment="1" applyProtection="1">
      <alignment vertical="top"/>
      <protection locked="0"/>
    </xf>
    <xf numFmtId="49" fontId="7" fillId="0" borderId="0" xfId="0" applyNumberFormat="1" applyFont="1" applyAlignment="1" applyProtection="1">
      <alignment vertical="top"/>
      <protection locked="0"/>
    </xf>
    <xf numFmtId="14" fontId="7" fillId="0" borderId="0" xfId="0" applyNumberFormat="1" applyFont="1" applyAlignment="1" applyProtection="1">
      <alignment vertical="top"/>
      <protection locked="0"/>
    </xf>
    <xf numFmtId="14" fontId="12" fillId="2" borderId="16" xfId="0" applyNumberFormat="1" applyFont="1" applyFill="1" applyBorder="1" applyAlignment="1" applyProtection="1">
      <alignment horizontal="center" vertical="top" wrapText="1"/>
      <protection locked="0"/>
    </xf>
    <xf numFmtId="49" fontId="12" fillId="2" borderId="16" xfId="0" applyNumberFormat="1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>
      <alignment vertical="center"/>
    </xf>
    <xf numFmtId="14" fontId="7" fillId="0" borderId="16" xfId="0" applyNumberFormat="1" applyFont="1" applyBorder="1" applyAlignment="1" applyProtection="1">
      <alignment vertical="top"/>
      <protection locked="0"/>
    </xf>
    <xf numFmtId="14" fontId="7" fillId="0" borderId="16" xfId="0" applyNumberFormat="1" applyFont="1" applyBorder="1" applyAlignment="1" applyProtection="1">
      <alignment vertical="top" wrapText="1"/>
      <protection locked="0"/>
    </xf>
    <xf numFmtId="49" fontId="7" fillId="0" borderId="16" xfId="0" applyNumberFormat="1" applyFont="1" applyBorder="1" applyAlignment="1" applyProtection="1">
      <alignment vertical="top" wrapText="1"/>
      <protection locked="0"/>
    </xf>
    <xf numFmtId="0" fontId="7" fillId="0" borderId="16" xfId="0" applyFont="1" applyBorder="1" applyAlignment="1" applyProtection="1">
      <alignment vertical="top"/>
      <protection locked="0"/>
    </xf>
    <xf numFmtId="49" fontId="7" fillId="0" borderId="16" xfId="0" applyNumberFormat="1" applyFont="1" applyBorder="1" applyAlignment="1" applyProtection="1">
      <alignment vertical="top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4" borderId="0" xfId="0" applyFont="1" applyFill="1" applyAlignment="1">
      <alignment vertical="center"/>
    </xf>
    <xf numFmtId="177" fontId="7" fillId="4" borderId="1" xfId="40" applyNumberFormat="1" applyFont="1" applyFill="1" applyBorder="1" applyAlignment="1" applyProtection="1">
      <alignment horizontal="center" vertical="center" wrapText="1"/>
      <protection locked="0"/>
    </xf>
    <xf numFmtId="14" fontId="7" fillId="4" borderId="16" xfId="40" applyNumberFormat="1" applyFont="1" applyFill="1" applyBorder="1" applyAlignment="1" applyProtection="1">
      <alignment horizontal="left" vertical="top" wrapText="1"/>
      <protection locked="0"/>
    </xf>
    <xf numFmtId="0" fontId="7" fillId="0" borderId="0" xfId="40" applyFont="1" applyAlignment="1" applyProtection="1">
      <alignment horizontal="left" vertical="top" wrapText="1"/>
      <protection locked="0"/>
    </xf>
    <xf numFmtId="177" fontId="7" fillId="0" borderId="16" xfId="0" applyNumberFormat="1" applyFont="1" applyBorder="1" applyAlignment="1" applyProtection="1">
      <alignment horizontal="center" vertical="center" wrapText="1"/>
      <protection locked="0"/>
    </xf>
    <xf numFmtId="177" fontId="7" fillId="0" borderId="1" xfId="40" applyNumberFormat="1" applyFont="1" applyBorder="1" applyAlignment="1" applyProtection="1">
      <alignment horizontal="center" vertical="center" wrapText="1"/>
      <protection locked="0"/>
    </xf>
    <xf numFmtId="0" fontId="7" fillId="0" borderId="16" xfId="40" applyFont="1" applyBorder="1" applyAlignment="1" applyProtection="1">
      <alignment vertical="top" wrapText="1" shrinkToFit="1"/>
      <protection locked="0"/>
    </xf>
    <xf numFmtId="0" fontId="7" fillId="0" borderId="16" xfId="40" applyFont="1" applyBorder="1" applyAlignment="1" applyProtection="1">
      <alignment vertical="top" wrapText="1"/>
      <protection locked="0"/>
    </xf>
    <xf numFmtId="0" fontId="7" fillId="0" borderId="16" xfId="40" applyFont="1" applyBorder="1" applyAlignment="1" applyProtection="1">
      <alignment horizontal="left" vertical="top" wrapText="1"/>
      <protection locked="0"/>
    </xf>
    <xf numFmtId="49" fontId="20" fillId="0" borderId="0" xfId="0" applyNumberFormat="1" applyFont="1" applyAlignment="1">
      <alignment vertical="top"/>
    </xf>
    <xf numFmtId="0" fontId="7" fillId="0" borderId="3" xfId="40" applyFont="1" applyBorder="1" applyAlignment="1" applyProtection="1">
      <alignment vertical="top" wrapText="1"/>
      <protection locked="0"/>
    </xf>
    <xf numFmtId="0" fontId="11" fillId="0" borderId="0" xfId="2" applyFont="1" applyAlignment="1">
      <alignment vertical="top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4" fontId="7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49" fontId="10" fillId="0" borderId="0" xfId="0" applyNumberFormat="1" applyFont="1" applyAlignment="1">
      <alignment horizontal="left" vertical="top"/>
    </xf>
    <xf numFmtId="49" fontId="12" fillId="3" borderId="4" xfId="0" applyNumberFormat="1" applyFont="1" applyFill="1" applyBorder="1" applyAlignment="1">
      <alignment vertical="top"/>
    </xf>
    <xf numFmtId="176" fontId="7" fillId="0" borderId="5" xfId="0" applyNumberFormat="1" applyFont="1" applyBorder="1" applyAlignment="1">
      <alignment vertical="top"/>
    </xf>
    <xf numFmtId="14" fontId="9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12" fillId="2" borderId="4" xfId="0" applyNumberFormat="1" applyFont="1" applyFill="1" applyBorder="1" applyAlignment="1">
      <alignment vertical="top"/>
    </xf>
    <xf numFmtId="49" fontId="12" fillId="2" borderId="6" xfId="0" applyNumberFormat="1" applyFont="1" applyFill="1" applyBorder="1" applyAlignment="1">
      <alignment vertical="top"/>
    </xf>
    <xf numFmtId="176" fontId="7" fillId="0" borderId="12" xfId="0" applyNumberFormat="1" applyFont="1" applyBorder="1" applyAlignment="1">
      <alignment vertical="top"/>
    </xf>
    <xf numFmtId="49" fontId="12" fillId="3" borderId="7" xfId="0" applyNumberFormat="1" applyFont="1" applyFill="1" applyBorder="1" applyAlignment="1">
      <alignment vertical="top"/>
    </xf>
    <xf numFmtId="176" fontId="7" fillId="0" borderId="8" xfId="0" applyNumberFormat="1" applyFont="1" applyBorder="1" applyAlignment="1">
      <alignment vertical="top"/>
    </xf>
    <xf numFmtId="49" fontId="7" fillId="0" borderId="0" xfId="0" applyNumberFormat="1" applyFont="1" applyAlignment="1" applyProtection="1">
      <alignment vertical="top" wrapText="1"/>
      <protection locked="0"/>
    </xf>
    <xf numFmtId="49" fontId="12" fillId="2" borderId="7" xfId="0" applyNumberFormat="1" applyFont="1" applyFill="1" applyBorder="1" applyAlignment="1">
      <alignment vertical="top"/>
    </xf>
    <xf numFmtId="176" fontId="7" fillId="0" borderId="1" xfId="0" applyNumberFormat="1" applyFont="1" applyBorder="1" applyAlignment="1">
      <alignment vertical="top"/>
    </xf>
    <xf numFmtId="49" fontId="12" fillId="2" borderId="9" xfId="0" applyNumberFormat="1" applyFont="1" applyFill="1" applyBorder="1" applyAlignment="1">
      <alignment vertical="top"/>
    </xf>
    <xf numFmtId="176" fontId="7" fillId="0" borderId="10" xfId="0" applyNumberFormat="1" applyFont="1" applyBorder="1" applyAlignment="1">
      <alignment vertical="top"/>
    </xf>
    <xf numFmtId="176" fontId="7" fillId="0" borderId="13" xfId="0" applyNumberFormat="1" applyFont="1" applyBorder="1" applyAlignment="1">
      <alignment vertical="top"/>
    </xf>
    <xf numFmtId="49" fontId="12" fillId="3" borderId="9" xfId="0" applyNumberFormat="1" applyFont="1" applyFill="1" applyBorder="1" applyAlignment="1">
      <alignment vertical="top"/>
    </xf>
    <xf numFmtId="49" fontId="8" fillId="0" borderId="0" xfId="0" applyNumberFormat="1" applyFont="1" applyAlignment="1" applyProtection="1">
      <alignment horizontal="center" vertical="top" wrapText="1"/>
      <protection locked="0"/>
    </xf>
    <xf numFmtId="14" fontId="7" fillId="0" borderId="16" xfId="40" applyNumberFormat="1" applyFont="1" applyBorder="1" applyAlignment="1" applyProtection="1">
      <alignment horizontal="left" vertical="top" wrapText="1"/>
      <protection locked="0"/>
    </xf>
    <xf numFmtId="0" fontId="21" fillId="0" borderId="16" xfId="40" applyFont="1" applyBorder="1" applyAlignment="1" applyProtection="1">
      <alignment horizontal="left" vertical="top" wrapText="1"/>
      <protection locked="0"/>
    </xf>
    <xf numFmtId="0" fontId="17" fillId="0" borderId="16" xfId="40" applyFont="1" applyBorder="1" applyAlignment="1" applyProtection="1">
      <alignment horizontal="left" vertical="top" wrapText="1"/>
      <protection locked="0"/>
    </xf>
    <xf numFmtId="0" fontId="7" fillId="4" borderId="0" xfId="40" applyFont="1" applyFill="1" applyAlignment="1" applyProtection="1">
      <alignment horizontal="left" vertical="top" wrapText="1"/>
      <protection locked="0"/>
    </xf>
    <xf numFmtId="0" fontId="7" fillId="4" borderId="2" xfId="40" applyFont="1" applyFill="1" applyBorder="1" applyAlignment="1" applyProtection="1">
      <alignment vertical="top" wrapText="1" shrinkToFit="1"/>
      <protection locked="0"/>
    </xf>
    <xf numFmtId="0" fontId="7" fillId="4" borderId="16" xfId="40" applyFont="1" applyFill="1" applyBorder="1" applyAlignment="1" applyProtection="1">
      <alignment vertical="top" wrapText="1" shrinkToFit="1"/>
      <protection locked="0"/>
    </xf>
    <xf numFmtId="0" fontId="7" fillId="4" borderId="3" xfId="40" quotePrefix="1" applyFont="1" applyFill="1" applyBorder="1" applyAlignment="1" applyProtection="1">
      <alignment horizontal="left" vertical="top" wrapText="1" shrinkToFit="1"/>
      <protection locked="0"/>
    </xf>
    <xf numFmtId="0" fontId="7" fillId="4" borderId="16" xfId="40" applyFont="1" applyFill="1" applyBorder="1" applyAlignment="1" applyProtection="1">
      <alignment horizontal="left" vertical="top" wrapText="1" shrinkToFit="1"/>
      <protection locked="0"/>
    </xf>
    <xf numFmtId="0" fontId="7" fillId="4" borderId="16" xfId="40" applyFont="1" applyFill="1" applyBorder="1" applyAlignment="1" applyProtection="1">
      <alignment horizontal="left" vertical="top" wrapText="1"/>
      <protection locked="0"/>
    </xf>
    <xf numFmtId="0" fontId="7" fillId="4" borderId="3" xfId="40" applyFont="1" applyFill="1" applyBorder="1" applyAlignment="1" applyProtection="1">
      <alignment vertical="top" wrapText="1" shrinkToFit="1"/>
      <protection locked="0"/>
    </xf>
    <xf numFmtId="0" fontId="7" fillId="4" borderId="16" xfId="40" quotePrefix="1" applyFont="1" applyFill="1" applyBorder="1" applyAlignment="1" applyProtection="1">
      <alignment horizontal="left" vertical="top" wrapText="1" shrinkToFit="1"/>
      <protection locked="0"/>
    </xf>
    <xf numFmtId="0" fontId="7" fillId="0" borderId="16" xfId="40" applyFont="1" applyBorder="1" applyAlignment="1" applyProtection="1">
      <alignment horizontal="left" vertical="top" wrapText="1" shrinkToFit="1"/>
      <protection locked="0"/>
    </xf>
    <xf numFmtId="0" fontId="7" fillId="0" borderId="16" xfId="40" quotePrefix="1" applyFont="1" applyBorder="1" applyAlignment="1" applyProtection="1">
      <alignment horizontal="left" vertical="top" wrapText="1" shrinkToFit="1"/>
      <protection locked="0"/>
    </xf>
    <xf numFmtId="0" fontId="7" fillId="0" borderId="16" xfId="0" applyFont="1" applyBorder="1" applyAlignment="1" applyProtection="1">
      <alignment horizontal="left" vertical="top" wrapText="1" shrinkToFit="1"/>
      <protection locked="0"/>
    </xf>
    <xf numFmtId="0" fontId="22" fillId="0" borderId="16" xfId="40" applyFont="1" applyBorder="1" applyAlignment="1" applyProtection="1">
      <alignment horizontal="left" vertical="top" wrapText="1"/>
      <protection locked="0"/>
    </xf>
    <xf numFmtId="49" fontId="12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49" fontId="12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12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14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1">
    <cellStyle name="ハイパーリンク 2" xfId="1" xr:uid="{00000000-0005-0000-0000-000000000000}"/>
    <cellStyle name="説明文 2" xfId="10" xr:uid="{00000000-0005-0000-0000-000001000000}"/>
    <cellStyle name="標準" xfId="0" builtinId="0"/>
    <cellStyle name="標準 10" xfId="40" xr:uid="{00000000-0005-0000-0000-000003000000}"/>
    <cellStyle name="標準 2" xfId="2" xr:uid="{00000000-0005-0000-0000-000004000000}"/>
    <cellStyle name="標準 3" xfId="3" xr:uid="{00000000-0005-0000-0000-000005000000}"/>
    <cellStyle name="標準 4" xfId="4" xr:uid="{00000000-0005-0000-0000-000006000000}"/>
    <cellStyle name="標準 5" xfId="5" xr:uid="{00000000-0005-0000-0000-000007000000}"/>
    <cellStyle name="標準 6" xfId="6" xr:uid="{00000000-0005-0000-0000-000008000000}"/>
    <cellStyle name="標準 7" xfId="7" xr:uid="{00000000-0005-0000-0000-000009000000}"/>
    <cellStyle name="標準 8" xfId="8" xr:uid="{00000000-0005-0000-0000-00000A000000}"/>
    <cellStyle name="標準 9" xfId="9" xr:uid="{00000000-0005-0000-0000-00000B000000}"/>
    <cellStyle name="標準 9 2" xfId="12" xr:uid="{00000000-0005-0000-0000-00000C000000}"/>
    <cellStyle name="標準 9 2 2" xfId="17" xr:uid="{00000000-0005-0000-0000-00000D000000}"/>
    <cellStyle name="標準 9 2 2 2" xfId="37" xr:uid="{00000000-0005-0000-0000-00000E000000}"/>
    <cellStyle name="標準 9 2 2 3" xfId="27" xr:uid="{00000000-0005-0000-0000-00000F000000}"/>
    <cellStyle name="標準 9 2 3" xfId="32" xr:uid="{00000000-0005-0000-0000-000010000000}"/>
    <cellStyle name="標準 9 2 4" xfId="22" xr:uid="{00000000-0005-0000-0000-000011000000}"/>
    <cellStyle name="標準 9 3" xfId="13" xr:uid="{00000000-0005-0000-0000-000012000000}"/>
    <cellStyle name="標準 9 3 2" xfId="18" xr:uid="{00000000-0005-0000-0000-000013000000}"/>
    <cellStyle name="標準 9 3 2 2" xfId="38" xr:uid="{00000000-0005-0000-0000-000014000000}"/>
    <cellStyle name="標準 9 3 2 3" xfId="28" xr:uid="{00000000-0005-0000-0000-000015000000}"/>
    <cellStyle name="標準 9 3 3" xfId="33" xr:uid="{00000000-0005-0000-0000-000016000000}"/>
    <cellStyle name="標準 9 3 4" xfId="23" xr:uid="{00000000-0005-0000-0000-000017000000}"/>
    <cellStyle name="標準 9 4" xfId="14" xr:uid="{00000000-0005-0000-0000-000018000000}"/>
    <cellStyle name="標準 9 4 2" xfId="19" xr:uid="{00000000-0005-0000-0000-000019000000}"/>
    <cellStyle name="標準 9 4 2 2" xfId="39" xr:uid="{00000000-0005-0000-0000-00001A000000}"/>
    <cellStyle name="標準 9 4 2 3" xfId="29" xr:uid="{00000000-0005-0000-0000-00001B000000}"/>
    <cellStyle name="標準 9 4 3" xfId="34" xr:uid="{00000000-0005-0000-0000-00001C000000}"/>
    <cellStyle name="標準 9 4 4" xfId="24" xr:uid="{00000000-0005-0000-0000-00001D000000}"/>
    <cellStyle name="標準 9 5" xfId="11" xr:uid="{00000000-0005-0000-0000-00001E000000}"/>
    <cellStyle name="標準 9 5 2" xfId="16" xr:uid="{00000000-0005-0000-0000-00001F000000}"/>
    <cellStyle name="標準 9 5 2 2" xfId="36" xr:uid="{00000000-0005-0000-0000-000020000000}"/>
    <cellStyle name="標準 9 5 2 3" xfId="26" xr:uid="{00000000-0005-0000-0000-000021000000}"/>
    <cellStyle name="標準 9 5 3" xfId="31" xr:uid="{00000000-0005-0000-0000-000022000000}"/>
    <cellStyle name="標準 9 5 4" xfId="21" xr:uid="{00000000-0005-0000-0000-000023000000}"/>
    <cellStyle name="標準 9 6" xfId="15" xr:uid="{00000000-0005-0000-0000-000024000000}"/>
    <cellStyle name="標準 9 6 2" xfId="35" xr:uid="{00000000-0005-0000-0000-000025000000}"/>
    <cellStyle name="標準 9 6 3" xfId="25" xr:uid="{00000000-0005-0000-0000-000026000000}"/>
    <cellStyle name="標準 9 7" xfId="30" xr:uid="{00000000-0005-0000-0000-000027000000}"/>
    <cellStyle name="標準 9 8" xfId="20" xr:uid="{00000000-0005-0000-0000-000028000000}"/>
  </cellStyles>
  <dxfs count="1">
    <dxf>
      <font>
        <strike val="0"/>
      </font>
      <fill>
        <patternFill>
          <bgColor indexed="43"/>
        </patternFill>
      </fill>
    </dxf>
  </dxfs>
  <tableStyles count="0" defaultTableStyle="TableStyleMedium2" defaultPivotStyle="PivotStyleLight16"/>
  <colors>
    <mruColors>
      <color rgb="FFEB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EF08-E4C7-5B42-99B9-62F9843EDB53}">
  <sheetPr>
    <tabColor theme="6" tint="-0.249977111117893"/>
  </sheetPr>
  <dimension ref="A1:AI37"/>
  <sheetViews>
    <sheetView tabSelected="1" view="pageBreakPreview" zoomScaleNormal="85" zoomScaleSheetLayoutView="10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E1" sqref="E1"/>
    </sheetView>
  </sheetViews>
  <sheetFormatPr baseColWidth="10" defaultColWidth="9" defaultRowHeight="13"/>
  <cols>
    <col min="1" max="2" width="0.83203125" style="3" customWidth="1"/>
    <col min="3" max="3" width="6.1640625" style="14" customWidth="1"/>
    <col min="4" max="4" width="7.1640625" style="15" customWidth="1"/>
    <col min="5" max="6" width="15.33203125" style="4" customWidth="1"/>
    <col min="7" max="7" width="29.33203125" style="5" customWidth="1"/>
    <col min="8" max="8" width="32" style="5" customWidth="1"/>
    <col min="9" max="9" width="38.5" style="5" customWidth="1"/>
    <col min="10" max="10" width="32.1640625" style="4" customWidth="1"/>
    <col min="11" max="11" width="10.6640625" style="5" customWidth="1"/>
    <col min="12" max="12" width="10.6640625" style="4" customWidth="1"/>
    <col min="13" max="13" width="10.6640625" style="5" customWidth="1"/>
    <col min="14" max="16" width="10.6640625" style="4" customWidth="1"/>
    <col min="17" max="17" width="10.6640625" style="3" customWidth="1"/>
    <col min="18" max="18" width="10.6640625" style="5" customWidth="1"/>
    <col min="19" max="19" width="10.6640625" style="4" customWidth="1"/>
    <col min="20" max="20" width="10.6640625" style="5" customWidth="1"/>
    <col min="21" max="23" width="10.6640625" style="4" customWidth="1"/>
    <col min="24" max="24" width="10.6640625" style="3" customWidth="1"/>
    <col min="25" max="25" width="10.6640625" style="5" customWidth="1"/>
    <col min="26" max="26" width="10.6640625" style="4" customWidth="1"/>
    <col min="27" max="27" width="10.6640625" style="5" customWidth="1"/>
    <col min="28" max="30" width="10.6640625" style="4" customWidth="1"/>
    <col min="31" max="31" width="10.6640625" style="3" customWidth="1"/>
    <col min="32" max="32" width="30.6640625" style="3" customWidth="1"/>
    <col min="33" max="16384" width="9" style="3"/>
  </cols>
  <sheetData>
    <row r="1" spans="1:35" s="31" customFormat="1" ht="20" thickBot="1">
      <c r="A1" s="2" t="s">
        <v>7</v>
      </c>
      <c r="B1" s="27" t="str">
        <f ca="1">MID(CELL("filename",$A$1),FIND("]",CELL("filename",$A$1))+1,31)</f>
        <v>GREEN-1419</v>
      </c>
      <c r="C1" s="28"/>
      <c r="D1" s="29"/>
      <c r="E1" s="30"/>
      <c r="F1" s="25" t="s">
        <v>41</v>
      </c>
      <c r="J1" s="32"/>
      <c r="K1" s="32"/>
      <c r="L1" s="30"/>
      <c r="M1" s="2"/>
      <c r="N1" s="30"/>
      <c r="O1" s="30"/>
      <c r="P1" s="30"/>
      <c r="R1" s="32"/>
      <c r="S1" s="30"/>
      <c r="T1" s="2"/>
      <c r="U1" s="30"/>
      <c r="V1" s="30"/>
      <c r="W1" s="30"/>
      <c r="Y1" s="32"/>
      <c r="Z1" s="30"/>
      <c r="AA1" s="2"/>
      <c r="AB1" s="30"/>
      <c r="AC1" s="30"/>
      <c r="AD1" s="30"/>
      <c r="AH1" s="33" t="s">
        <v>19</v>
      </c>
      <c r="AI1" s="2" t="s">
        <v>9</v>
      </c>
    </row>
    <row r="2" spans="1:35" s="31" customFormat="1" ht="11.25" customHeight="1" thickBot="1">
      <c r="A2" s="2"/>
      <c r="B2" s="34"/>
      <c r="C2" s="28"/>
      <c r="D2" s="29"/>
      <c r="E2" s="30"/>
      <c r="F2" s="30"/>
      <c r="I2" s="35" t="s">
        <v>25</v>
      </c>
      <c r="J2" s="36">
        <f>COUNTIF($D:$D,"正常系")</f>
        <v>2</v>
      </c>
      <c r="K2" s="32"/>
      <c r="L2" s="30"/>
      <c r="M2" s="2"/>
      <c r="N2" s="30"/>
      <c r="O2" s="30"/>
      <c r="P2" s="30"/>
      <c r="R2" s="32"/>
      <c r="S2" s="30"/>
      <c r="T2" s="2"/>
      <c r="U2" s="30"/>
      <c r="V2" s="30"/>
      <c r="W2" s="30"/>
      <c r="Y2" s="32"/>
      <c r="Z2" s="30"/>
      <c r="AA2" s="2"/>
      <c r="AB2" s="30"/>
      <c r="AC2" s="30"/>
      <c r="AD2" s="30"/>
      <c r="AH2" s="37" t="s">
        <v>20</v>
      </c>
      <c r="AI2" s="2" t="s">
        <v>31</v>
      </c>
    </row>
    <row r="3" spans="1:35" s="31" customFormat="1">
      <c r="A3" s="4"/>
      <c r="B3" s="38"/>
      <c r="C3" s="39"/>
      <c r="D3" s="40"/>
      <c r="E3" s="41" t="s">
        <v>10</v>
      </c>
      <c r="F3" s="36">
        <f ca="1">COUNTA(OFFSET($G$8,1,0,COUNTA($G:$G),1))</f>
        <v>2</v>
      </c>
      <c r="G3" s="42" t="s">
        <v>32</v>
      </c>
      <c r="H3" s="43">
        <f ca="1">F3-COUNTIF($M:$M,"項目削除")</f>
        <v>2</v>
      </c>
      <c r="I3" s="44" t="s">
        <v>26</v>
      </c>
      <c r="J3" s="45">
        <f>COUNTIF($D:$D,"準正常系")</f>
        <v>0</v>
      </c>
      <c r="K3" s="2"/>
      <c r="L3" s="32"/>
      <c r="R3" s="2"/>
      <c r="S3" s="32"/>
      <c r="Y3" s="2"/>
      <c r="Z3" s="32"/>
      <c r="AH3" s="37" t="s">
        <v>21</v>
      </c>
      <c r="AI3" s="2" t="s">
        <v>33</v>
      </c>
    </row>
    <row r="4" spans="1:35" s="31" customFormat="1">
      <c r="A4" s="46"/>
      <c r="B4" s="38"/>
      <c r="C4" s="39"/>
      <c r="D4" s="40"/>
      <c r="E4" s="47" t="s">
        <v>34</v>
      </c>
      <c r="F4" s="45">
        <f>COUNTIF($M:$M,"OK")+COUNTIF($T:$T,"OK")+COUNTIF($AA:$AA,"OK")</f>
        <v>0</v>
      </c>
      <c r="G4" s="47" t="s">
        <v>1</v>
      </c>
      <c r="H4" s="48">
        <f>COUNTIF($M:$M,"NG")-COUNTIF($T:$T,"OK")-COUNTIF($AA:$AA,"OK")</f>
        <v>0</v>
      </c>
      <c r="I4" s="44" t="s">
        <v>27</v>
      </c>
      <c r="J4" s="45">
        <f>COUNTIF($D:$D,"競合")</f>
        <v>0</v>
      </c>
      <c r="K4" s="2"/>
      <c r="L4" s="32"/>
      <c r="R4" s="2"/>
      <c r="S4" s="32"/>
      <c r="Y4" s="2"/>
      <c r="Z4" s="32"/>
      <c r="AH4" s="2" t="s">
        <v>22</v>
      </c>
      <c r="AI4" s="2" t="s">
        <v>35</v>
      </c>
    </row>
    <row r="5" spans="1:35" s="31" customFormat="1" ht="14" thickBot="1">
      <c r="C5" s="28"/>
      <c r="D5" s="29"/>
      <c r="E5" s="49" t="s">
        <v>2</v>
      </c>
      <c r="F5" s="50">
        <f>COUNTIF($M:$M,"BLOCK")</f>
        <v>0</v>
      </c>
      <c r="G5" s="49" t="s">
        <v>3</v>
      </c>
      <c r="H5" s="51">
        <f ca="1">H3-F4</f>
        <v>2</v>
      </c>
      <c r="I5" s="52" t="s">
        <v>28</v>
      </c>
      <c r="J5" s="50">
        <f>COUNTIF($D:$D,"境界値")</f>
        <v>0</v>
      </c>
      <c r="K5" s="2"/>
      <c r="L5" s="32"/>
      <c r="R5" s="2"/>
      <c r="S5" s="32"/>
      <c r="Y5" s="2"/>
      <c r="Z5" s="32"/>
      <c r="AH5" s="2" t="s">
        <v>23</v>
      </c>
      <c r="AI5" s="2" t="s">
        <v>0</v>
      </c>
    </row>
    <row r="7" spans="1:35" s="1" customFormat="1" ht="14">
      <c r="B7" s="53"/>
      <c r="C7" s="69" t="s">
        <v>13</v>
      </c>
      <c r="D7" s="69" t="s">
        <v>24</v>
      </c>
      <c r="E7" s="69" t="s">
        <v>4</v>
      </c>
      <c r="F7" s="69" t="s">
        <v>5</v>
      </c>
      <c r="G7" s="69" t="s">
        <v>11</v>
      </c>
      <c r="H7" s="69" t="s">
        <v>37</v>
      </c>
      <c r="I7" s="69" t="s">
        <v>38</v>
      </c>
      <c r="J7" s="69" t="s">
        <v>39</v>
      </c>
      <c r="K7" s="74" t="s">
        <v>36</v>
      </c>
      <c r="L7" s="75"/>
      <c r="M7" s="75"/>
      <c r="N7" s="75"/>
      <c r="O7" s="75"/>
      <c r="P7" s="75"/>
      <c r="Q7" s="76"/>
      <c r="R7" s="74" t="s">
        <v>17</v>
      </c>
      <c r="S7" s="75"/>
      <c r="T7" s="75"/>
      <c r="U7" s="75"/>
      <c r="V7" s="75"/>
      <c r="W7" s="75"/>
      <c r="X7" s="76"/>
      <c r="Y7" s="74" t="s">
        <v>18</v>
      </c>
      <c r="Z7" s="75"/>
      <c r="AA7" s="75"/>
      <c r="AB7" s="75"/>
      <c r="AC7" s="75"/>
      <c r="AD7" s="75"/>
      <c r="AE7" s="76"/>
      <c r="AF7" s="69" t="s">
        <v>6</v>
      </c>
    </row>
    <row r="8" spans="1:35" s="1" customFormat="1" ht="11.25" customHeight="1">
      <c r="B8" s="53"/>
      <c r="C8" s="71"/>
      <c r="D8" s="71"/>
      <c r="E8" s="72"/>
      <c r="F8" s="73"/>
      <c r="G8" s="70"/>
      <c r="H8" s="73"/>
      <c r="I8" s="70"/>
      <c r="J8" s="70"/>
      <c r="K8" s="6" t="s">
        <v>14</v>
      </c>
      <c r="L8" s="7" t="s">
        <v>8</v>
      </c>
      <c r="M8" s="6" t="s">
        <v>15</v>
      </c>
      <c r="N8" s="7" t="s">
        <v>29</v>
      </c>
      <c r="O8" s="7" t="s">
        <v>30</v>
      </c>
      <c r="P8" s="7" t="s">
        <v>16</v>
      </c>
      <c r="Q8" s="7" t="s">
        <v>12</v>
      </c>
      <c r="R8" s="6" t="s">
        <v>14</v>
      </c>
      <c r="S8" s="7" t="s">
        <v>8</v>
      </c>
      <c r="T8" s="6" t="s">
        <v>15</v>
      </c>
      <c r="U8" s="7" t="s">
        <v>29</v>
      </c>
      <c r="V8" s="7" t="s">
        <v>30</v>
      </c>
      <c r="W8" s="7" t="s">
        <v>16</v>
      </c>
      <c r="X8" s="7" t="s">
        <v>12</v>
      </c>
      <c r="Y8" s="6" t="s">
        <v>14</v>
      </c>
      <c r="Z8" s="7" t="s">
        <v>8</v>
      </c>
      <c r="AA8" s="6" t="s">
        <v>15</v>
      </c>
      <c r="AB8" s="7" t="s">
        <v>29</v>
      </c>
      <c r="AC8" s="7" t="s">
        <v>30</v>
      </c>
      <c r="AD8" s="7" t="s">
        <v>16</v>
      </c>
      <c r="AE8" s="7" t="s">
        <v>12</v>
      </c>
      <c r="AF8" s="70"/>
    </row>
    <row r="9" spans="1:35" s="8" customFormat="1" ht="56">
      <c r="B9" s="19"/>
      <c r="C9" s="20">
        <f t="shared" ref="C9:C37" si="0">ROW()-8</f>
        <v>1</v>
      </c>
      <c r="D9" s="21" t="s">
        <v>20</v>
      </c>
      <c r="E9" s="22" t="s">
        <v>47</v>
      </c>
      <c r="F9" s="22" t="s">
        <v>49</v>
      </c>
      <c r="G9" s="26" t="s">
        <v>48</v>
      </c>
      <c r="H9" s="23" t="s">
        <v>42</v>
      </c>
      <c r="I9" s="23" t="s">
        <v>45</v>
      </c>
      <c r="J9" s="68" t="s">
        <v>46</v>
      </c>
      <c r="K9" s="54"/>
      <c r="L9" s="24"/>
      <c r="M9" s="24"/>
      <c r="N9" s="24"/>
      <c r="O9" s="54"/>
      <c r="P9" s="24"/>
      <c r="Q9" s="55"/>
      <c r="R9" s="54"/>
      <c r="S9" s="24"/>
      <c r="T9" s="24"/>
      <c r="U9" s="24"/>
      <c r="V9" s="24"/>
      <c r="W9" s="24"/>
      <c r="X9" s="24"/>
      <c r="Y9" s="54"/>
      <c r="Z9" s="24"/>
      <c r="AA9" s="24"/>
      <c r="AB9" s="24"/>
      <c r="AC9" s="24"/>
      <c r="AD9" s="24"/>
      <c r="AE9" s="24"/>
      <c r="AF9" s="24" t="s">
        <v>40</v>
      </c>
    </row>
    <row r="10" spans="1:35" s="8" customFormat="1" ht="84">
      <c r="B10" s="19"/>
      <c r="C10" s="20">
        <f t="shared" si="0"/>
        <v>2</v>
      </c>
      <c r="D10" s="21" t="s">
        <v>20</v>
      </c>
      <c r="E10" s="22"/>
      <c r="F10" s="22"/>
      <c r="G10" s="26" t="s">
        <v>48</v>
      </c>
      <c r="H10" s="23" t="s">
        <v>42</v>
      </c>
      <c r="I10" s="23" t="s">
        <v>43</v>
      </c>
      <c r="J10" s="68" t="s">
        <v>44</v>
      </c>
      <c r="K10" s="54"/>
      <c r="L10" s="24"/>
      <c r="M10" s="24"/>
      <c r="N10" s="24"/>
      <c r="O10" s="54"/>
      <c r="P10" s="24"/>
      <c r="Q10" s="55"/>
      <c r="R10" s="54"/>
      <c r="S10" s="24"/>
      <c r="T10" s="24"/>
      <c r="U10" s="24"/>
      <c r="V10" s="24"/>
      <c r="W10" s="24"/>
      <c r="X10" s="24"/>
      <c r="Y10" s="54"/>
      <c r="Z10" s="24"/>
      <c r="AA10" s="24"/>
      <c r="AB10" s="24"/>
      <c r="AC10" s="24"/>
      <c r="AD10" s="24"/>
      <c r="AE10" s="24"/>
      <c r="AF10" s="24" t="s">
        <v>40</v>
      </c>
    </row>
    <row r="11" spans="1:35" s="16" customFormat="1">
      <c r="B11" s="57"/>
      <c r="C11" s="20">
        <f t="shared" si="0"/>
        <v>3</v>
      </c>
      <c r="D11" s="21"/>
      <c r="E11" s="22"/>
      <c r="F11" s="22"/>
      <c r="G11" s="58"/>
      <c r="H11" s="59"/>
      <c r="I11" s="60"/>
      <c r="J11" s="61"/>
      <c r="K11" s="54"/>
      <c r="L11" s="24"/>
      <c r="M11" s="24"/>
      <c r="N11" s="24"/>
      <c r="O11" s="54"/>
      <c r="P11" s="24"/>
      <c r="Q11" s="24"/>
      <c r="R11" s="18"/>
      <c r="S11" s="62"/>
      <c r="T11" s="62"/>
      <c r="U11" s="62"/>
      <c r="V11" s="24"/>
      <c r="W11" s="62"/>
      <c r="X11" s="24"/>
      <c r="Y11" s="54"/>
      <c r="Z11" s="24"/>
      <c r="AA11" s="24"/>
      <c r="AB11" s="24"/>
      <c r="AC11" s="24"/>
      <c r="AD11" s="24"/>
      <c r="AE11" s="24"/>
      <c r="AF11" s="62"/>
    </row>
    <row r="12" spans="1:35" s="16" customFormat="1">
      <c r="B12" s="57"/>
      <c r="C12" s="20">
        <f t="shared" si="0"/>
        <v>4</v>
      </c>
      <c r="D12" s="17"/>
      <c r="E12" s="22"/>
      <c r="F12" s="22"/>
      <c r="G12" s="58"/>
      <c r="H12" s="59"/>
      <c r="I12" s="60"/>
      <c r="J12" s="61"/>
      <c r="K12" s="54"/>
      <c r="L12" s="24"/>
      <c r="M12" s="24"/>
      <c r="N12" s="24"/>
      <c r="O12" s="54"/>
      <c r="P12" s="24"/>
      <c r="Q12" s="24"/>
      <c r="R12" s="18"/>
      <c r="S12" s="62"/>
      <c r="T12" s="62"/>
      <c r="U12" s="62"/>
      <c r="V12" s="24"/>
      <c r="W12" s="62"/>
      <c r="X12" s="24"/>
      <c r="Y12" s="54"/>
      <c r="Z12" s="24"/>
      <c r="AA12" s="24"/>
      <c r="AB12" s="24"/>
      <c r="AC12" s="24"/>
      <c r="AD12" s="24"/>
      <c r="AE12" s="24"/>
      <c r="AF12" s="62"/>
    </row>
    <row r="13" spans="1:35" s="8" customFormat="1">
      <c r="B13" s="19"/>
      <c r="C13" s="20">
        <f t="shared" si="0"/>
        <v>5</v>
      </c>
      <c r="D13" s="17"/>
      <c r="E13" s="22"/>
      <c r="F13" s="22"/>
      <c r="G13" s="58"/>
      <c r="H13" s="59"/>
      <c r="I13" s="60"/>
      <c r="J13" s="61"/>
      <c r="K13" s="54"/>
      <c r="L13" s="24"/>
      <c r="M13" s="24"/>
      <c r="N13" s="24"/>
      <c r="O13" s="54"/>
      <c r="P13" s="24"/>
      <c r="Q13" s="24"/>
      <c r="R13" s="54"/>
      <c r="S13" s="24"/>
      <c r="T13" s="24"/>
      <c r="U13" s="24"/>
      <c r="V13" s="24"/>
      <c r="W13" s="24"/>
      <c r="X13" s="24"/>
      <c r="Y13" s="54"/>
      <c r="Z13" s="24"/>
      <c r="AA13" s="24"/>
      <c r="AB13" s="24"/>
      <c r="AC13" s="24"/>
      <c r="AD13" s="24"/>
      <c r="AE13" s="24"/>
      <c r="AF13" s="24"/>
    </row>
    <row r="14" spans="1:35" s="8" customFormat="1">
      <c r="B14" s="19"/>
      <c r="C14" s="20">
        <f t="shared" si="0"/>
        <v>6</v>
      </c>
      <c r="D14" s="17"/>
      <c r="E14" s="22"/>
      <c r="F14" s="22"/>
      <c r="G14" s="58"/>
      <c r="H14" s="59"/>
      <c r="I14" s="60"/>
      <c r="J14" s="61"/>
      <c r="K14" s="54"/>
      <c r="L14" s="24"/>
      <c r="M14" s="24"/>
      <c r="N14" s="24"/>
      <c r="O14" s="54"/>
      <c r="P14" s="24"/>
      <c r="Q14" s="24"/>
      <c r="R14" s="54"/>
      <c r="S14" s="24"/>
      <c r="T14" s="24"/>
      <c r="U14" s="24"/>
      <c r="V14" s="24"/>
      <c r="W14" s="24"/>
      <c r="X14" s="24"/>
      <c r="Y14" s="54"/>
      <c r="Z14" s="24"/>
      <c r="AA14" s="24"/>
      <c r="AB14" s="24"/>
      <c r="AC14" s="24"/>
      <c r="AD14" s="24"/>
      <c r="AE14" s="24"/>
      <c r="AF14" s="56"/>
    </row>
    <row r="15" spans="1:35" s="8" customFormat="1">
      <c r="B15" s="19"/>
      <c r="C15" s="20">
        <f t="shared" si="0"/>
        <v>7</v>
      </c>
      <c r="D15" s="17"/>
      <c r="E15" s="22"/>
      <c r="F15" s="22"/>
      <c r="G15" s="63"/>
      <c r="H15" s="59"/>
      <c r="I15" s="61"/>
      <c r="J15" s="64"/>
      <c r="K15" s="54"/>
      <c r="L15" s="24"/>
      <c r="M15" s="24"/>
      <c r="N15" s="24"/>
      <c r="O15" s="54"/>
      <c r="P15" s="24"/>
      <c r="Q15" s="24"/>
      <c r="R15" s="54"/>
      <c r="S15" s="24"/>
      <c r="T15" s="24"/>
      <c r="U15" s="24"/>
      <c r="V15" s="24"/>
      <c r="W15" s="24"/>
      <c r="X15" s="24"/>
      <c r="Y15" s="54"/>
      <c r="Z15" s="24"/>
      <c r="AA15" s="24"/>
      <c r="AB15" s="24"/>
      <c r="AC15" s="24"/>
      <c r="AD15" s="24"/>
      <c r="AE15" s="24"/>
      <c r="AF15" s="56"/>
    </row>
    <row r="16" spans="1:35" s="8" customFormat="1">
      <c r="B16" s="19"/>
      <c r="C16" s="20">
        <f t="shared" si="0"/>
        <v>8</v>
      </c>
      <c r="D16" s="17"/>
      <c r="E16" s="22"/>
      <c r="F16" s="22"/>
      <c r="G16" s="63"/>
      <c r="H16" s="59"/>
      <c r="I16" s="61"/>
      <c r="J16" s="64"/>
      <c r="K16" s="54"/>
      <c r="L16" s="24"/>
      <c r="M16" s="24"/>
      <c r="N16" s="24"/>
      <c r="O16" s="54"/>
      <c r="P16" s="24"/>
      <c r="Q16" s="24"/>
      <c r="R16" s="54"/>
      <c r="S16" s="24"/>
      <c r="T16" s="24"/>
      <c r="U16" s="24"/>
      <c r="V16" s="24"/>
      <c r="W16" s="24"/>
      <c r="X16" s="24"/>
      <c r="Y16" s="54"/>
      <c r="Z16" s="24"/>
      <c r="AA16" s="24"/>
      <c r="AB16" s="24"/>
      <c r="AC16" s="24"/>
      <c r="AD16" s="24"/>
      <c r="AE16" s="24"/>
      <c r="AF16" s="56"/>
    </row>
    <row r="17" spans="2:32" s="8" customFormat="1">
      <c r="B17" s="19"/>
      <c r="C17" s="20">
        <f t="shared" si="0"/>
        <v>9</v>
      </c>
      <c r="D17" s="21"/>
      <c r="E17" s="22"/>
      <c r="F17" s="22"/>
      <c r="G17" s="22"/>
      <c r="H17" s="22"/>
      <c r="I17" s="65"/>
      <c r="J17" s="66"/>
      <c r="K17" s="54"/>
      <c r="L17" s="24"/>
      <c r="M17" s="24"/>
      <c r="N17" s="24"/>
      <c r="O17" s="54"/>
      <c r="P17" s="24"/>
      <c r="Q17" s="24"/>
      <c r="R17" s="54"/>
      <c r="S17" s="24"/>
      <c r="T17" s="24"/>
      <c r="U17" s="24"/>
      <c r="V17" s="24"/>
      <c r="W17" s="24"/>
      <c r="X17" s="24"/>
      <c r="Y17" s="54"/>
      <c r="Z17" s="24"/>
      <c r="AA17" s="24"/>
      <c r="AB17" s="24"/>
      <c r="AC17" s="24"/>
      <c r="AD17" s="24"/>
      <c r="AE17" s="24"/>
      <c r="AF17" s="56"/>
    </row>
    <row r="18" spans="2:32" s="16" customFormat="1">
      <c r="B18" s="57"/>
      <c r="C18" s="20">
        <f t="shared" si="0"/>
        <v>10</v>
      </c>
      <c r="D18" s="21"/>
      <c r="E18" s="22"/>
      <c r="F18" s="22"/>
      <c r="G18" s="58"/>
      <c r="H18" s="59"/>
      <c r="I18" s="60"/>
      <c r="J18" s="61"/>
      <c r="K18" s="54"/>
      <c r="L18" s="24"/>
      <c r="M18" s="24"/>
      <c r="N18" s="24"/>
      <c r="O18" s="54"/>
      <c r="P18" s="24"/>
      <c r="Q18" s="24"/>
      <c r="R18" s="18"/>
      <c r="S18" s="62"/>
      <c r="T18" s="62"/>
      <c r="U18" s="62"/>
      <c r="V18" s="24"/>
      <c r="W18" s="62"/>
      <c r="X18" s="24"/>
      <c r="Y18" s="54"/>
      <c r="Z18" s="24"/>
      <c r="AA18" s="24"/>
      <c r="AB18" s="24"/>
      <c r="AC18" s="24"/>
      <c r="AD18" s="24"/>
      <c r="AE18" s="24"/>
      <c r="AF18" s="62"/>
    </row>
    <row r="19" spans="2:32" s="16" customFormat="1">
      <c r="B19" s="57"/>
      <c r="C19" s="20">
        <f t="shared" si="0"/>
        <v>11</v>
      </c>
      <c r="D19" s="17"/>
      <c r="E19" s="22"/>
      <c r="F19" s="22"/>
      <c r="G19" s="58"/>
      <c r="H19" s="59"/>
      <c r="I19" s="60"/>
      <c r="J19" s="61"/>
      <c r="K19" s="54"/>
      <c r="L19" s="24"/>
      <c r="M19" s="24"/>
      <c r="N19" s="24"/>
      <c r="O19" s="54"/>
      <c r="P19" s="24"/>
      <c r="Q19" s="24"/>
      <c r="R19" s="18"/>
      <c r="S19" s="62"/>
      <c r="T19" s="62"/>
      <c r="U19" s="62"/>
      <c r="V19" s="24"/>
      <c r="W19" s="62"/>
      <c r="X19" s="24"/>
      <c r="Y19" s="54"/>
      <c r="Z19" s="24"/>
      <c r="AA19" s="24"/>
      <c r="AB19" s="24"/>
      <c r="AC19" s="24"/>
      <c r="AD19" s="24"/>
      <c r="AE19" s="24"/>
      <c r="AF19" s="62"/>
    </row>
    <row r="20" spans="2:32" s="8" customFormat="1">
      <c r="B20" s="19"/>
      <c r="C20" s="20">
        <f t="shared" si="0"/>
        <v>12</v>
      </c>
      <c r="D20" s="17"/>
      <c r="E20" s="22"/>
      <c r="F20" s="22"/>
      <c r="G20" s="58"/>
      <c r="H20" s="59"/>
      <c r="I20" s="60"/>
      <c r="J20" s="61"/>
      <c r="K20" s="54"/>
      <c r="L20" s="24"/>
      <c r="M20" s="24"/>
      <c r="N20" s="24"/>
      <c r="O20" s="54"/>
      <c r="P20" s="24"/>
      <c r="Q20" s="24"/>
      <c r="R20" s="54"/>
      <c r="S20" s="24"/>
      <c r="T20" s="24"/>
      <c r="U20" s="24"/>
      <c r="V20" s="24"/>
      <c r="W20" s="24"/>
      <c r="X20" s="24"/>
      <c r="Y20" s="54"/>
      <c r="Z20" s="24"/>
      <c r="AA20" s="24"/>
      <c r="AB20" s="24"/>
      <c r="AC20" s="24"/>
      <c r="AD20" s="24"/>
      <c r="AE20" s="24"/>
      <c r="AF20" s="24"/>
    </row>
    <row r="21" spans="2:32" s="8" customFormat="1">
      <c r="B21" s="19"/>
      <c r="C21" s="20">
        <f t="shared" si="0"/>
        <v>13</v>
      </c>
      <c r="D21" s="17"/>
      <c r="E21" s="22"/>
      <c r="F21" s="22"/>
      <c r="G21" s="58"/>
      <c r="H21" s="59"/>
      <c r="I21" s="60"/>
      <c r="J21" s="61"/>
      <c r="K21" s="54"/>
      <c r="L21" s="24"/>
      <c r="M21" s="24"/>
      <c r="N21" s="24"/>
      <c r="O21" s="54"/>
      <c r="P21" s="24"/>
      <c r="Q21" s="24"/>
      <c r="R21" s="54"/>
      <c r="S21" s="24"/>
      <c r="T21" s="24"/>
      <c r="U21" s="24"/>
      <c r="V21" s="24"/>
      <c r="W21" s="24"/>
      <c r="X21" s="24"/>
      <c r="Y21" s="54"/>
      <c r="Z21" s="24"/>
      <c r="AA21" s="24"/>
      <c r="AB21" s="24"/>
      <c r="AC21" s="24"/>
      <c r="AD21" s="24"/>
      <c r="AE21" s="24"/>
      <c r="AF21" s="56"/>
    </row>
    <row r="22" spans="2:32" s="8" customFormat="1">
      <c r="B22" s="19"/>
      <c r="C22" s="20">
        <f t="shared" si="0"/>
        <v>14</v>
      </c>
      <c r="D22" s="17"/>
      <c r="E22" s="22"/>
      <c r="F22" s="22"/>
      <c r="G22" s="63"/>
      <c r="H22" s="59"/>
      <c r="I22" s="61"/>
      <c r="J22" s="64"/>
      <c r="K22" s="54"/>
      <c r="L22" s="24"/>
      <c r="M22" s="24"/>
      <c r="N22" s="24"/>
      <c r="O22" s="54"/>
      <c r="P22" s="24"/>
      <c r="Q22" s="24"/>
      <c r="R22" s="54"/>
      <c r="S22" s="24"/>
      <c r="T22" s="24"/>
      <c r="U22" s="24"/>
      <c r="V22" s="24"/>
      <c r="W22" s="24"/>
      <c r="X22" s="24"/>
      <c r="Y22" s="54"/>
      <c r="Z22" s="24"/>
      <c r="AA22" s="24"/>
      <c r="AB22" s="24"/>
      <c r="AC22" s="24"/>
      <c r="AD22" s="24"/>
      <c r="AE22" s="24"/>
      <c r="AF22" s="56"/>
    </row>
    <row r="23" spans="2:32" s="16" customFormat="1">
      <c r="B23" s="57"/>
      <c r="C23" s="20">
        <f t="shared" si="0"/>
        <v>15</v>
      </c>
      <c r="D23" s="21"/>
      <c r="E23" s="22"/>
      <c r="F23" s="22"/>
      <c r="G23" s="58"/>
      <c r="H23" s="59"/>
      <c r="I23" s="60"/>
      <c r="J23" s="61"/>
      <c r="K23" s="54"/>
      <c r="L23" s="24"/>
      <c r="M23" s="24"/>
      <c r="N23" s="24"/>
      <c r="O23" s="54"/>
      <c r="P23" s="24"/>
      <c r="Q23" s="24"/>
      <c r="R23" s="18"/>
      <c r="S23" s="62"/>
      <c r="T23" s="62"/>
      <c r="U23" s="62"/>
      <c r="V23" s="24"/>
      <c r="W23" s="62"/>
      <c r="X23" s="24"/>
      <c r="Y23" s="54"/>
      <c r="Z23" s="24"/>
      <c r="AA23" s="24"/>
      <c r="AB23" s="24"/>
      <c r="AC23" s="24"/>
      <c r="AD23" s="24"/>
      <c r="AE23" s="24"/>
      <c r="AF23" s="62"/>
    </row>
    <row r="24" spans="2:32" s="16" customFormat="1">
      <c r="B24" s="57"/>
      <c r="C24" s="20">
        <f t="shared" si="0"/>
        <v>16</v>
      </c>
      <c r="D24" s="17"/>
      <c r="E24" s="22"/>
      <c r="F24" s="22"/>
      <c r="G24" s="58"/>
      <c r="H24" s="59"/>
      <c r="I24" s="60"/>
      <c r="J24" s="61"/>
      <c r="K24" s="54"/>
      <c r="L24" s="24"/>
      <c r="M24" s="24"/>
      <c r="N24" s="24"/>
      <c r="O24" s="54"/>
      <c r="P24" s="24"/>
      <c r="Q24" s="24"/>
      <c r="R24" s="18"/>
      <c r="S24" s="62"/>
      <c r="T24" s="62"/>
      <c r="U24" s="62"/>
      <c r="V24" s="24"/>
      <c r="W24" s="62"/>
      <c r="X24" s="24"/>
      <c r="Y24" s="54"/>
      <c r="Z24" s="24"/>
      <c r="AA24" s="24"/>
      <c r="AB24" s="24"/>
      <c r="AC24" s="24"/>
      <c r="AD24" s="24"/>
      <c r="AE24" s="24"/>
      <c r="AF24" s="62"/>
    </row>
    <row r="25" spans="2:32" s="8" customFormat="1">
      <c r="B25" s="19"/>
      <c r="C25" s="20">
        <f t="shared" si="0"/>
        <v>17</v>
      </c>
      <c r="D25" s="17"/>
      <c r="E25" s="22"/>
      <c r="F25" s="22"/>
      <c r="G25" s="58"/>
      <c r="H25" s="59"/>
      <c r="I25" s="60"/>
      <c r="J25" s="61"/>
      <c r="K25" s="54"/>
      <c r="L25" s="24"/>
      <c r="M25" s="24"/>
      <c r="N25" s="24"/>
      <c r="O25" s="54"/>
      <c r="P25" s="24"/>
      <c r="Q25" s="24"/>
      <c r="R25" s="54"/>
      <c r="S25" s="24"/>
      <c r="T25" s="24"/>
      <c r="U25" s="24"/>
      <c r="V25" s="24"/>
      <c r="W25" s="24"/>
      <c r="X25" s="24"/>
      <c r="Y25" s="54"/>
      <c r="Z25" s="24"/>
      <c r="AA25" s="24"/>
      <c r="AB25" s="24"/>
      <c r="AC25" s="24"/>
      <c r="AD25" s="24"/>
      <c r="AE25" s="24"/>
      <c r="AF25" s="24"/>
    </row>
    <row r="26" spans="2:32" s="8" customFormat="1">
      <c r="B26" s="19"/>
      <c r="C26" s="20">
        <f t="shared" si="0"/>
        <v>18</v>
      </c>
      <c r="D26" s="17"/>
      <c r="E26" s="22"/>
      <c r="F26" s="22"/>
      <c r="G26" s="58"/>
      <c r="H26" s="59"/>
      <c r="I26" s="60"/>
      <c r="J26" s="61"/>
      <c r="K26" s="54"/>
      <c r="L26" s="24"/>
      <c r="M26" s="24"/>
      <c r="N26" s="24"/>
      <c r="O26" s="54"/>
      <c r="P26" s="24"/>
      <c r="Q26" s="24"/>
      <c r="R26" s="54"/>
      <c r="S26" s="24"/>
      <c r="T26" s="24"/>
      <c r="U26" s="24"/>
      <c r="V26" s="24"/>
      <c r="W26" s="24"/>
      <c r="X26" s="24"/>
      <c r="Y26" s="54"/>
      <c r="Z26" s="24"/>
      <c r="AA26" s="24"/>
      <c r="AB26" s="24"/>
      <c r="AC26" s="24"/>
      <c r="AD26" s="24"/>
      <c r="AE26" s="24"/>
      <c r="AF26" s="56"/>
    </row>
    <row r="27" spans="2:32" s="8" customFormat="1">
      <c r="B27" s="19"/>
      <c r="C27" s="20">
        <f t="shared" si="0"/>
        <v>19</v>
      </c>
      <c r="D27" s="17"/>
      <c r="E27" s="22"/>
      <c r="F27" s="22"/>
      <c r="G27" s="63"/>
      <c r="H27" s="59"/>
      <c r="I27" s="61"/>
      <c r="J27" s="64"/>
      <c r="K27" s="54"/>
      <c r="L27" s="24"/>
      <c r="M27" s="24"/>
      <c r="N27" s="24"/>
      <c r="O27" s="54"/>
      <c r="P27" s="24"/>
      <c r="Q27" s="24"/>
      <c r="R27" s="54"/>
      <c r="S27" s="24"/>
      <c r="T27" s="24"/>
      <c r="U27" s="24"/>
      <c r="V27" s="24"/>
      <c r="W27" s="24"/>
      <c r="X27" s="24"/>
      <c r="Y27" s="54"/>
      <c r="Z27" s="24"/>
      <c r="AA27" s="24"/>
      <c r="AB27" s="24"/>
      <c r="AC27" s="24"/>
      <c r="AD27" s="24"/>
      <c r="AE27" s="24"/>
      <c r="AF27" s="56"/>
    </row>
    <row r="28" spans="2:32" s="8" customFormat="1">
      <c r="B28" s="19"/>
      <c r="C28" s="20">
        <f t="shared" si="0"/>
        <v>20</v>
      </c>
      <c r="D28" s="17"/>
      <c r="E28" s="22"/>
      <c r="F28" s="22"/>
      <c r="G28" s="63"/>
      <c r="H28" s="59"/>
      <c r="I28" s="61"/>
      <c r="J28" s="64"/>
      <c r="K28" s="54"/>
      <c r="L28" s="24"/>
      <c r="M28" s="24"/>
      <c r="N28" s="24"/>
      <c r="O28" s="54"/>
      <c r="P28" s="24"/>
      <c r="Q28" s="24"/>
      <c r="R28" s="54"/>
      <c r="S28" s="24"/>
      <c r="T28" s="24"/>
      <c r="U28" s="24"/>
      <c r="V28" s="24"/>
      <c r="W28" s="24"/>
      <c r="X28" s="24"/>
      <c r="Y28" s="54"/>
      <c r="Z28" s="24"/>
      <c r="AA28" s="24"/>
      <c r="AB28" s="24"/>
      <c r="AC28" s="24"/>
      <c r="AD28" s="24"/>
      <c r="AE28" s="24"/>
      <c r="AF28" s="56"/>
    </row>
    <row r="29" spans="2:32" s="8" customFormat="1">
      <c r="B29" s="19"/>
      <c r="C29" s="20">
        <f t="shared" si="0"/>
        <v>21</v>
      </c>
      <c r="D29" s="21"/>
      <c r="E29" s="22"/>
      <c r="F29" s="22"/>
      <c r="G29" s="22"/>
      <c r="H29" s="22"/>
      <c r="I29" s="65"/>
      <c r="J29" s="66"/>
      <c r="K29" s="54"/>
      <c r="L29" s="24"/>
      <c r="M29" s="24"/>
      <c r="N29" s="24"/>
      <c r="O29" s="54"/>
      <c r="P29" s="24"/>
      <c r="Q29" s="24"/>
      <c r="R29" s="54"/>
      <c r="S29" s="24"/>
      <c r="T29" s="24"/>
      <c r="U29" s="24"/>
      <c r="V29" s="24"/>
      <c r="W29" s="24"/>
      <c r="X29" s="24"/>
      <c r="Y29" s="54"/>
      <c r="Z29" s="24"/>
      <c r="AA29" s="24"/>
      <c r="AB29" s="24"/>
      <c r="AC29" s="24"/>
      <c r="AD29" s="24"/>
      <c r="AE29" s="24"/>
      <c r="AF29" s="56"/>
    </row>
    <row r="30" spans="2:32" s="16" customFormat="1">
      <c r="B30" s="57"/>
      <c r="C30" s="20">
        <f t="shared" si="0"/>
        <v>22</v>
      </c>
      <c r="D30" s="21"/>
      <c r="E30" s="22"/>
      <c r="F30" s="22"/>
      <c r="G30" s="58"/>
      <c r="H30" s="59"/>
      <c r="I30" s="60"/>
      <c r="J30" s="61"/>
      <c r="K30" s="54"/>
      <c r="L30" s="24"/>
      <c r="M30" s="24"/>
      <c r="N30" s="24"/>
      <c r="O30" s="54"/>
      <c r="P30" s="24"/>
      <c r="Q30" s="24"/>
      <c r="R30" s="18"/>
      <c r="S30" s="62"/>
      <c r="T30" s="62"/>
      <c r="U30" s="62"/>
      <c r="V30" s="24"/>
      <c r="W30" s="62"/>
      <c r="X30" s="24"/>
      <c r="Y30" s="54"/>
      <c r="Z30" s="24"/>
      <c r="AA30" s="24"/>
      <c r="AB30" s="24"/>
      <c r="AC30" s="24"/>
      <c r="AD30" s="24"/>
      <c r="AE30" s="24"/>
      <c r="AF30" s="62"/>
    </row>
    <row r="31" spans="2:32" s="16" customFormat="1">
      <c r="B31" s="57"/>
      <c r="C31" s="20">
        <f t="shared" si="0"/>
        <v>23</v>
      </c>
      <c r="D31" s="17"/>
      <c r="E31" s="22"/>
      <c r="F31" s="22"/>
      <c r="G31" s="58"/>
      <c r="H31" s="59"/>
      <c r="I31" s="60"/>
      <c r="J31" s="61"/>
      <c r="K31" s="54"/>
      <c r="L31" s="24"/>
      <c r="M31" s="24"/>
      <c r="N31" s="24"/>
      <c r="O31" s="54"/>
      <c r="P31" s="24"/>
      <c r="Q31" s="24"/>
      <c r="R31" s="18"/>
      <c r="S31" s="62"/>
      <c r="T31" s="62"/>
      <c r="U31" s="62"/>
      <c r="V31" s="24"/>
      <c r="W31" s="62"/>
      <c r="X31" s="24"/>
      <c r="Y31" s="54"/>
      <c r="Z31" s="24"/>
      <c r="AA31" s="24"/>
      <c r="AB31" s="24"/>
      <c r="AC31" s="24"/>
      <c r="AD31" s="24"/>
      <c r="AE31" s="24"/>
      <c r="AF31" s="62"/>
    </row>
    <row r="32" spans="2:32" s="8" customFormat="1">
      <c r="B32" s="19"/>
      <c r="C32" s="20">
        <f t="shared" si="0"/>
        <v>24</v>
      </c>
      <c r="D32" s="17"/>
      <c r="E32" s="22"/>
      <c r="F32" s="22"/>
      <c r="G32" s="58"/>
      <c r="H32" s="59"/>
      <c r="I32" s="60"/>
      <c r="J32" s="61"/>
      <c r="K32" s="54"/>
      <c r="L32" s="24"/>
      <c r="M32" s="24"/>
      <c r="N32" s="24"/>
      <c r="O32" s="54"/>
      <c r="P32" s="24"/>
      <c r="Q32" s="24"/>
      <c r="R32" s="54"/>
      <c r="S32" s="24"/>
      <c r="T32" s="24"/>
      <c r="U32" s="24"/>
      <c r="V32" s="24"/>
      <c r="W32" s="24"/>
      <c r="X32" s="24"/>
      <c r="Y32" s="54"/>
      <c r="Z32" s="24"/>
      <c r="AA32" s="24"/>
      <c r="AB32" s="24"/>
      <c r="AC32" s="24"/>
      <c r="AD32" s="24"/>
      <c r="AE32" s="24"/>
      <c r="AF32" s="24"/>
    </row>
    <row r="33" spans="2:32" s="8" customFormat="1">
      <c r="B33" s="19"/>
      <c r="C33" s="20">
        <f t="shared" si="0"/>
        <v>25</v>
      </c>
      <c r="D33" s="17"/>
      <c r="E33" s="22"/>
      <c r="F33" s="22"/>
      <c r="G33" s="58"/>
      <c r="H33" s="59"/>
      <c r="I33" s="60"/>
      <c r="J33" s="61"/>
      <c r="K33" s="54"/>
      <c r="L33" s="24"/>
      <c r="M33" s="24"/>
      <c r="N33" s="24"/>
      <c r="O33" s="54"/>
      <c r="P33" s="24"/>
      <c r="Q33" s="24"/>
      <c r="R33" s="54"/>
      <c r="S33" s="24"/>
      <c r="T33" s="24"/>
      <c r="U33" s="24"/>
      <c r="V33" s="24"/>
      <c r="W33" s="24"/>
      <c r="X33" s="24"/>
      <c r="Y33" s="54"/>
      <c r="Z33" s="24"/>
      <c r="AA33" s="24"/>
      <c r="AB33" s="24"/>
      <c r="AC33" s="24"/>
      <c r="AD33" s="24"/>
      <c r="AE33" s="24"/>
      <c r="AF33" s="56"/>
    </row>
    <row r="34" spans="2:32" s="8" customFormat="1">
      <c r="B34" s="19"/>
      <c r="C34" s="20">
        <f t="shared" si="0"/>
        <v>26</v>
      </c>
      <c r="D34" s="17"/>
      <c r="E34" s="22"/>
      <c r="F34" s="22"/>
      <c r="G34" s="63"/>
      <c r="H34" s="59"/>
      <c r="I34" s="61"/>
      <c r="J34" s="64"/>
      <c r="K34" s="54"/>
      <c r="L34" s="24"/>
      <c r="M34" s="24"/>
      <c r="N34" s="24"/>
      <c r="O34" s="54"/>
      <c r="P34" s="24"/>
      <c r="Q34" s="24"/>
      <c r="R34" s="54"/>
      <c r="S34" s="24"/>
      <c r="T34" s="24"/>
      <c r="U34" s="24"/>
      <c r="V34" s="24"/>
      <c r="W34" s="24"/>
      <c r="X34" s="24"/>
      <c r="Y34" s="54"/>
      <c r="Z34" s="24"/>
      <c r="AA34" s="24"/>
      <c r="AB34" s="24"/>
      <c r="AC34" s="24"/>
      <c r="AD34" s="24"/>
      <c r="AE34" s="24"/>
      <c r="AF34" s="56"/>
    </row>
    <row r="35" spans="2:32" s="8" customFormat="1">
      <c r="B35" s="19"/>
      <c r="C35" s="20">
        <f t="shared" si="0"/>
        <v>27</v>
      </c>
      <c r="D35" s="17"/>
      <c r="E35" s="22"/>
      <c r="F35" s="22"/>
      <c r="G35" s="63"/>
      <c r="H35" s="59"/>
      <c r="I35" s="61"/>
      <c r="J35" s="64"/>
      <c r="K35" s="54"/>
      <c r="L35" s="24"/>
      <c r="M35" s="24"/>
      <c r="N35" s="24"/>
      <c r="O35" s="54"/>
      <c r="P35" s="24"/>
      <c r="Q35" s="24"/>
      <c r="R35" s="54"/>
      <c r="S35" s="24"/>
      <c r="T35" s="24"/>
      <c r="U35" s="24"/>
      <c r="V35" s="24"/>
      <c r="W35" s="24"/>
      <c r="X35" s="24"/>
      <c r="Y35" s="54"/>
      <c r="Z35" s="24"/>
      <c r="AA35" s="24"/>
      <c r="AB35" s="24"/>
      <c r="AC35" s="24"/>
      <c r="AD35" s="24"/>
      <c r="AE35" s="24"/>
      <c r="AF35" s="56"/>
    </row>
    <row r="36" spans="2:32" s="8" customFormat="1">
      <c r="B36" s="19"/>
      <c r="C36" s="20">
        <f t="shared" si="0"/>
        <v>28</v>
      </c>
      <c r="D36" s="21"/>
      <c r="E36" s="22"/>
      <c r="F36" s="22"/>
      <c r="G36" s="22"/>
      <c r="H36" s="22"/>
      <c r="I36" s="65"/>
      <c r="J36" s="66"/>
      <c r="K36" s="54"/>
      <c r="L36" s="24"/>
      <c r="M36" s="24"/>
      <c r="N36" s="24"/>
      <c r="O36" s="54"/>
      <c r="P36" s="24"/>
      <c r="Q36" s="24"/>
      <c r="R36" s="54"/>
      <c r="S36" s="24"/>
      <c r="T36" s="24"/>
      <c r="U36" s="24"/>
      <c r="V36" s="24"/>
      <c r="W36" s="24"/>
      <c r="X36" s="24"/>
      <c r="Y36" s="54"/>
      <c r="Z36" s="24"/>
      <c r="AA36" s="24"/>
      <c r="AB36" s="24"/>
      <c r="AC36" s="24"/>
      <c r="AD36" s="24"/>
      <c r="AE36" s="24"/>
      <c r="AF36" s="56"/>
    </row>
    <row r="37" spans="2:32">
      <c r="C37" s="20">
        <f t="shared" si="0"/>
        <v>29</v>
      </c>
      <c r="D37" s="20"/>
      <c r="E37" s="22"/>
      <c r="F37" s="22"/>
      <c r="G37" s="9"/>
      <c r="H37" s="67"/>
      <c r="I37" s="10"/>
      <c r="J37" s="11"/>
      <c r="K37" s="54"/>
      <c r="L37" s="24"/>
      <c r="M37" s="24"/>
      <c r="N37" s="24"/>
      <c r="O37" s="54"/>
      <c r="P37" s="24"/>
      <c r="Q37" s="24"/>
      <c r="R37" s="9"/>
      <c r="S37" s="13"/>
      <c r="T37" s="9"/>
      <c r="U37" s="13"/>
      <c r="V37" s="24"/>
      <c r="W37" s="13"/>
      <c r="X37" s="24"/>
      <c r="Y37" s="54"/>
      <c r="Z37" s="24"/>
      <c r="AA37" s="24"/>
      <c r="AB37" s="24"/>
      <c r="AC37" s="24"/>
      <c r="AD37" s="24"/>
      <c r="AE37" s="24"/>
      <c r="AF37" s="12"/>
    </row>
  </sheetData>
  <sheetProtection formatCells="0" formatColumns="0" formatRows="0" insertColumns="0" insertRows="0" insertHyperlinks="0" deleteColumns="0" deleteRows="0" sort="0" autoFilter="0" pivotTables="0"/>
  <autoFilter ref="A8:AI8" xr:uid="{00000000-0009-0000-0000-000004000000}"/>
  <mergeCells count="12">
    <mergeCell ref="AF7:AF8"/>
    <mergeCell ref="C7:C8"/>
    <mergeCell ref="D7:D8"/>
    <mergeCell ref="E7:E8"/>
    <mergeCell ref="F7:F8"/>
    <mergeCell ref="G7:G8"/>
    <mergeCell ref="H7:H8"/>
    <mergeCell ref="I7:I8"/>
    <mergeCell ref="J7:J8"/>
    <mergeCell ref="K7:Q7"/>
    <mergeCell ref="R7:X7"/>
    <mergeCell ref="Y7:AE7"/>
  </mergeCells>
  <phoneticPr fontId="6"/>
  <conditionalFormatting sqref="B1:E1">
    <cfRule type="expression" dxfId="0" priority="1" stopIfTrue="1">
      <formula>$B$1="8.試験項目_Format"</formula>
    </cfRule>
  </conditionalFormatting>
  <dataValidations count="2">
    <dataValidation type="list" allowBlank="1" showInputMessage="1" showErrorMessage="1" sqref="D9:D37" xr:uid="{2820447D-8AA5-CB4F-8AA0-BDF78362B2BA}">
      <formula1>試験種別</formula1>
    </dataValidation>
    <dataValidation type="list" allowBlank="1" showInputMessage="1" showErrorMessage="1" sqref="M9:M37 T9:T36 AA9:AA37" xr:uid="{46E57FF9-9C2F-6C4C-A203-59687F9733CB}">
      <formula1>試験結果</formula1>
    </dataValidation>
  </dataValidations>
  <pageMargins left="0.39370078740157483" right="0.39370078740157483" top="0.59055118110236227" bottom="0.59055118110236227" header="0.51181102362204722" footer="0.51181102362204722"/>
  <pageSetup paperSize="9" scale="29" fitToHeight="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GREEN-1419</vt:lpstr>
      <vt:lpstr>'GREEN-1419'!Print_Area</vt:lpstr>
      <vt:lpstr>'GREEN-1419'!試験結果</vt:lpstr>
      <vt:lpstr>'GREEN-1419'!試験種別</vt:lpstr>
      <vt:lpstr>'GREEN-1419'!実機・SIM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Isogai, Koji</dc:creator>
  <cp:lastModifiedBy>Microsoft Office User</cp:lastModifiedBy>
  <cp:lastPrinted>2014-08-06T06:30:04Z</cp:lastPrinted>
  <dcterms:created xsi:type="dcterms:W3CDTF">2013-08-27T08:06:22Z</dcterms:created>
  <dcterms:modified xsi:type="dcterms:W3CDTF">2020-03-13T00:44:17Z</dcterms:modified>
</cp:coreProperties>
</file>