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shiratama\74_SO_ARIAKE_SMASH_GREEN\01_共通\90_納品\2019_GREEN_3Q\03_結合試験仕様書／結果報告書\"/>
    </mc:Choice>
  </mc:AlternateContent>
  <xr:revisionPtr revIDLastSave="0" documentId="13_ncr:1_{005E5606-DC3A-4170-8EC6-BCC1544CDD69}" xr6:coauthVersionLast="41" xr6:coauthVersionMax="41" xr10:uidLastSave="{00000000-0000-0000-0000-000000000000}"/>
  <bookViews>
    <workbookView xWindow="2340" yWindow="360" windowWidth="19710" windowHeight="13860" tabRatio="882" xr2:uid="{00000000-000D-0000-FFFF-FFFF00000000}"/>
  </bookViews>
  <sheets>
    <sheet name="表紙" sheetId="1" r:id="rId1"/>
    <sheet name="更新履歴" sheetId="2" r:id="rId2"/>
    <sheet name="文書の目的～Input" sheetId="3" r:id="rId3"/>
    <sheet name="試験進捗集計" sheetId="4" r:id="rId4"/>
    <sheet name="GREEN-1389" sheetId="9" r:id="rId5"/>
    <sheet name="GREEN-1392" sheetId="10" r:id="rId6"/>
    <sheet name="フォーマット" sheetId="6" r:id="rId7"/>
  </sheets>
  <definedNames>
    <definedName name="_xlnm._FilterDatabase" localSheetId="4" hidden="1">'GREEN-1389'!$A$8:$AI$8</definedName>
    <definedName name="_xlnm._FilterDatabase" localSheetId="5" hidden="1">'GREEN-1392'!$A$8:$AI$8</definedName>
    <definedName name="_xlnm._FilterDatabase" localSheetId="6" hidden="1">フォーマット!$A$8:$AI$8</definedName>
    <definedName name="eary" localSheetId="4">#REF!</definedName>
    <definedName name="eary" localSheetId="5">#REF!</definedName>
    <definedName name="eary">#REF!</definedName>
    <definedName name="edrys" localSheetId="4">#REF!</definedName>
    <definedName name="edrys" localSheetId="5">#REF!</definedName>
    <definedName name="edrys">#REF!</definedName>
    <definedName name="tt" localSheetId="5">#REF!</definedName>
    <definedName name="tt">#REF!</definedName>
    <definedName name="Z_002F386E_330E_4E88_A75B_0B55D8B7DE19_.wvu.FilterData" localSheetId="4" hidden="1">'GREEN-1389'!$A$8:$AI$8</definedName>
    <definedName name="Z_002F386E_330E_4E88_A75B_0B55D8B7DE19_.wvu.FilterData" localSheetId="5" hidden="1">'GREEN-1392'!$A$8:$AI$8</definedName>
    <definedName name="Z_002F386E_330E_4E88_A75B_0B55D8B7DE19_.wvu.FilterData" localSheetId="6" hidden="1">フォーマット!$A$8:$AI$8</definedName>
    <definedName name="Z_04E1A5DA_43E9_463A_B9EB_722F8F6DA4A4_.wvu.FilterData" localSheetId="4" hidden="1">'GREEN-1389'!$C$8:$AF$85</definedName>
    <definedName name="Z_04E1A5DA_43E9_463A_B9EB_722F8F6DA4A4_.wvu.FilterData" localSheetId="5" hidden="1">'GREEN-1392'!$C$8:$AF$85</definedName>
    <definedName name="Z_04E1A5DA_43E9_463A_B9EB_722F8F6DA4A4_.wvu.FilterData" localSheetId="6" hidden="1">フォーマット!$C$8:$AF$85</definedName>
    <definedName name="Z_08C25B2D_824C_4D54_8D87_FF949D40B189_.wvu.FilterData" localSheetId="4" hidden="1">'GREEN-1389'!$C$8:$AF$85</definedName>
    <definedName name="Z_08C25B2D_824C_4D54_8D87_FF949D40B189_.wvu.FilterData" localSheetId="5" hidden="1">'GREEN-1392'!$C$8:$AF$85</definedName>
    <definedName name="Z_08C25B2D_824C_4D54_8D87_FF949D40B189_.wvu.FilterData" localSheetId="6" hidden="1">フォーマット!$C$8:$AF$85</definedName>
    <definedName name="Z_0967A355_6D60_47A9_88EC_203B4C598DBA_.wvu.FilterData" localSheetId="4" hidden="1">'GREEN-1389'!$A$8:$AI$8</definedName>
    <definedName name="Z_0967A355_6D60_47A9_88EC_203B4C598DBA_.wvu.FilterData" localSheetId="5" hidden="1">'GREEN-1392'!$A$8:$AI$8</definedName>
    <definedName name="Z_0967A355_6D60_47A9_88EC_203B4C598DBA_.wvu.FilterData" localSheetId="6" hidden="1">フォーマット!$A$8:$AI$8</definedName>
    <definedName name="Z_0B517C79_A9A2_44FB_8FDC_2A6424C82A8D_.wvu.FilterData" localSheetId="4" hidden="1">'GREEN-1389'!$C$8:$AF$85</definedName>
    <definedName name="Z_0B517C79_A9A2_44FB_8FDC_2A6424C82A8D_.wvu.FilterData" localSheetId="5" hidden="1">'GREEN-1392'!$C$8:$AF$85</definedName>
    <definedName name="Z_0B517C79_A9A2_44FB_8FDC_2A6424C82A8D_.wvu.FilterData" localSheetId="6" hidden="1">フォーマット!$C$8:$AF$85</definedName>
    <definedName name="Z_0C9DC16A_41FB_4A44_9E46_E96B8037377B_.wvu.FilterData" localSheetId="4" hidden="1">'GREEN-1389'!$A$8:$AI$8</definedName>
    <definedName name="Z_0C9DC16A_41FB_4A44_9E46_E96B8037377B_.wvu.FilterData" localSheetId="5" hidden="1">'GREEN-1392'!$A$8:$AI$8</definedName>
    <definedName name="Z_0C9DC16A_41FB_4A44_9E46_E96B8037377B_.wvu.FilterData" localSheetId="6" hidden="1">フォーマット!$A$8:$AI$8</definedName>
    <definedName name="Z_0D5824BE_C4DC_493F_B46B_DC64750ECE7A_.wvu.FilterData" localSheetId="4" hidden="1">'GREEN-1389'!$C$8:$AF$85</definedName>
    <definedName name="Z_0D5824BE_C4DC_493F_B46B_DC64750ECE7A_.wvu.FilterData" localSheetId="5" hidden="1">'GREEN-1392'!$C$8:$AF$85</definedName>
    <definedName name="Z_0D5824BE_C4DC_493F_B46B_DC64750ECE7A_.wvu.FilterData" localSheetId="6" hidden="1">フォーマット!$C$8:$AF$85</definedName>
    <definedName name="Z_0F89579B_3573_4DD5_9E81_567B0BCF00E1_.wvu.FilterData" localSheetId="4" hidden="1">'GREEN-1389'!$C$8:$AF$85</definedName>
    <definedName name="Z_0F89579B_3573_4DD5_9E81_567B0BCF00E1_.wvu.FilterData" localSheetId="5" hidden="1">'GREEN-1392'!$C$8:$AF$85</definedName>
    <definedName name="Z_0F89579B_3573_4DD5_9E81_567B0BCF00E1_.wvu.FilterData" localSheetId="6" hidden="1">フォーマット!$C$8:$AF$85</definedName>
    <definedName name="Z_138A7645_DC20_4657_B8C3_54E74EB2C36C_.wvu.FilterData" localSheetId="4" hidden="1">'GREEN-1389'!$C$8:$AF$85</definedName>
    <definedName name="Z_138A7645_DC20_4657_B8C3_54E74EB2C36C_.wvu.FilterData" localSheetId="5" hidden="1">'GREEN-1392'!$C$8:$AF$85</definedName>
    <definedName name="Z_138A7645_DC20_4657_B8C3_54E74EB2C36C_.wvu.FilterData" localSheetId="6" hidden="1">フォーマット!$C$8:$AF$85</definedName>
    <definedName name="Z_145227CA_0612_46F1_87F9_238FA4540C32_.wvu.FilterData" localSheetId="4" hidden="1">'GREEN-1389'!$C$8:$AF$85</definedName>
    <definedName name="Z_145227CA_0612_46F1_87F9_238FA4540C32_.wvu.FilterData" localSheetId="5" hidden="1">'GREEN-1392'!$C$8:$AF$85</definedName>
    <definedName name="Z_145227CA_0612_46F1_87F9_238FA4540C32_.wvu.FilterData" localSheetId="6" hidden="1">フォーマット!$C$8:$AF$85</definedName>
    <definedName name="Z_1E61D4BD_6DEB_48A7_96E3_C26AA5489883_.wvu.FilterData" localSheetId="4" hidden="1">'GREEN-1389'!$A$8:$AI$8</definedName>
    <definedName name="Z_1E61D4BD_6DEB_48A7_96E3_C26AA5489883_.wvu.FilterData" localSheetId="5" hidden="1">'GREEN-1392'!$A$8:$AI$8</definedName>
    <definedName name="Z_1E61D4BD_6DEB_48A7_96E3_C26AA5489883_.wvu.FilterData" localSheetId="6" hidden="1">フォーマット!$A$8:$AI$8</definedName>
    <definedName name="Z_1E61D4BD_6DEB_48A7_96E3_C26AA5489883_.wvu.PrintArea" localSheetId="4" hidden="1">'GREEN-1389'!$A$1:$AF$85</definedName>
    <definedName name="Z_1E61D4BD_6DEB_48A7_96E3_C26AA5489883_.wvu.PrintArea" localSheetId="5" hidden="1">'GREEN-1392'!$A$1:$AF$85</definedName>
    <definedName name="Z_1E61D4BD_6DEB_48A7_96E3_C26AA5489883_.wvu.PrintArea" localSheetId="6" hidden="1">フォーマット!$A$1:$AF$85</definedName>
    <definedName name="Z_1EBC06C3_1D19_4244_87CE_F6B45E958FFD_.wvu.FilterData" localSheetId="4" hidden="1">'GREEN-1389'!$C$8:$AF$85</definedName>
    <definedName name="Z_1EBC06C3_1D19_4244_87CE_F6B45E958FFD_.wvu.FilterData" localSheetId="5" hidden="1">'GREEN-1392'!$C$8:$AF$85</definedName>
    <definedName name="Z_1EBC06C3_1D19_4244_87CE_F6B45E958FFD_.wvu.FilterData" localSheetId="6" hidden="1">フォーマット!$C$8:$AF$85</definedName>
    <definedName name="Z_1EC59043_6BB5_4F7A_B025_4184397589D0_.wvu.FilterData" localSheetId="4" hidden="1">'GREEN-1389'!$A$8:$AI$8</definedName>
    <definedName name="Z_1EC59043_6BB5_4F7A_B025_4184397589D0_.wvu.FilterData" localSheetId="5" hidden="1">'GREEN-1392'!$A$8:$AI$8</definedName>
    <definedName name="Z_1EC59043_6BB5_4F7A_B025_4184397589D0_.wvu.FilterData" localSheetId="6" hidden="1">フォーマット!$A$8:$AI$8</definedName>
    <definedName name="Z_1F2B051C_3B1E_4BEA_A3DB_C940309FF7B6_.wvu.FilterData" localSheetId="4" hidden="1">'GREEN-1389'!$A$8:$AI$8</definedName>
    <definedName name="Z_1F2B051C_3B1E_4BEA_A3DB_C940309FF7B6_.wvu.FilterData" localSheetId="5" hidden="1">'GREEN-1392'!$A$8:$AI$8</definedName>
    <definedName name="Z_1F2B051C_3B1E_4BEA_A3DB_C940309FF7B6_.wvu.FilterData" localSheetId="6" hidden="1">フォーマット!$A$8:$AI$8</definedName>
    <definedName name="Z_1FF8C8D9_B407_4086_838D_7DD05744F57B_.wvu.FilterData" localSheetId="4" hidden="1">'GREEN-1389'!$C$8:$AF$85</definedName>
    <definedName name="Z_1FF8C8D9_B407_4086_838D_7DD05744F57B_.wvu.FilterData" localSheetId="5" hidden="1">'GREEN-1392'!$C$8:$AF$85</definedName>
    <definedName name="Z_1FF8C8D9_B407_4086_838D_7DD05744F57B_.wvu.FilterData" localSheetId="6" hidden="1">フォーマット!$C$8:$AF$85</definedName>
    <definedName name="Z_218A45B3_7B13_4D5C_BBD6_FF273F36E2AC_.wvu.FilterData" localSheetId="4" hidden="1">'GREEN-1389'!$A$8:$AI$8</definedName>
    <definedName name="Z_218A45B3_7B13_4D5C_BBD6_FF273F36E2AC_.wvu.FilterData" localSheetId="5" hidden="1">'GREEN-1392'!$A$8:$AI$8</definedName>
    <definedName name="Z_218A45B3_7B13_4D5C_BBD6_FF273F36E2AC_.wvu.FilterData" localSheetId="6" hidden="1">フォーマット!$A$8:$AI$8</definedName>
    <definedName name="Z_22CF6B80_24E6_45E9_B4B9_C79853D45F9C_.wvu.FilterData" localSheetId="4" hidden="1">'GREEN-1389'!$C$8:$AF$85</definedName>
    <definedName name="Z_22CF6B80_24E6_45E9_B4B9_C79853D45F9C_.wvu.FilterData" localSheetId="5" hidden="1">'GREEN-1392'!$C$8:$AF$85</definedName>
    <definedName name="Z_22CF6B80_24E6_45E9_B4B9_C79853D45F9C_.wvu.FilterData" localSheetId="6" hidden="1">フォーマット!$C$8:$AF$85</definedName>
    <definedName name="Z_22D8E4A9_0825_40C8_83F3_5B4DCC0FEAFC_.wvu.FilterData" localSheetId="4" hidden="1">'GREEN-1389'!$C$8:$AF$85</definedName>
    <definedName name="Z_22D8E4A9_0825_40C8_83F3_5B4DCC0FEAFC_.wvu.FilterData" localSheetId="5" hidden="1">'GREEN-1392'!$C$8:$AF$85</definedName>
    <definedName name="Z_22D8E4A9_0825_40C8_83F3_5B4DCC0FEAFC_.wvu.FilterData" localSheetId="6" hidden="1">フォーマット!$C$8:$AF$85</definedName>
    <definedName name="Z_235000B2_FD0E_4765_8D4F_044BAAC96242_.wvu.FilterData" localSheetId="4" hidden="1">'GREEN-1389'!$C$8:$AF$85</definedName>
    <definedName name="Z_235000B2_FD0E_4765_8D4F_044BAAC96242_.wvu.FilterData" localSheetId="5" hidden="1">'GREEN-1392'!$C$8:$AF$85</definedName>
    <definedName name="Z_235000B2_FD0E_4765_8D4F_044BAAC96242_.wvu.FilterData" localSheetId="6" hidden="1">フォーマット!$C$8:$AF$85</definedName>
    <definedName name="Z_281061A3_E992_48A3_A5BB_E0DEBE40B492_.wvu.FilterData" localSheetId="4" hidden="1">'GREEN-1389'!$C$8:$AF$85</definedName>
    <definedName name="Z_281061A3_E992_48A3_A5BB_E0DEBE40B492_.wvu.FilterData" localSheetId="5" hidden="1">'GREEN-1392'!$C$8:$AF$85</definedName>
    <definedName name="Z_281061A3_E992_48A3_A5BB_E0DEBE40B492_.wvu.FilterData" localSheetId="6" hidden="1">フォーマット!$C$8:$AF$85</definedName>
    <definedName name="Z_2A607B2C_ECBB_4206_ABDE_2E145056C1C4_.wvu.FilterData" localSheetId="4" hidden="1">'GREEN-1389'!$C$8:$AF$85</definedName>
    <definedName name="Z_2A607B2C_ECBB_4206_ABDE_2E145056C1C4_.wvu.FilterData" localSheetId="5" hidden="1">'GREEN-1392'!$C$8:$AF$85</definedName>
    <definedName name="Z_2A607B2C_ECBB_4206_ABDE_2E145056C1C4_.wvu.FilterData" localSheetId="6" hidden="1">フォーマット!$C$8:$AF$85</definedName>
    <definedName name="Z_2ACC7DBE_0535_42FE_845D_88F07DF836CE_.wvu.FilterData" localSheetId="4" hidden="1">'GREEN-1389'!$A$8:$AI$8</definedName>
    <definedName name="Z_2ACC7DBE_0535_42FE_845D_88F07DF836CE_.wvu.FilterData" localSheetId="5" hidden="1">'GREEN-1392'!$A$8:$AI$8</definedName>
    <definedName name="Z_2ACC7DBE_0535_42FE_845D_88F07DF836CE_.wvu.FilterData" localSheetId="6" hidden="1">フォーマット!$A$8:$AI$8</definedName>
    <definedName name="Z_2D576EC0_B4AD_4F20_92D4_79BC9790C9C7_.wvu.FilterData" localSheetId="4" hidden="1">'GREEN-1389'!$C$8:$AF$85</definedName>
    <definedName name="Z_2D576EC0_B4AD_4F20_92D4_79BC9790C9C7_.wvu.FilterData" localSheetId="5" hidden="1">'GREEN-1392'!$C$8:$AF$85</definedName>
    <definedName name="Z_2D576EC0_B4AD_4F20_92D4_79BC9790C9C7_.wvu.FilterData" localSheetId="6" hidden="1">フォーマット!$C$8:$AF$85</definedName>
    <definedName name="Z_2E5F4813_C965_45AF_96D7_1DEF83B64C58_.wvu.FilterData" localSheetId="4" hidden="1">'GREEN-1389'!$C$8:$AF$85</definedName>
    <definedName name="Z_2E5F4813_C965_45AF_96D7_1DEF83B64C58_.wvu.FilterData" localSheetId="5" hidden="1">'GREEN-1392'!$C$8:$AF$85</definedName>
    <definedName name="Z_2E5F4813_C965_45AF_96D7_1DEF83B64C58_.wvu.FilterData" localSheetId="6" hidden="1">フォーマット!$C$8:$AF$85</definedName>
    <definedName name="Z_35FECFB1_1B43_4421_AF32_7224247D2629_.wvu.FilterData" localSheetId="4" hidden="1">'GREEN-1389'!$C$8:$AF$85</definedName>
    <definedName name="Z_35FECFB1_1B43_4421_AF32_7224247D2629_.wvu.FilterData" localSheetId="5" hidden="1">'GREEN-1392'!$C$8:$AF$85</definedName>
    <definedName name="Z_35FECFB1_1B43_4421_AF32_7224247D2629_.wvu.FilterData" localSheetId="6" hidden="1">フォーマット!$C$8:$AF$85</definedName>
    <definedName name="Z_367FB41A_EC71_4ED3_BB1B_EBFB35BEF8BA_.wvu.FilterData" localSheetId="4" hidden="1">'GREEN-1389'!$C$8:$AF$85</definedName>
    <definedName name="Z_367FB41A_EC71_4ED3_BB1B_EBFB35BEF8BA_.wvu.FilterData" localSheetId="5" hidden="1">'GREEN-1392'!$C$8:$AF$85</definedName>
    <definedName name="Z_367FB41A_EC71_4ED3_BB1B_EBFB35BEF8BA_.wvu.FilterData" localSheetId="6" hidden="1">フォーマット!$C$8:$AF$85</definedName>
    <definedName name="Z_3A2F69A1_6373_4513_8935_C031F160B733_.wvu.FilterData" localSheetId="4" hidden="1">'GREEN-1389'!$C$8:$AF$85</definedName>
    <definedName name="Z_3A2F69A1_6373_4513_8935_C031F160B733_.wvu.FilterData" localSheetId="5" hidden="1">'GREEN-1392'!$C$8:$AF$85</definedName>
    <definedName name="Z_3A2F69A1_6373_4513_8935_C031F160B733_.wvu.FilterData" localSheetId="6" hidden="1">フォーマット!$C$8:$AF$85</definedName>
    <definedName name="Z_3C8CE081_5EB6_4040_82FC_CF5980B2107F_.wvu.FilterData" localSheetId="4" hidden="1">'GREEN-1389'!$C$8:$AF$85</definedName>
    <definedName name="Z_3C8CE081_5EB6_4040_82FC_CF5980B2107F_.wvu.FilterData" localSheetId="5" hidden="1">'GREEN-1392'!$C$8:$AF$85</definedName>
    <definedName name="Z_3C8CE081_5EB6_4040_82FC_CF5980B2107F_.wvu.FilterData" localSheetId="6" hidden="1">フォーマット!$C$8:$AF$85</definedName>
    <definedName name="Z_3F7E7CC8_691A_4B46_9448_59D59DCE66E4_.wvu.FilterData" localSheetId="4" hidden="1">'GREEN-1389'!$A$8:$AI$8</definedName>
    <definedName name="Z_3F7E7CC8_691A_4B46_9448_59D59DCE66E4_.wvu.FilterData" localSheetId="5" hidden="1">'GREEN-1392'!$A$8:$AI$8</definedName>
    <definedName name="Z_3F7E7CC8_691A_4B46_9448_59D59DCE66E4_.wvu.FilterData" localSheetId="6" hidden="1">フォーマット!$A$8:$AI$8</definedName>
    <definedName name="Z_47AF06E7_F618_4122_A00F_FA0E8F60372B_.wvu.FilterData" localSheetId="4" hidden="1">'GREEN-1389'!$A$8:$AI$8</definedName>
    <definedName name="Z_47AF06E7_F618_4122_A00F_FA0E8F60372B_.wvu.FilterData" localSheetId="5" hidden="1">'GREEN-1392'!$A$8:$AI$8</definedName>
    <definedName name="Z_47AF06E7_F618_4122_A00F_FA0E8F60372B_.wvu.FilterData" localSheetId="6" hidden="1">フォーマット!$A$8:$AI$8</definedName>
    <definedName name="Z_47AF06E7_F618_4122_A00F_FA0E8F60372B_.wvu.PrintArea" localSheetId="4" hidden="1">'GREEN-1389'!$A$1:$AF$85</definedName>
    <definedName name="Z_47AF06E7_F618_4122_A00F_FA0E8F60372B_.wvu.PrintArea" localSheetId="5" hidden="1">'GREEN-1392'!$A$1:$AF$85</definedName>
    <definedName name="Z_47AF06E7_F618_4122_A00F_FA0E8F60372B_.wvu.PrintArea" localSheetId="6" hidden="1">フォーマット!$A$1:$AF$85</definedName>
    <definedName name="Z_493D623B_FBB5_4F5D_8850_A756B0F0F7D6_.wvu.FilterData" localSheetId="4" hidden="1">'GREEN-1389'!$C$8:$AF$85</definedName>
    <definedName name="Z_493D623B_FBB5_4F5D_8850_A756B0F0F7D6_.wvu.FilterData" localSheetId="5" hidden="1">'GREEN-1392'!$C$8:$AF$85</definedName>
    <definedName name="Z_493D623B_FBB5_4F5D_8850_A756B0F0F7D6_.wvu.FilterData" localSheetId="6" hidden="1">フォーマット!$C$8:$AF$85</definedName>
    <definedName name="Z_51039E30_9163_4073_B97E_FBB9BE105640_.wvu.FilterData" localSheetId="4" hidden="1">'GREEN-1389'!$C$8:$AF$85</definedName>
    <definedName name="Z_51039E30_9163_4073_B97E_FBB9BE105640_.wvu.FilterData" localSheetId="5" hidden="1">'GREEN-1392'!$C$8:$AF$85</definedName>
    <definedName name="Z_51039E30_9163_4073_B97E_FBB9BE105640_.wvu.FilterData" localSheetId="6" hidden="1">フォーマット!$C$8:$AF$85</definedName>
    <definedName name="Z_51094CD5_91E9_495E_AC6E_601E13F8AB97_.wvu.FilterData" localSheetId="4" hidden="1">'GREEN-1389'!$C$8:$AF$85</definedName>
    <definedName name="Z_51094CD5_91E9_495E_AC6E_601E13F8AB97_.wvu.FilterData" localSheetId="5" hidden="1">'GREEN-1392'!$C$8:$AF$85</definedName>
    <definedName name="Z_51094CD5_91E9_495E_AC6E_601E13F8AB97_.wvu.FilterData" localSheetId="6" hidden="1">フォーマット!$C$8:$AF$85</definedName>
    <definedName name="Z_5AADACAC_DD09_40A8_8392_02BE307B4DCC_.wvu.FilterData" localSheetId="4" hidden="1">'GREEN-1389'!$C$8:$AF$85</definedName>
    <definedName name="Z_5AADACAC_DD09_40A8_8392_02BE307B4DCC_.wvu.FilterData" localSheetId="5" hidden="1">'GREEN-1392'!$C$8:$AF$85</definedName>
    <definedName name="Z_5AADACAC_DD09_40A8_8392_02BE307B4DCC_.wvu.FilterData" localSheetId="6" hidden="1">フォーマット!$C$8:$AF$85</definedName>
    <definedName name="Z_5C1D3815_38B8_4529_BA4A_A754C704F7BC_.wvu.FilterData" localSheetId="4" hidden="1">'GREEN-1389'!$C$8:$AF$85</definedName>
    <definedName name="Z_5C1D3815_38B8_4529_BA4A_A754C704F7BC_.wvu.FilterData" localSheetId="5" hidden="1">'GREEN-1392'!$C$8:$AF$85</definedName>
    <definedName name="Z_5C1D3815_38B8_4529_BA4A_A754C704F7BC_.wvu.FilterData" localSheetId="6" hidden="1">フォーマット!$C$8:$AF$85</definedName>
    <definedName name="Z_5E527F6A_ECF2_4AA3_8796_4B246A931BD7_.wvu.FilterData" localSheetId="4" hidden="1">'GREEN-1389'!$C$8:$AF$85</definedName>
    <definedName name="Z_5E527F6A_ECF2_4AA3_8796_4B246A931BD7_.wvu.FilterData" localSheetId="5" hidden="1">'GREEN-1392'!$C$8:$AF$85</definedName>
    <definedName name="Z_5E527F6A_ECF2_4AA3_8796_4B246A931BD7_.wvu.FilterData" localSheetId="6" hidden="1">フォーマット!$C$8:$AF$85</definedName>
    <definedName name="Z_5E527F6A_ECF2_4AA3_8796_4B246A931BD7_.wvu.PrintArea" localSheetId="4" hidden="1">'GREEN-1389'!$A$1:$AF$85</definedName>
    <definedName name="Z_5E527F6A_ECF2_4AA3_8796_4B246A931BD7_.wvu.PrintArea" localSheetId="5" hidden="1">'GREEN-1392'!$A$1:$AF$85</definedName>
    <definedName name="Z_5E527F6A_ECF2_4AA3_8796_4B246A931BD7_.wvu.PrintArea" localSheetId="6" hidden="1">フォーマット!$A$1:$AF$85</definedName>
    <definedName name="Z_5E527F6A_ECF2_4AA3_8796_4B246A931BD7_.wvu.PrintTitles" localSheetId="4" hidden="1">'GREEN-1389'!$8:$8</definedName>
    <definedName name="Z_5E527F6A_ECF2_4AA3_8796_4B246A931BD7_.wvu.PrintTitles" localSheetId="5" hidden="1">'GREEN-1392'!$8:$8</definedName>
    <definedName name="Z_5E527F6A_ECF2_4AA3_8796_4B246A931BD7_.wvu.PrintTitles" localSheetId="6" hidden="1">フォーマット!$8:$8</definedName>
    <definedName name="Z_62839FDB_172C_4958_84B7_9226F408EB05_.wvu.FilterData" localSheetId="4" hidden="1">'GREEN-1389'!$C$8:$AF$85</definedName>
    <definedName name="Z_62839FDB_172C_4958_84B7_9226F408EB05_.wvu.FilterData" localSheetId="5" hidden="1">'GREEN-1392'!$C$8:$AF$85</definedName>
    <definedName name="Z_62839FDB_172C_4958_84B7_9226F408EB05_.wvu.FilterData" localSheetId="6" hidden="1">フォーマット!$C$8:$AF$85</definedName>
    <definedName name="Z_63601D16_D8E0_4271_A84A_63A4F40B5712_.wvu.FilterData" localSheetId="4" hidden="1">'GREEN-1389'!$C$8:$AF$85</definedName>
    <definedName name="Z_63601D16_D8E0_4271_A84A_63A4F40B5712_.wvu.FilterData" localSheetId="5" hidden="1">'GREEN-1392'!$C$8:$AF$85</definedName>
    <definedName name="Z_63601D16_D8E0_4271_A84A_63A4F40B5712_.wvu.FilterData" localSheetId="6" hidden="1">フォーマット!$C$8:$AF$85</definedName>
    <definedName name="Z_637125BE_80FD_4AB5_AEA4_2F24B4B076A4_.wvu.FilterData" localSheetId="4" hidden="1">'GREEN-1389'!$C$8:$AF$85</definedName>
    <definedName name="Z_637125BE_80FD_4AB5_AEA4_2F24B4B076A4_.wvu.FilterData" localSheetId="5" hidden="1">'GREEN-1392'!$C$8:$AF$85</definedName>
    <definedName name="Z_637125BE_80FD_4AB5_AEA4_2F24B4B076A4_.wvu.FilterData" localSheetId="6" hidden="1">フォーマット!$C$8:$AF$85</definedName>
    <definedName name="Z_64BDDB58_D707_43F2_AE45_02A302723F97_.wvu.FilterData" localSheetId="4" hidden="1">'GREEN-1389'!$C$8:$AF$85</definedName>
    <definedName name="Z_64BDDB58_D707_43F2_AE45_02A302723F97_.wvu.FilterData" localSheetId="5" hidden="1">'GREEN-1392'!$C$8:$AF$85</definedName>
    <definedName name="Z_64BDDB58_D707_43F2_AE45_02A302723F97_.wvu.FilterData" localSheetId="6" hidden="1">フォーマット!$C$8:$AF$85</definedName>
    <definedName name="Z_64BDDB58_D707_43F2_AE45_02A302723F97_.wvu.PrintArea" localSheetId="4" hidden="1">'GREEN-1389'!$A$1:$AF$85</definedName>
    <definedName name="Z_64BDDB58_D707_43F2_AE45_02A302723F97_.wvu.PrintArea" localSheetId="5" hidden="1">'GREEN-1392'!$A$1:$AF$85</definedName>
    <definedName name="Z_64BDDB58_D707_43F2_AE45_02A302723F97_.wvu.PrintArea" localSheetId="6" hidden="1">フォーマット!$A$1:$AF$85</definedName>
    <definedName name="Z_64BDDB58_D707_43F2_AE45_02A302723F97_.wvu.PrintTitles" localSheetId="4" hidden="1">'GREEN-1389'!$8:$8</definedName>
    <definedName name="Z_64BDDB58_D707_43F2_AE45_02A302723F97_.wvu.PrintTitles" localSheetId="5" hidden="1">'GREEN-1392'!$8:$8</definedName>
    <definedName name="Z_64BDDB58_D707_43F2_AE45_02A302723F97_.wvu.PrintTitles" localSheetId="6" hidden="1">フォーマット!$8:$8</definedName>
    <definedName name="Z_6699D222_2840_4457_9B02_F2ED5DFF38F5_.wvu.FilterData" localSheetId="4" hidden="1">'GREEN-1389'!$A$8:$AI$8</definedName>
    <definedName name="Z_6699D222_2840_4457_9B02_F2ED5DFF38F5_.wvu.FilterData" localSheetId="5" hidden="1">'GREEN-1392'!$A$8:$AI$8</definedName>
    <definedName name="Z_6699D222_2840_4457_9B02_F2ED5DFF38F5_.wvu.FilterData" localSheetId="6" hidden="1">フォーマット!$A$8:$AI$8</definedName>
    <definedName name="Z_68BBCDFE_DEFF_47BB_ACFB_9EA37ED10B06_.wvu.FilterData" localSheetId="4" hidden="1">'GREEN-1389'!$C$8:$AF$85</definedName>
    <definedName name="Z_68BBCDFE_DEFF_47BB_ACFB_9EA37ED10B06_.wvu.FilterData" localSheetId="5" hidden="1">'GREEN-1392'!$C$8:$AF$85</definedName>
    <definedName name="Z_68BBCDFE_DEFF_47BB_ACFB_9EA37ED10B06_.wvu.FilterData" localSheetId="6" hidden="1">フォーマット!$C$8:$AF$85</definedName>
    <definedName name="Z_691D1406_49C8_48B4_BE5E_DD4DE25142E6_.wvu.FilterData" localSheetId="4" hidden="1">'GREEN-1389'!$C$8:$AF$85</definedName>
    <definedName name="Z_691D1406_49C8_48B4_BE5E_DD4DE25142E6_.wvu.FilterData" localSheetId="5" hidden="1">'GREEN-1392'!$C$8:$AF$85</definedName>
    <definedName name="Z_691D1406_49C8_48B4_BE5E_DD4DE25142E6_.wvu.FilterData" localSheetId="6" hidden="1">フォーマット!$C$8:$AF$85</definedName>
    <definedName name="Z_6A4AF8E0_5A60_461C_A6AC_D9B86DD08A9C_.wvu.FilterData" localSheetId="4" hidden="1">'GREEN-1389'!$C$8:$AF$85</definedName>
    <definedName name="Z_6A4AF8E0_5A60_461C_A6AC_D9B86DD08A9C_.wvu.FilterData" localSheetId="5" hidden="1">'GREEN-1392'!$C$8:$AF$85</definedName>
    <definedName name="Z_6A4AF8E0_5A60_461C_A6AC_D9B86DD08A9C_.wvu.FilterData" localSheetId="6" hidden="1">フォーマット!$C$8:$AF$85</definedName>
    <definedName name="Z_6B6AC8F5_5688_4595_A7FB_047019E1D451_.wvu.FilterData" localSheetId="4" hidden="1">'GREEN-1389'!$C$8:$AF$85</definedName>
    <definedName name="Z_6B6AC8F5_5688_4595_A7FB_047019E1D451_.wvu.FilterData" localSheetId="5" hidden="1">'GREEN-1392'!$C$8:$AF$85</definedName>
    <definedName name="Z_6B6AC8F5_5688_4595_A7FB_047019E1D451_.wvu.FilterData" localSheetId="6" hidden="1">フォーマット!$C$8:$AF$85</definedName>
    <definedName name="Z_6D135C57_2A9D_4B73_A671_6B1583B6FC5D_.wvu.FilterData" localSheetId="4" hidden="1">'GREEN-1389'!$A$8:$AI$8</definedName>
    <definedName name="Z_6D135C57_2A9D_4B73_A671_6B1583B6FC5D_.wvu.FilterData" localSheetId="5" hidden="1">'GREEN-1392'!$A$8:$AI$8</definedName>
    <definedName name="Z_6D135C57_2A9D_4B73_A671_6B1583B6FC5D_.wvu.FilterData" localSheetId="6" hidden="1">フォーマット!$A$8:$AI$8</definedName>
    <definedName name="Z_6E399723_E7A2_49D0_B212_9023C8408EAA_.wvu.FilterData" localSheetId="4" hidden="1">'GREEN-1389'!$C$8:$AF$85</definedName>
    <definedName name="Z_6E399723_E7A2_49D0_B212_9023C8408EAA_.wvu.FilterData" localSheetId="5" hidden="1">'GREEN-1392'!$C$8:$AF$85</definedName>
    <definedName name="Z_6E399723_E7A2_49D0_B212_9023C8408EAA_.wvu.FilterData" localSheetId="6" hidden="1">フォーマット!$C$8:$AF$85</definedName>
    <definedName name="Z_6F2F0D9A_1771_4DC7_8733_9D6B56059484_.wvu.FilterData" localSheetId="4" hidden="1">'GREEN-1389'!$C$8:$AF$85</definedName>
    <definedName name="Z_6F2F0D9A_1771_4DC7_8733_9D6B56059484_.wvu.FilterData" localSheetId="5" hidden="1">'GREEN-1392'!$C$8:$AF$85</definedName>
    <definedName name="Z_6F2F0D9A_1771_4DC7_8733_9D6B56059484_.wvu.FilterData" localSheetId="6" hidden="1">フォーマット!$C$8:$AF$85</definedName>
    <definedName name="Z_6FAB6F51_C96C_43D9_9545_781EDE903E2F_.wvu.FilterData" localSheetId="4" hidden="1">'GREEN-1389'!$C$8:$AF$85</definedName>
    <definedName name="Z_6FAB6F51_C96C_43D9_9545_781EDE903E2F_.wvu.FilterData" localSheetId="5" hidden="1">'GREEN-1392'!$C$8:$AF$85</definedName>
    <definedName name="Z_6FAB6F51_C96C_43D9_9545_781EDE903E2F_.wvu.FilterData" localSheetId="6" hidden="1">フォーマット!$C$8:$AF$85</definedName>
    <definedName name="Z_711F8812_9D48_4AD9_8D77_76FF7045B3AE_.wvu.FilterData" localSheetId="4" hidden="1">'GREEN-1389'!$C$8:$AF$85</definedName>
    <definedName name="Z_711F8812_9D48_4AD9_8D77_76FF7045B3AE_.wvu.FilterData" localSheetId="5" hidden="1">'GREEN-1392'!$C$8:$AF$85</definedName>
    <definedName name="Z_711F8812_9D48_4AD9_8D77_76FF7045B3AE_.wvu.FilterData" localSheetId="6" hidden="1">フォーマット!$C$8:$AF$85</definedName>
    <definedName name="Z_71E8270D_76DD_4EE1_AE06_0A6D5D780475_.wvu.FilterData" localSheetId="4" hidden="1">'GREEN-1389'!$A$8:$AI$8</definedName>
    <definedName name="Z_71E8270D_76DD_4EE1_AE06_0A6D5D780475_.wvu.FilterData" localSheetId="5" hidden="1">'GREEN-1392'!$A$8:$AI$8</definedName>
    <definedName name="Z_71E8270D_76DD_4EE1_AE06_0A6D5D780475_.wvu.FilterData" localSheetId="6" hidden="1">フォーマット!$A$8:$AI$8</definedName>
    <definedName name="Z_72A94CCD_44DF_4A1F_A85C_C73CA5F81EBD_.wvu.FilterData" localSheetId="4" hidden="1">'GREEN-1389'!$C$8:$AF$85</definedName>
    <definedName name="Z_72A94CCD_44DF_4A1F_A85C_C73CA5F81EBD_.wvu.FilterData" localSheetId="5" hidden="1">'GREEN-1392'!$C$8:$AF$85</definedName>
    <definedName name="Z_72A94CCD_44DF_4A1F_A85C_C73CA5F81EBD_.wvu.FilterData" localSheetId="6" hidden="1">フォーマット!$C$8:$AF$85</definedName>
    <definedName name="Z_735E3487_FE90_446A_9B57_D22FFCB7D964_.wvu.FilterData" localSheetId="4" hidden="1">'GREEN-1389'!$C$8:$AF$85</definedName>
    <definedName name="Z_735E3487_FE90_446A_9B57_D22FFCB7D964_.wvu.FilterData" localSheetId="5" hidden="1">'GREEN-1392'!$C$8:$AF$85</definedName>
    <definedName name="Z_735E3487_FE90_446A_9B57_D22FFCB7D964_.wvu.FilterData" localSheetId="6" hidden="1">フォーマット!$C$8:$AF$85</definedName>
    <definedName name="Z_78C9B400_8A3E_4A22_97D4_16B000D9300F_.wvu.FilterData" localSheetId="4" hidden="1">'GREEN-1389'!$C$8:$AF$85</definedName>
    <definedName name="Z_78C9B400_8A3E_4A22_97D4_16B000D9300F_.wvu.FilterData" localSheetId="5" hidden="1">'GREEN-1392'!$C$8:$AF$85</definedName>
    <definedName name="Z_78C9B400_8A3E_4A22_97D4_16B000D9300F_.wvu.FilterData" localSheetId="6" hidden="1">フォーマット!$C$8:$AF$85</definedName>
    <definedName name="Z_80FB01DB_A58F_45C3_B0DA_F3E6571AD35C_.wvu.FilterData" localSheetId="4" hidden="1">'GREEN-1389'!$C$8:$AF$85</definedName>
    <definedName name="Z_80FB01DB_A58F_45C3_B0DA_F3E6571AD35C_.wvu.FilterData" localSheetId="5" hidden="1">'GREEN-1392'!$C$8:$AF$85</definedName>
    <definedName name="Z_80FB01DB_A58F_45C3_B0DA_F3E6571AD35C_.wvu.FilterData" localSheetId="6" hidden="1">フォーマット!$C$8:$AF$85</definedName>
    <definedName name="Z_87AD9F99_4C42_417C_9FAE_AE496D717667_.wvu.FilterData" localSheetId="4" hidden="1">'GREEN-1389'!$C$8:$AF$85</definedName>
    <definedName name="Z_87AD9F99_4C42_417C_9FAE_AE496D717667_.wvu.FilterData" localSheetId="5" hidden="1">'GREEN-1392'!$C$8:$AF$85</definedName>
    <definedName name="Z_87AD9F99_4C42_417C_9FAE_AE496D717667_.wvu.FilterData" localSheetId="6" hidden="1">フォーマット!$C$8:$AF$85</definedName>
    <definedName name="Z_88C8D21C_A0B1_456F_8855_BE7A9BD7BE84_.wvu.FilterData" localSheetId="4" hidden="1">'GREEN-1389'!$C$8:$AF$85</definedName>
    <definedName name="Z_88C8D21C_A0B1_456F_8855_BE7A9BD7BE84_.wvu.FilterData" localSheetId="5" hidden="1">'GREEN-1392'!$C$8:$AF$85</definedName>
    <definedName name="Z_88C8D21C_A0B1_456F_8855_BE7A9BD7BE84_.wvu.FilterData" localSheetId="6" hidden="1">フォーマット!$C$8:$AF$85</definedName>
    <definedName name="Z_8A68B0D6_D7C7_4F96_ADC8_525120FAE3EA_.wvu.FilterData" localSheetId="4" hidden="1">'GREEN-1389'!$C$8:$AF$85</definedName>
    <definedName name="Z_8A68B0D6_D7C7_4F96_ADC8_525120FAE3EA_.wvu.FilterData" localSheetId="5" hidden="1">'GREEN-1392'!$C$8:$AF$85</definedName>
    <definedName name="Z_8A68B0D6_D7C7_4F96_ADC8_525120FAE3EA_.wvu.FilterData" localSheetId="6" hidden="1">フォーマット!$C$8:$AF$85</definedName>
    <definedName name="Z_8F74AC9A_9D86_4182_9397_110B92253D6A_.wvu.FilterData" localSheetId="4" hidden="1">'GREEN-1389'!$C$8:$AF$85</definedName>
    <definedName name="Z_8F74AC9A_9D86_4182_9397_110B92253D6A_.wvu.FilterData" localSheetId="5" hidden="1">'GREEN-1392'!$C$8:$AF$85</definedName>
    <definedName name="Z_8F74AC9A_9D86_4182_9397_110B92253D6A_.wvu.FilterData" localSheetId="6" hidden="1">フォーマット!$C$8:$AF$85</definedName>
    <definedName name="Z_93232D41_CB95_4600_BC72_F4F064B29ECB_.wvu.FilterData" localSheetId="4" hidden="1">'GREEN-1389'!$A$8:$AI$8</definedName>
    <definedName name="Z_93232D41_CB95_4600_BC72_F4F064B29ECB_.wvu.FilterData" localSheetId="5" hidden="1">'GREEN-1392'!$A$8:$AI$8</definedName>
    <definedName name="Z_93232D41_CB95_4600_BC72_F4F064B29ECB_.wvu.FilterData" localSheetId="6" hidden="1">フォーマット!$A$8:$AI$8</definedName>
    <definedName name="Z_93232D41_CB95_4600_BC72_F4F064B29ECB_.wvu.PrintArea" localSheetId="4" hidden="1">'GREEN-1389'!$A$1:$AF$85</definedName>
    <definedName name="Z_93232D41_CB95_4600_BC72_F4F064B29ECB_.wvu.PrintArea" localSheetId="5" hidden="1">'GREEN-1392'!$A$1:$AF$85</definedName>
    <definedName name="Z_93232D41_CB95_4600_BC72_F4F064B29ECB_.wvu.PrintArea" localSheetId="6" hidden="1">フォーマット!$A$1:$AF$85</definedName>
    <definedName name="Z_94330FBE_2EC2_45D0_88A5_D5C39F2E5CDF_.wvu.FilterData" localSheetId="4" hidden="1">'GREEN-1389'!$A$8:$AI$8</definedName>
    <definedName name="Z_94330FBE_2EC2_45D0_88A5_D5C39F2E5CDF_.wvu.FilterData" localSheetId="5" hidden="1">'GREEN-1392'!$A$8:$AI$8</definedName>
    <definedName name="Z_94330FBE_2EC2_45D0_88A5_D5C39F2E5CDF_.wvu.FilterData" localSheetId="6" hidden="1">フォーマット!$A$8:$AI$8</definedName>
    <definedName name="Z_960B5CE8_AB64_4091_BC7D_8697095A1AAD_.wvu.FilterData" localSheetId="4" hidden="1">'GREEN-1389'!$C$8:$AF$85</definedName>
    <definedName name="Z_960B5CE8_AB64_4091_BC7D_8697095A1AAD_.wvu.FilterData" localSheetId="5" hidden="1">'GREEN-1392'!$C$8:$AF$85</definedName>
    <definedName name="Z_960B5CE8_AB64_4091_BC7D_8697095A1AAD_.wvu.FilterData" localSheetId="6" hidden="1">フォーマット!$C$8:$AF$85</definedName>
    <definedName name="Z_96666D36_F207_4CC5_B206_F51B3B153D4C_.wvu.FilterData" localSheetId="4" hidden="1">'GREEN-1389'!$A$8:$AI$8</definedName>
    <definedName name="Z_96666D36_F207_4CC5_B206_F51B3B153D4C_.wvu.FilterData" localSheetId="5" hidden="1">'GREEN-1392'!$A$8:$AI$8</definedName>
    <definedName name="Z_96666D36_F207_4CC5_B206_F51B3B153D4C_.wvu.FilterData" localSheetId="6" hidden="1">フォーマット!$A$8:$AI$8</definedName>
    <definedName name="Z_9984DB15_FF35_44D0_A57B_4F579DF53CC7_.wvu.FilterData" localSheetId="4" hidden="1">'GREEN-1389'!$C$8:$AF$85</definedName>
    <definedName name="Z_9984DB15_FF35_44D0_A57B_4F579DF53CC7_.wvu.FilterData" localSheetId="5" hidden="1">'GREEN-1392'!$C$8:$AF$85</definedName>
    <definedName name="Z_9984DB15_FF35_44D0_A57B_4F579DF53CC7_.wvu.FilterData" localSheetId="6" hidden="1">フォーマット!$C$8:$AF$85</definedName>
    <definedName name="Z_9E865C6F_E167_4853_8F76_FB5BE06C8BA8_.wvu.FilterData" localSheetId="4" hidden="1">'GREEN-1389'!$A$8:$AI$8</definedName>
    <definedName name="Z_9E865C6F_E167_4853_8F76_FB5BE06C8BA8_.wvu.FilterData" localSheetId="5" hidden="1">'GREEN-1392'!$A$8:$AI$8</definedName>
    <definedName name="Z_9E865C6F_E167_4853_8F76_FB5BE06C8BA8_.wvu.FilterData" localSheetId="6" hidden="1">フォーマット!$A$8:$AI$8</definedName>
    <definedName name="Z_9E865C6F_E167_4853_8F76_FB5BE06C8BA8_.wvu.PrintArea" localSheetId="4" hidden="1">'GREEN-1389'!$A$1:$AF$85</definedName>
    <definedName name="Z_9E865C6F_E167_4853_8F76_FB5BE06C8BA8_.wvu.PrintArea" localSheetId="5" hidden="1">'GREEN-1392'!$A$1:$AF$85</definedName>
    <definedName name="Z_9E865C6F_E167_4853_8F76_FB5BE06C8BA8_.wvu.PrintArea" localSheetId="6" hidden="1">フォーマット!$A$1:$AF$85</definedName>
    <definedName name="Z_A0E0F094_5B83_4953_8C8F_937B0137FE6D_.wvu.FilterData" localSheetId="4" hidden="1">'GREEN-1389'!$C$8:$AF$85</definedName>
    <definedName name="Z_A0E0F094_5B83_4953_8C8F_937B0137FE6D_.wvu.FilterData" localSheetId="5" hidden="1">'GREEN-1392'!$C$8:$AF$85</definedName>
    <definedName name="Z_A0E0F094_5B83_4953_8C8F_937B0137FE6D_.wvu.FilterData" localSheetId="6" hidden="1">フォーマット!$C$8:$AF$85</definedName>
    <definedName name="Z_A230DDA0_1AA0_4231_9456_49C5F3EBB95E_.wvu.FilterData" localSheetId="4" hidden="1">'GREEN-1389'!$C$8:$AF$85</definedName>
    <definedName name="Z_A230DDA0_1AA0_4231_9456_49C5F3EBB95E_.wvu.FilterData" localSheetId="5" hidden="1">'GREEN-1392'!$C$8:$AF$85</definedName>
    <definedName name="Z_A230DDA0_1AA0_4231_9456_49C5F3EBB95E_.wvu.FilterData" localSheetId="6" hidden="1">フォーマット!$C$8:$AF$85</definedName>
    <definedName name="Z_A4C1B355_81AB_4A93_9E57_9ABEC99E256D_.wvu.FilterData" localSheetId="4" hidden="1">'GREEN-1389'!$C$8:$AF$85</definedName>
    <definedName name="Z_A4C1B355_81AB_4A93_9E57_9ABEC99E256D_.wvu.FilterData" localSheetId="5" hidden="1">'GREEN-1392'!$C$8:$AF$85</definedName>
    <definedName name="Z_A4C1B355_81AB_4A93_9E57_9ABEC99E256D_.wvu.FilterData" localSheetId="6" hidden="1">フォーマット!$C$8:$AF$85</definedName>
    <definedName name="Z_A7EE95AC_A22D_4653_BCFA_DDF62F0707B8_.wvu.FilterData" localSheetId="4" hidden="1">'GREEN-1389'!$C$8:$AF$85</definedName>
    <definedName name="Z_A7EE95AC_A22D_4653_BCFA_DDF62F0707B8_.wvu.FilterData" localSheetId="5" hidden="1">'GREEN-1392'!$C$8:$AF$85</definedName>
    <definedName name="Z_A7EE95AC_A22D_4653_BCFA_DDF62F0707B8_.wvu.FilterData" localSheetId="6" hidden="1">フォーマット!$C$8:$AF$85</definedName>
    <definedName name="Z_A8B06AF4_A6B4_4B18_B7EF_3E6CDC7F13F4_.wvu.FilterData" localSheetId="4" hidden="1">'GREEN-1389'!$C$8:$AF$85</definedName>
    <definedName name="Z_A8B06AF4_A6B4_4B18_B7EF_3E6CDC7F13F4_.wvu.FilterData" localSheetId="5" hidden="1">'GREEN-1392'!$C$8:$AF$85</definedName>
    <definedName name="Z_A8B06AF4_A6B4_4B18_B7EF_3E6CDC7F13F4_.wvu.FilterData" localSheetId="6" hidden="1">フォーマット!$C$8:$AF$85</definedName>
    <definedName name="Z_AB48F9DC_0FA9_4F47_BDEE_A25B62017389_.wvu.FilterData" localSheetId="4" hidden="1">'GREEN-1389'!$A$8:$AI$8</definedName>
    <definedName name="Z_AB48F9DC_0FA9_4F47_BDEE_A25B62017389_.wvu.FilterData" localSheetId="5" hidden="1">'GREEN-1392'!$A$8:$AI$8</definedName>
    <definedName name="Z_AB48F9DC_0FA9_4F47_BDEE_A25B62017389_.wvu.FilterData" localSheetId="6" hidden="1">フォーマット!$A$8:$AI$8</definedName>
    <definedName name="Z_B0AB5EB4_4664_44FC_BB98_5BD48D27860F_.wvu.FilterData" localSheetId="4" hidden="1">'GREEN-1389'!$C$8:$AF$85</definedName>
    <definedName name="Z_B0AB5EB4_4664_44FC_BB98_5BD48D27860F_.wvu.FilterData" localSheetId="5" hidden="1">'GREEN-1392'!$C$8:$AF$85</definedName>
    <definedName name="Z_B0AB5EB4_4664_44FC_BB98_5BD48D27860F_.wvu.FilterData" localSheetId="6" hidden="1">フォーマット!$C$8:$AF$85</definedName>
    <definedName name="Z_B12FFA1B_7581_4058_9520_6FF4329E9221_.wvu.FilterData" localSheetId="4" hidden="1">'GREEN-1389'!$C$8:$AF$85</definedName>
    <definedName name="Z_B12FFA1B_7581_4058_9520_6FF4329E9221_.wvu.FilterData" localSheetId="5" hidden="1">'GREEN-1392'!$C$8:$AF$85</definedName>
    <definedName name="Z_B12FFA1B_7581_4058_9520_6FF4329E9221_.wvu.FilterData" localSheetId="6" hidden="1">フォーマット!$C$8:$AF$85</definedName>
    <definedName name="Z_B74A79A3_F93A_4BDF_AE48_D2A6CBE94FE0_.wvu.FilterData" localSheetId="4" hidden="1">'GREEN-1389'!$C$8:$AF$85</definedName>
    <definedName name="Z_B74A79A3_F93A_4BDF_AE48_D2A6CBE94FE0_.wvu.FilterData" localSheetId="5" hidden="1">'GREEN-1392'!$C$8:$AF$85</definedName>
    <definedName name="Z_B74A79A3_F93A_4BDF_AE48_D2A6CBE94FE0_.wvu.FilterData" localSheetId="6" hidden="1">フォーマット!$C$8:$AF$85</definedName>
    <definedName name="Z_BA6E0D57_89DE_4360_8797_4236241F652B_.wvu.FilterData" localSheetId="4" hidden="1">'GREEN-1389'!$C$8:$AF$85</definedName>
    <definedName name="Z_BA6E0D57_89DE_4360_8797_4236241F652B_.wvu.FilterData" localSheetId="5" hidden="1">'GREEN-1392'!$C$8:$AF$85</definedName>
    <definedName name="Z_BA6E0D57_89DE_4360_8797_4236241F652B_.wvu.FilterData" localSheetId="6" hidden="1">フォーマット!$C$8:$AF$85</definedName>
    <definedName name="Z_BF135C5C_B1D6_43A3_B683_878EC926D19D_.wvu.FilterData" localSheetId="4" hidden="1">'GREEN-1389'!$C$8:$AF$85</definedName>
    <definedName name="Z_BF135C5C_B1D6_43A3_B683_878EC926D19D_.wvu.FilterData" localSheetId="5" hidden="1">'GREEN-1392'!$C$8:$AF$85</definedName>
    <definedName name="Z_BF135C5C_B1D6_43A3_B683_878EC926D19D_.wvu.FilterData" localSheetId="6" hidden="1">フォーマット!$C$8:$AF$85</definedName>
    <definedName name="Z_BF14762C_D37A_4A54_934B_A5E8F4823B7F_.wvu.FilterData" localSheetId="4" hidden="1">'GREEN-1389'!$C$8:$AF$85</definedName>
    <definedName name="Z_BF14762C_D37A_4A54_934B_A5E8F4823B7F_.wvu.FilterData" localSheetId="5" hidden="1">'GREEN-1392'!$C$8:$AF$85</definedName>
    <definedName name="Z_BF14762C_D37A_4A54_934B_A5E8F4823B7F_.wvu.FilterData" localSheetId="6" hidden="1">フォーマット!$C$8:$AF$85</definedName>
    <definedName name="Z_C066BA79_BEBF_4CFE_A3B0_0EE62251DD6F_.wvu.FilterData" localSheetId="4" hidden="1">'GREEN-1389'!$A$8:$AI$8</definedName>
    <definedName name="Z_C066BA79_BEBF_4CFE_A3B0_0EE62251DD6F_.wvu.FilterData" localSheetId="5" hidden="1">'GREEN-1392'!$A$8:$AI$8</definedName>
    <definedName name="Z_C066BA79_BEBF_4CFE_A3B0_0EE62251DD6F_.wvu.FilterData" localSheetId="6" hidden="1">フォーマット!$A$8:$AI$8</definedName>
    <definedName name="Z_C106E616_EBA5_4990_A022_9B17C08F38B7_.wvu.FilterData" localSheetId="4" hidden="1">'GREEN-1389'!$A$8:$AI$8</definedName>
    <definedName name="Z_C106E616_EBA5_4990_A022_9B17C08F38B7_.wvu.FilterData" localSheetId="5" hidden="1">'GREEN-1392'!$A$8:$AI$8</definedName>
    <definedName name="Z_C106E616_EBA5_4990_A022_9B17C08F38B7_.wvu.FilterData" localSheetId="6" hidden="1">フォーマット!$A$8:$AI$8</definedName>
    <definedName name="Z_C615E743_3211_474D_8709_1169DB862141_.wvu.FilterData" localSheetId="4" hidden="1">'GREEN-1389'!$C$8:$AF$85</definedName>
    <definedName name="Z_C615E743_3211_474D_8709_1169DB862141_.wvu.FilterData" localSheetId="5" hidden="1">'GREEN-1392'!$C$8:$AF$85</definedName>
    <definedName name="Z_C615E743_3211_474D_8709_1169DB862141_.wvu.FilterData" localSheetId="6" hidden="1">フォーマット!$C$8:$AF$85</definedName>
    <definedName name="Z_C7113725_D99F_497B_A7D1_A728AAE45391_.wvu.FilterData" localSheetId="4" hidden="1">'GREEN-1389'!$C$8:$AF$85</definedName>
    <definedName name="Z_C7113725_D99F_497B_A7D1_A728AAE45391_.wvu.FilterData" localSheetId="5" hidden="1">'GREEN-1392'!$C$8:$AF$85</definedName>
    <definedName name="Z_C7113725_D99F_497B_A7D1_A728AAE45391_.wvu.FilterData" localSheetId="6" hidden="1">フォーマット!$C$8:$AF$85</definedName>
    <definedName name="Z_CCC44F84_ECD3_4AE9_A8E7_EDA4118423F6_.wvu.FilterData" localSheetId="4" hidden="1">'GREEN-1389'!$C$8:$AF$85</definedName>
    <definedName name="Z_CCC44F84_ECD3_4AE9_A8E7_EDA4118423F6_.wvu.FilterData" localSheetId="5" hidden="1">'GREEN-1392'!$C$8:$AF$85</definedName>
    <definedName name="Z_CCC44F84_ECD3_4AE9_A8E7_EDA4118423F6_.wvu.FilterData" localSheetId="6" hidden="1">フォーマット!$C$8:$AF$85</definedName>
    <definedName name="Z_D1524D5D_86FF_4608_8FCE_ABEB3C39DF51_.wvu.FilterData" localSheetId="4" hidden="1">'GREEN-1389'!$C$8:$AF$85</definedName>
    <definedName name="Z_D1524D5D_86FF_4608_8FCE_ABEB3C39DF51_.wvu.FilterData" localSheetId="5" hidden="1">'GREEN-1392'!$C$8:$AF$85</definedName>
    <definedName name="Z_D1524D5D_86FF_4608_8FCE_ABEB3C39DF51_.wvu.FilterData" localSheetId="6" hidden="1">フォーマット!$C$8:$AF$85</definedName>
    <definedName name="Z_D36E59A6_B52A_4522_B7E5_2399CEF4EBE1_.wvu.FilterData" localSheetId="4" hidden="1">'GREEN-1389'!$A$8:$AI$8</definedName>
    <definedName name="Z_D36E59A6_B52A_4522_B7E5_2399CEF4EBE1_.wvu.FilterData" localSheetId="5" hidden="1">'GREEN-1392'!$A$8:$AI$8</definedName>
    <definedName name="Z_D36E59A6_B52A_4522_B7E5_2399CEF4EBE1_.wvu.FilterData" localSheetId="6" hidden="1">フォーマット!$A$8:$AI$8</definedName>
    <definedName name="Z_D36E59A6_B52A_4522_B7E5_2399CEF4EBE1_.wvu.PrintArea" localSheetId="4" hidden="1">'GREEN-1389'!$A$1:$AF$85</definedName>
    <definedName name="Z_D36E59A6_B52A_4522_B7E5_2399CEF4EBE1_.wvu.PrintArea" localSheetId="5" hidden="1">'GREEN-1392'!$A$1:$AF$85</definedName>
    <definedName name="Z_D36E59A6_B52A_4522_B7E5_2399CEF4EBE1_.wvu.PrintArea" localSheetId="6" hidden="1">フォーマット!$A$1:$AF$85</definedName>
    <definedName name="Z_D8EA5489_FDB2_442A_9996_6DAAA46C0D4B_.wvu.FilterData" localSheetId="4" hidden="1">'GREEN-1389'!$C$8:$AF$85</definedName>
    <definedName name="Z_D8EA5489_FDB2_442A_9996_6DAAA46C0D4B_.wvu.FilterData" localSheetId="5" hidden="1">'GREEN-1392'!$C$8:$AF$85</definedName>
    <definedName name="Z_D8EA5489_FDB2_442A_9996_6DAAA46C0D4B_.wvu.FilterData" localSheetId="6" hidden="1">フォーマット!$C$8:$AF$85</definedName>
    <definedName name="Z_DAD81AA3_B1A6_4D20_9CC8_CDC41C9AFBA6_.wvu.FilterData" localSheetId="4" hidden="1">'GREEN-1389'!$C$8:$AF$85</definedName>
    <definedName name="Z_DAD81AA3_B1A6_4D20_9CC8_CDC41C9AFBA6_.wvu.FilterData" localSheetId="5" hidden="1">'GREEN-1392'!$C$8:$AF$85</definedName>
    <definedName name="Z_DAD81AA3_B1A6_4D20_9CC8_CDC41C9AFBA6_.wvu.FilterData" localSheetId="6" hidden="1">フォーマット!$C$8:$AF$85</definedName>
    <definedName name="Z_DBC74DBA_9E2E_4341_B9D5_A7975B7F2415_.wvu.FilterData" localSheetId="4" hidden="1">'GREEN-1389'!$A$8:$AI$8</definedName>
    <definedName name="Z_DBC74DBA_9E2E_4341_B9D5_A7975B7F2415_.wvu.FilterData" localSheetId="5" hidden="1">'GREEN-1392'!$A$8:$AI$8</definedName>
    <definedName name="Z_DBC74DBA_9E2E_4341_B9D5_A7975B7F2415_.wvu.FilterData" localSheetId="6" hidden="1">フォーマット!$A$8:$AI$8</definedName>
    <definedName name="Z_DC0C7D2A_AD6E_44D0_BCB7_5DE95D0ECEF4_.wvu.FilterData" localSheetId="4" hidden="1">'GREEN-1389'!$C$8:$AF$85</definedName>
    <definedName name="Z_DC0C7D2A_AD6E_44D0_BCB7_5DE95D0ECEF4_.wvu.FilterData" localSheetId="5" hidden="1">'GREEN-1392'!$C$8:$AF$85</definedName>
    <definedName name="Z_DC0C7D2A_AD6E_44D0_BCB7_5DE95D0ECEF4_.wvu.FilterData" localSheetId="6" hidden="1">フォーマット!$C$8:$AF$85</definedName>
    <definedName name="Z_DFE7318A_4C1B_4644_AF56_03AC002EC647_.wvu.FilterData" localSheetId="4" hidden="1">'GREEN-1389'!$C$8:$AF$85</definedName>
    <definedName name="Z_DFE7318A_4C1B_4644_AF56_03AC002EC647_.wvu.FilterData" localSheetId="5" hidden="1">'GREEN-1392'!$C$8:$AF$85</definedName>
    <definedName name="Z_DFE7318A_4C1B_4644_AF56_03AC002EC647_.wvu.FilterData" localSheetId="6" hidden="1">フォーマット!$C$8:$AF$85</definedName>
    <definedName name="Z_E0D102D7_2E27_4B60_95CE_E04E57C46BEC_.wvu.FilterData" localSheetId="4" hidden="1">'GREEN-1389'!$C$8:$AF$85</definedName>
    <definedName name="Z_E0D102D7_2E27_4B60_95CE_E04E57C46BEC_.wvu.FilterData" localSheetId="5" hidden="1">'GREEN-1392'!$C$8:$AF$85</definedName>
    <definedName name="Z_E0D102D7_2E27_4B60_95CE_E04E57C46BEC_.wvu.FilterData" localSheetId="6" hidden="1">フォーマット!$C$8:$AF$85</definedName>
    <definedName name="Z_E1525216_C214_4AF8_83F7_E2CBD152D23C_.wvu.FilterData" localSheetId="4" hidden="1">'GREEN-1389'!$C$8:$AF$85</definedName>
    <definedName name="Z_E1525216_C214_4AF8_83F7_E2CBD152D23C_.wvu.FilterData" localSheetId="5" hidden="1">'GREEN-1392'!$C$8:$AF$85</definedName>
    <definedName name="Z_E1525216_C214_4AF8_83F7_E2CBD152D23C_.wvu.FilterData" localSheetId="6" hidden="1">フォーマット!$C$8:$AF$85</definedName>
    <definedName name="Z_E45A8AF8_3074_42E5_9BF3_FF2F1454D24F_.wvu.FilterData" localSheetId="4" hidden="1">'GREEN-1389'!$C$8:$AF$85</definedName>
    <definedName name="Z_E45A8AF8_3074_42E5_9BF3_FF2F1454D24F_.wvu.FilterData" localSheetId="5" hidden="1">'GREEN-1392'!$C$8:$AF$85</definedName>
    <definedName name="Z_E45A8AF8_3074_42E5_9BF3_FF2F1454D24F_.wvu.FilterData" localSheetId="6" hidden="1">フォーマット!$C$8:$AF$85</definedName>
    <definedName name="Z_E6585F56_486D_41CC_95D0_CDC76D282127_.wvu.FilterData" localSheetId="4" hidden="1">'GREEN-1389'!$C$8:$AF$85</definedName>
    <definedName name="Z_E6585F56_486D_41CC_95D0_CDC76D282127_.wvu.FilterData" localSheetId="5" hidden="1">'GREEN-1392'!$C$8:$AF$85</definedName>
    <definedName name="Z_E6585F56_486D_41CC_95D0_CDC76D282127_.wvu.FilterData" localSheetId="6" hidden="1">フォーマット!$C$8:$AF$85</definedName>
    <definedName name="Z_E68856BA_5DA4_4562_B0F8_D03C36A2603C_.wvu.FilterData" localSheetId="4" hidden="1">'GREEN-1389'!$C$8:$AF$85</definedName>
    <definedName name="Z_E68856BA_5DA4_4562_B0F8_D03C36A2603C_.wvu.FilterData" localSheetId="5" hidden="1">'GREEN-1392'!$C$8:$AF$85</definedName>
    <definedName name="Z_E68856BA_5DA4_4562_B0F8_D03C36A2603C_.wvu.FilterData" localSheetId="6" hidden="1">フォーマット!$C$8:$AF$85</definedName>
    <definedName name="Z_EDF89DFF_1FC5_4365_9EF5_477475E50590_.wvu.FilterData" localSheetId="4" hidden="1">'GREEN-1389'!$C$8:$AF$85</definedName>
    <definedName name="Z_EDF89DFF_1FC5_4365_9EF5_477475E50590_.wvu.FilterData" localSheetId="5" hidden="1">'GREEN-1392'!$C$8:$AF$85</definedName>
    <definedName name="Z_EDF89DFF_1FC5_4365_9EF5_477475E50590_.wvu.FilterData" localSheetId="6" hidden="1">フォーマット!$C$8:$AF$85</definedName>
    <definedName name="Z_F105BA05_64D4_4C50_8B51_C5FAFB32B862_.wvu.FilterData" localSheetId="4" hidden="1">'GREEN-1389'!$A$8:$AI$8</definedName>
    <definedName name="Z_F105BA05_64D4_4C50_8B51_C5FAFB32B862_.wvu.FilterData" localSheetId="5" hidden="1">'GREEN-1392'!$A$8:$AI$8</definedName>
    <definedName name="Z_F105BA05_64D4_4C50_8B51_C5FAFB32B862_.wvu.FilterData" localSheetId="6" hidden="1">フォーマット!$A$8:$AI$8</definedName>
    <definedName name="Z_F105BA05_64D4_4C50_8B51_C5FAFB32B862_.wvu.PrintArea" localSheetId="4" hidden="1">'GREEN-1389'!$A$1:$AF$85</definedName>
    <definedName name="Z_F105BA05_64D4_4C50_8B51_C5FAFB32B862_.wvu.PrintArea" localSheetId="5" hidden="1">'GREEN-1392'!$A$1:$AF$85</definedName>
    <definedName name="Z_F105BA05_64D4_4C50_8B51_C5FAFB32B862_.wvu.PrintArea" localSheetId="6" hidden="1">フォーマット!$A$1:$AF$85</definedName>
    <definedName name="Z_F19DE9C1_C57E_4CFF_922C_544BE8A18B9C_.wvu.FilterData" localSheetId="4" hidden="1">'GREEN-1389'!$C$8:$AF$85</definedName>
    <definedName name="Z_F19DE9C1_C57E_4CFF_922C_544BE8A18B9C_.wvu.FilterData" localSheetId="5" hidden="1">'GREEN-1392'!$C$8:$AF$85</definedName>
    <definedName name="Z_F19DE9C1_C57E_4CFF_922C_544BE8A18B9C_.wvu.FilterData" localSheetId="6" hidden="1">フォーマット!$C$8:$AF$85</definedName>
    <definedName name="Z_F3242C43_A7A1_455A_B78B_B1435B09D5DC_.wvu.FilterData" localSheetId="4" hidden="1">'GREEN-1389'!$C$8:$AF$85</definedName>
    <definedName name="Z_F3242C43_A7A1_455A_B78B_B1435B09D5DC_.wvu.FilterData" localSheetId="5" hidden="1">'GREEN-1392'!$C$8:$AF$85</definedName>
    <definedName name="Z_F3242C43_A7A1_455A_B78B_B1435B09D5DC_.wvu.FilterData" localSheetId="6" hidden="1">フォーマット!$C$8:$AF$85</definedName>
    <definedName name="Z_F35D0DC3_DF0B_4017_A911_722C8B4412F8_.wvu.FilterData" localSheetId="4" hidden="1">'GREEN-1389'!$C$8:$AF$85</definedName>
    <definedName name="Z_F35D0DC3_DF0B_4017_A911_722C8B4412F8_.wvu.FilterData" localSheetId="5" hidden="1">'GREEN-1392'!$C$8:$AF$85</definedName>
    <definedName name="Z_F35D0DC3_DF0B_4017_A911_722C8B4412F8_.wvu.FilterData" localSheetId="6" hidden="1">フォーマット!$C$8:$AF$85</definedName>
    <definedName name="Z_F3748F1C_199B_4DC6_AEBF_6D1EA94784AA_.wvu.FilterData" localSheetId="4" hidden="1">'GREEN-1389'!$C$8:$AF$85</definedName>
    <definedName name="Z_F3748F1C_199B_4DC6_AEBF_6D1EA94784AA_.wvu.FilterData" localSheetId="5" hidden="1">'GREEN-1392'!$C$8:$AF$85</definedName>
    <definedName name="Z_F3748F1C_199B_4DC6_AEBF_6D1EA94784AA_.wvu.FilterData" localSheetId="6" hidden="1">フォーマット!$C$8:$AF$85</definedName>
    <definedName name="Z_F3C86519_DAB4_4C03_BCD8_F02098F47892_.wvu.FilterData" localSheetId="4" hidden="1">'GREEN-1389'!$C$8:$AF$85</definedName>
    <definedName name="Z_F3C86519_DAB4_4C03_BCD8_F02098F47892_.wvu.FilterData" localSheetId="5" hidden="1">'GREEN-1392'!$C$8:$AF$85</definedName>
    <definedName name="Z_F3C86519_DAB4_4C03_BCD8_F02098F47892_.wvu.FilterData" localSheetId="6" hidden="1">フォーマット!$C$8:$AF$85</definedName>
    <definedName name="Z_F3C86519_DAB4_4C03_BCD8_F02098F47892_.wvu.PrintArea" localSheetId="4" hidden="1">'GREEN-1389'!$A$1:$AF$85</definedName>
    <definedName name="Z_F3C86519_DAB4_4C03_BCD8_F02098F47892_.wvu.PrintArea" localSheetId="5" hidden="1">'GREEN-1392'!$A$1:$AF$85</definedName>
    <definedName name="Z_F3C86519_DAB4_4C03_BCD8_F02098F47892_.wvu.PrintArea" localSheetId="6" hidden="1">フォーマット!$A$1:$AF$85</definedName>
    <definedName name="Z_F3C86519_DAB4_4C03_BCD8_F02098F47892_.wvu.PrintTitles" localSheetId="4" hidden="1">'GREEN-1389'!$8:$8</definedName>
    <definedName name="Z_F3C86519_DAB4_4C03_BCD8_F02098F47892_.wvu.PrintTitles" localSheetId="5" hidden="1">'GREEN-1392'!$8:$8</definedName>
    <definedName name="Z_F3C86519_DAB4_4C03_BCD8_F02098F47892_.wvu.PrintTitles" localSheetId="6" hidden="1">フォーマット!$8:$8</definedName>
    <definedName name="Z_F483B97C_8CD6_4267_9864_69389303F210_.wvu.FilterData" localSheetId="4" hidden="1">'GREEN-1389'!$C$8:$AF$85</definedName>
    <definedName name="Z_F483B97C_8CD6_4267_9864_69389303F210_.wvu.FilterData" localSheetId="5" hidden="1">'GREEN-1392'!$C$8:$AF$85</definedName>
    <definedName name="Z_F483B97C_8CD6_4267_9864_69389303F210_.wvu.FilterData" localSheetId="6" hidden="1">フォーマット!$C$8:$AF$85</definedName>
    <definedName name="Z_F63F9867_389C_47EE_BE9D_DCBE87C4CC2E_.wvu.FilterData" localSheetId="4" hidden="1">'GREEN-1389'!$C$8:$AF$85</definedName>
    <definedName name="Z_F63F9867_389C_47EE_BE9D_DCBE87C4CC2E_.wvu.FilterData" localSheetId="5" hidden="1">'GREEN-1392'!$C$8:$AF$85</definedName>
    <definedName name="Z_F63F9867_389C_47EE_BE9D_DCBE87C4CC2E_.wvu.FilterData" localSheetId="6" hidden="1">フォーマット!$C$8:$AF$85</definedName>
    <definedName name="Z_F8AEB452_B394_4AC2_8EB9_44327835119F_.wvu.FilterData" localSheetId="4" hidden="1">'GREEN-1389'!$A$8:$AI$8</definedName>
    <definedName name="Z_F8AEB452_B394_4AC2_8EB9_44327835119F_.wvu.FilterData" localSheetId="5" hidden="1">'GREEN-1392'!$A$8:$AI$8</definedName>
    <definedName name="Z_F8AEB452_B394_4AC2_8EB9_44327835119F_.wvu.FilterData" localSheetId="6" hidden="1">フォーマット!$A$8:$AI$8</definedName>
    <definedName name="Z_FCFAB648_3A1A_4377_AD5D_1DFE5AC96669_.wvu.FilterData" localSheetId="4" hidden="1">'GREEN-1389'!$C$8:$AF$85</definedName>
    <definedName name="Z_FCFAB648_3A1A_4377_AD5D_1DFE5AC96669_.wvu.FilterData" localSheetId="5" hidden="1">'GREEN-1392'!$C$8:$AF$85</definedName>
    <definedName name="Z_FCFAB648_3A1A_4377_AD5D_1DFE5AC96669_.wvu.FilterData" localSheetId="6" hidden="1">フォーマット!$C$8:$AF$85</definedName>
    <definedName name="その他" localSheetId="5">#REF!</definedName>
    <definedName name="その他">#REF!</definedName>
    <definedName name="テスト" localSheetId="5">#REF!</definedName>
    <definedName name="テスト">#REF!</definedName>
    <definedName name="試験結果" localSheetId="4">'GREEN-1389'!$AI$2:$AI$5</definedName>
    <definedName name="試験結果" localSheetId="5">'GREEN-1392'!$AI$2:$AI$5</definedName>
    <definedName name="試験結果" localSheetId="6">フォーマット!$AI$2:$AI$5</definedName>
    <definedName name="試験結果" localSheetId="3">#REF!</definedName>
    <definedName name="試験結果">#REF!</definedName>
    <definedName name="試験種別" localSheetId="4">'GREEN-1389'!$AH$2:$AH$5</definedName>
    <definedName name="試験種別" localSheetId="5">'GREEN-1392'!$AH$2:$AH$5</definedName>
    <definedName name="試験種別" localSheetId="6">フォーマット!$AH$2:$AH$5</definedName>
    <definedName name="試験種別" localSheetId="3">#REF!</definedName>
    <definedName name="試験種別">#REF!</definedName>
    <definedName name="実機・SIM" localSheetId="4">'GREEN-1389'!$AH$2:$AH$3</definedName>
    <definedName name="実機・SIM" localSheetId="5">'GREEN-1392'!$AH$2:$AH$3</definedName>
    <definedName name="実機・SIM" localSheetId="6">フォーマット!$AH$2:$AH$3</definedName>
  </definedNames>
  <calcPr calcId="191029"/>
  <customWorkbookViews>
    <customWorkbookView name="雲 明月 - 個人用ビュー" guid="{6699D222-2840-4457-9B02-F2ED5DFF38F5}" mergeInterval="0" personalView="1" maximized="1" windowWidth="1916" windowHeight="813" tabRatio="882" activeSheetId="5"/>
    <customWorkbookView name="平内 元太 - 個人用ビュー" guid="{DBC74DBA-9E2E-4341-B9D5-A7975B7F2415}" mergeInterval="0" personalView="1" maximized="1" windowWidth="1904" windowHeight="772" tabRatio="882" activeSheetId="6"/>
    <customWorkbookView name="Miharu, Yohei - 個人用ビュー" guid="{AB48F9DC-0FA9-4F47-BDEE-A25B62017389}" mergeInterval="0" personalView="1" maximized="1" windowWidth="1916" windowHeight="970" tabRatio="882" activeSheetId="38"/>
    <customWorkbookView name="Sasaki, Isao (HQ) - 個人用ビュー" guid="{002F386E-330E-4E88-A75B-0B55D8B7DE19}" mergeInterval="0" personalView="1" maximized="1" windowWidth="1916" windowHeight="832" tabRatio="882" activeSheetId="37"/>
    <customWorkbookView name="nakagomi - 個人用ビュー" guid="{0967A355-6D60-47A9-88EC-203B4C598DBA}" mergeInterval="0" personalView="1" maximized="1" windowWidth="1935" windowHeight="1111" tabRatio="882" activeSheetId="13"/>
    <customWorkbookView name="Kasama, Aimi - 個人用ビュー" guid="{1EC59043-6BB5-4F7A-B025-4184397589D0}" mergeInterval="0" personalView="1" maximized="1" windowWidth="1723" windowHeight="834" tabRatio="882" activeSheetId="5"/>
    <customWorkbookView name="fsi - 個人用ビュー" guid="{47AF06E7-F618-4122-A00F-FA0E8F60372B}" mergeInterval="0" personalView="1" maximized="1" windowWidth="1362" windowHeight="631" tabRatio="852" activeSheetId="15"/>
    <customWorkbookView name="Ueno, Takayuki (HQ) - 個人用ビュー" guid="{0C9DC16A-41FB-4A44-9E46-E96B8037377B}" mergeInterval="0" personalView="1" maximized="1" windowWidth="1916" windowHeight="796" tabRatio="896" activeSheetId="22"/>
    <customWorkbookView name="松下 貴幸 - 個人用ビュー" guid="{F105BA05-64D4-4C50-8B51-C5FAFB32B862}" mergeInterval="0" personalView="1" maximized="1" windowWidth="1276" windowHeight="485" tabRatio="852" activeSheetId="4"/>
    <customWorkbookView name="tetuyah - 個人用ビュー" guid="{D36E59A6-B52A-4522-B7E5-2399CEF4EBE1}" mergeInterval="0" personalView="1" maximized="1" windowWidth="1276" windowHeight="695" tabRatio="933" activeSheetId="14"/>
    <customWorkbookView name="Fujinoki - 個人用ビュー" guid="{93232D41-CB95-4600-BC72-F4F064B29ECB}" mergeInterval="0" personalView="1" maximized="1" windowWidth="1253" windowHeight="708" tabRatio="745" activeSheetId="3"/>
    <customWorkbookView name="治田 将孝 - 個人用ビュー" guid="{8A68B0D6-D7C7-4F96-ADC8-525120FAE3EA}" mergeInterval="0" personalView="1" maximized="1" windowWidth="1662" windowHeight="545" tabRatio="883" activeSheetId="8"/>
    <customWorkbookView name="梅津 静香 - 個人用ビュー" guid="{486AC5D0-7FEE-4ABD-82F6-D1EDEC4437C3}" mergeInterval="0" personalView="1" maximized="1" windowWidth="1276" windowHeight="861" tabRatio="883" activeSheetId="2"/>
    <customWorkbookView name="竹本 秀 - 個人用ビュー" guid="{D29D184E-6D16-4A09-99A4-A319BD5B1C6D}" mergeInterval="0" personalView="1" yWindow="66" windowWidth="1280" windowHeight="853" tabRatio="883" activeSheetId="8"/>
    <customWorkbookView name="土田 弘満 - 個人用ビュー" guid="{758A0B39-2933-4B3E-B539-E9787B4EC9A9}" mergeInterval="0" personalView="1" maximized="1" windowWidth="1276" windowHeight="781" tabRatio="646" activeSheetId="8"/>
    <customWorkbookView name="hmegumi - 個人用ビュー" guid="{1EBC06C3-1D19-4244-87CE-F6B45E958FFD}" mergeInterval="0" personalView="1" maximized="1" windowWidth="1866" windowHeight="688" tabRatio="883" activeSheetId="11"/>
    <customWorkbookView name="Kanou, Junya - 個人用ビュー" guid="{9E865C6F-E167-4853-8F76-FB5BE06C8BA8}" mergeInterval="0" personalView="1" maximized="1" windowWidth="1362" windowHeight="631" tabRatio="661" activeSheetId="22"/>
    <customWorkbookView name="Lee, Ingyu - 個人用ビュー" guid="{71E8270D-76DD-4EE1-AE06-0A6D5D780475}" mergeInterval="0" personalView="1" maximized="1" windowWidth="1362" windowHeight="538" tabRatio="882" activeSheetId="5"/>
    <customWorkbookView name="Nagatani, Akihiro (HQ) - 個人用ビュー" guid="{218A45B3-7B13-4D5C-BBD6-FF273F36E2AC}" mergeInterval="0" personalView="1" maximized="1" windowWidth="1821" windowHeight="889" tabRatio="882" activeSheetId="22"/>
    <customWorkbookView name="9004028467 - 個人用ビュー" guid="{1F2B051C-3B1E-4BEA-A3DB-C940309FF7B6}" mergeInterval="0" personalView="1" maximized="1" windowWidth="1916" windowHeight="814" tabRatio="882" activeSheetId="1"/>
    <customWorkbookView name="Isogai, Koji - 個人用ビュー" guid="{1E61D4BD-6DEB-48A7-96E3-C26AA5489883}" mergeInterval="0" personalView="1" maximized="1" windowWidth="1276" windowHeight="818" tabRatio="789" activeSheetId="5" showFormulaBar="0"/>
    <customWorkbookView name="Hino, Erina - 個人用ビュー" guid="{2ACC7DBE-0535-42FE-845D-88F07DF836CE}" mergeInterval="0" personalView="1" maximized="1" windowWidth="1833" windowHeight="889" tabRatio="882" activeSheetId="15"/>
    <customWorkbookView name="9004031783 - 個人用ビュー" guid="{F8AEB452-B394-4AC2-8EB9-44327835119F}" mergeInterval="0" personalView="1" maximized="1" windowWidth="1920" windowHeight="889" tabRatio="882" activeSheetId="4"/>
    <customWorkbookView name="Kuroda, Aiko - 個人用ビュー" guid="{96666D36-F207-4CC5-B206-F51B3B153D4C}" mergeInterval="0" personalView="1" maximized="1" windowWidth="1621" windowHeight="699" tabRatio="882" activeSheetId="16"/>
    <customWorkbookView name="Sugioka, Motoyuki - 個人用ビュー" guid="{6D135C57-2A9D-4B73-A671-6B1583B6FC5D}" mergeInterval="0" personalView="1" maximized="1" windowWidth="1916" windowHeight="800" tabRatio="882" activeSheetId="28"/>
    <customWorkbookView name="Miyamoto, Yoshiyuki (Optiarc) - 個人用ビュー" guid="{C066BA79-BEBF-4CFE-A3B0-0EE62251DD6F}" mergeInterval="0" personalView="1" maximized="1" windowWidth="1916" windowHeight="846" tabRatio="882" activeSheetId="36"/>
    <customWorkbookView name="島貫 大志 - 個人用ビュー" guid="{94330FBE-2EC2-45D0-88A5-D5C39F2E5CDF}" mergeInterval="0" personalView="1" maximized="1" windowWidth="1916" windowHeight="849" tabRatio="882" activeSheetId="6"/>
    <customWorkbookView name="中川 和実 - 個人用ビュー" guid="{3F7E7CC8-691A-4B46-9448-59D59DCE66E4}" mergeInterval="0" personalView="1" maximized="1" windowWidth="1712" windowHeight="665" tabRatio="882" activeSheetId="4"/>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5" i="10" l="1"/>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J5" i="10"/>
  <c r="F5" i="10"/>
  <c r="J4" i="10"/>
  <c r="H4" i="10"/>
  <c r="F4" i="10"/>
  <c r="J3" i="10"/>
  <c r="F3" i="10"/>
  <c r="H3" i="10" s="1"/>
  <c r="J2" i="10"/>
  <c r="B1" i="10"/>
  <c r="M5" i="4"/>
  <c r="D5" i="4"/>
  <c r="O5" i="4"/>
  <c r="F5" i="4"/>
  <c r="G5" i="4"/>
  <c r="H5" i="4"/>
  <c r="L5" i="4"/>
  <c r="E5" i="4"/>
  <c r="I5" i="4"/>
  <c r="N5" i="4"/>
  <c r="K5" i="4" l="1"/>
  <c r="H5" i="10"/>
  <c r="B1" i="9"/>
  <c r="J2" i="9"/>
  <c r="F3" i="9"/>
  <c r="J3" i="9"/>
  <c r="F4" i="9"/>
  <c r="H4" i="9"/>
  <c r="J4" i="9"/>
  <c r="F5" i="9"/>
  <c r="J5"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E4" i="4"/>
  <c r="O4" i="4"/>
  <c r="H4" i="4"/>
  <c r="N4" i="4"/>
  <c r="M4" i="4"/>
  <c r="G4" i="4"/>
  <c r="D4" i="4"/>
  <c r="J5" i="4"/>
  <c r="I4" i="4"/>
  <c r="L4" i="4"/>
  <c r="H3" i="9" l="1"/>
  <c r="C18" i="6"/>
  <c r="C17" i="6"/>
  <c r="C16" i="6"/>
  <c r="C15" i="6"/>
  <c r="C14" i="6"/>
  <c r="C13" i="6"/>
  <c r="C12" i="6"/>
  <c r="C11" i="6"/>
  <c r="C10" i="6"/>
  <c r="C9"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D14" i="4"/>
  <c r="D15" i="4"/>
  <c r="D16" i="4"/>
  <c r="D17" i="4"/>
  <c r="D18" i="4"/>
  <c r="D19" i="4"/>
  <c r="D20" i="4"/>
  <c r="D21" i="4"/>
  <c r="D22" i="4"/>
  <c r="D23" i="4"/>
  <c r="D24" i="4"/>
  <c r="D25" i="4"/>
  <c r="D26" i="4"/>
  <c r="D27" i="4"/>
  <c r="D28" i="4"/>
  <c r="D29" i="4"/>
  <c r="D30" i="4"/>
  <c r="B18" i="4"/>
  <c r="B17" i="4"/>
  <c r="B14" i="4"/>
  <c r="B13" i="4"/>
  <c r="B7" i="4"/>
  <c r="H17" i="4"/>
  <c r="O17" i="4"/>
  <c r="G17" i="4"/>
  <c r="G18" i="4"/>
  <c r="N18" i="4"/>
  <c r="I17" i="4"/>
  <c r="M17" i="4"/>
  <c r="L18" i="4"/>
  <c r="L17" i="4"/>
  <c r="M18" i="4"/>
  <c r="O18" i="4"/>
  <c r="I18" i="4"/>
  <c r="N17" i="4"/>
  <c r="H18" i="4"/>
  <c r="O14" i="4"/>
  <c r="N14" i="4"/>
  <c r="M14" i="4"/>
  <c r="G14" i="4"/>
  <c r="H14" i="4"/>
  <c r="I14" i="4"/>
  <c r="L14" i="4"/>
  <c r="C85" i="6"/>
  <c r="C84" i="6"/>
  <c r="C83" i="6"/>
  <c r="C82" i="6"/>
  <c r="J5" i="6"/>
  <c r="F5" i="6"/>
  <c r="J4" i="6"/>
  <c r="H4" i="6"/>
  <c r="F4" i="6"/>
  <c r="J3" i="6"/>
  <c r="F3" i="6"/>
  <c r="H3" i="6" s="1"/>
  <c r="J2" i="6"/>
  <c r="B1" i="6"/>
  <c r="E18" i="4"/>
  <c r="E17" i="4"/>
  <c r="F17" i="4"/>
  <c r="F18" i="4"/>
  <c r="E14" i="4"/>
  <c r="F14" i="4"/>
  <c r="K18" i="4"/>
  <c r="K17" i="4"/>
  <c r="K14" i="4"/>
  <c r="J18" i="4"/>
  <c r="J17" i="4"/>
  <c r="J14" i="4"/>
  <c r="D31" i="4"/>
  <c r="O31" i="4"/>
  <c r="N31" i="4"/>
  <c r="M31" i="4"/>
  <c r="L31" i="4"/>
  <c r="K31" i="4"/>
  <c r="J31" i="4"/>
  <c r="I31" i="4"/>
  <c r="H31" i="4"/>
  <c r="G31" i="4"/>
  <c r="F31" i="4"/>
  <c r="E31" i="4"/>
  <c r="B31" i="4"/>
  <c r="O30" i="4"/>
  <c r="N30" i="4"/>
  <c r="M30" i="4"/>
  <c r="L30" i="4"/>
  <c r="K30" i="4"/>
  <c r="J30" i="4"/>
  <c r="I30" i="4"/>
  <c r="H30" i="4"/>
  <c r="G30" i="4"/>
  <c r="F30" i="4"/>
  <c r="E30" i="4"/>
  <c r="B30" i="4"/>
  <c r="O29" i="4"/>
  <c r="N29" i="4"/>
  <c r="M29" i="4"/>
  <c r="L29" i="4"/>
  <c r="K29" i="4"/>
  <c r="J29" i="4"/>
  <c r="I29" i="4"/>
  <c r="H29" i="4"/>
  <c r="G29" i="4"/>
  <c r="F29" i="4"/>
  <c r="E29" i="4"/>
  <c r="B29" i="4"/>
  <c r="O28" i="4"/>
  <c r="N28" i="4"/>
  <c r="M28" i="4"/>
  <c r="L28" i="4"/>
  <c r="K28" i="4"/>
  <c r="J28" i="4"/>
  <c r="I28" i="4"/>
  <c r="H28" i="4"/>
  <c r="G28" i="4"/>
  <c r="F28" i="4"/>
  <c r="E28" i="4"/>
  <c r="B28" i="4"/>
  <c r="O27" i="4"/>
  <c r="N27" i="4"/>
  <c r="M27" i="4"/>
  <c r="L27" i="4"/>
  <c r="K27" i="4"/>
  <c r="J27" i="4"/>
  <c r="I27" i="4"/>
  <c r="H27" i="4"/>
  <c r="G27" i="4"/>
  <c r="F27" i="4"/>
  <c r="E27" i="4"/>
  <c r="B27" i="4"/>
  <c r="O26" i="4"/>
  <c r="N26" i="4"/>
  <c r="M26" i="4"/>
  <c r="L26" i="4"/>
  <c r="K26" i="4"/>
  <c r="J26" i="4"/>
  <c r="I26" i="4"/>
  <c r="H26" i="4"/>
  <c r="G26" i="4"/>
  <c r="F26" i="4"/>
  <c r="E26" i="4"/>
  <c r="B26" i="4"/>
  <c r="O25" i="4"/>
  <c r="N25" i="4"/>
  <c r="M25" i="4"/>
  <c r="L25" i="4"/>
  <c r="K25" i="4"/>
  <c r="J25" i="4"/>
  <c r="I25" i="4"/>
  <c r="H25" i="4"/>
  <c r="G25" i="4"/>
  <c r="F25" i="4"/>
  <c r="E25" i="4"/>
  <c r="B25" i="4"/>
  <c r="O24" i="4"/>
  <c r="N24" i="4"/>
  <c r="M24" i="4"/>
  <c r="L24" i="4"/>
  <c r="K24" i="4"/>
  <c r="J24" i="4"/>
  <c r="I24" i="4"/>
  <c r="H24" i="4"/>
  <c r="G24" i="4"/>
  <c r="F24" i="4"/>
  <c r="E24" i="4"/>
  <c r="B24" i="4"/>
  <c r="O23" i="4"/>
  <c r="N23" i="4"/>
  <c r="M23" i="4"/>
  <c r="L23" i="4"/>
  <c r="K23" i="4"/>
  <c r="J23" i="4"/>
  <c r="I23" i="4"/>
  <c r="H23" i="4"/>
  <c r="G23" i="4"/>
  <c r="F23" i="4"/>
  <c r="E23" i="4"/>
  <c r="B23" i="4"/>
  <c r="O22" i="4"/>
  <c r="N22" i="4"/>
  <c r="M22" i="4"/>
  <c r="L22" i="4"/>
  <c r="K22" i="4"/>
  <c r="J22" i="4"/>
  <c r="I22" i="4"/>
  <c r="H22" i="4"/>
  <c r="G22" i="4"/>
  <c r="F22" i="4"/>
  <c r="E22" i="4"/>
  <c r="B22" i="4"/>
  <c r="B21" i="4"/>
  <c r="B20" i="4"/>
  <c r="B16" i="4"/>
  <c r="B19" i="4"/>
  <c r="B8" i="4"/>
  <c r="B6" i="4"/>
  <c r="B15" i="4"/>
  <c r="B11" i="4"/>
  <c r="B12" i="4"/>
  <c r="B10" i="4"/>
  <c r="B9" i="4"/>
  <c r="B5" i="4"/>
  <c r="B4" i="4"/>
  <c r="B2" i="2"/>
  <c r="H21" i="4"/>
  <c r="J20" i="4"/>
  <c r="E20" i="4"/>
  <c r="O21" i="4"/>
  <c r="I21" i="4"/>
  <c r="M21" i="4"/>
  <c r="N20" i="4"/>
  <c r="G20" i="4"/>
  <c r="M20" i="4"/>
  <c r="L21" i="4"/>
  <c r="L20" i="4"/>
  <c r="J21" i="4"/>
  <c r="O20" i="4"/>
  <c r="F20" i="4"/>
  <c r="E21" i="4"/>
  <c r="F21" i="4"/>
  <c r="G21" i="4"/>
  <c r="H20" i="4"/>
  <c r="N21" i="4"/>
  <c r="I20" i="4"/>
  <c r="H19" i="4"/>
  <c r="M19" i="4"/>
  <c r="O19" i="4"/>
  <c r="E19" i="4"/>
  <c r="G19" i="4"/>
  <c r="L19" i="4"/>
  <c r="I19" i="4"/>
  <c r="F19" i="4"/>
  <c r="N19" i="4"/>
  <c r="E16" i="4"/>
  <c r="I16" i="4"/>
  <c r="O15" i="4"/>
  <c r="L16" i="4"/>
  <c r="L15" i="4"/>
  <c r="F16" i="4"/>
  <c r="N16" i="4"/>
  <c r="H16" i="4"/>
  <c r="G15" i="4"/>
  <c r="O16" i="4"/>
  <c r="G16" i="4"/>
  <c r="M15" i="4"/>
  <c r="H15" i="4"/>
  <c r="M16" i="4"/>
  <c r="I15" i="4"/>
  <c r="N15" i="4"/>
  <c r="E15" i="4"/>
  <c r="F15" i="4"/>
  <c r="K16" i="4"/>
  <c r="K20" i="4"/>
  <c r="K21" i="4"/>
  <c r="K19" i="4"/>
  <c r="K15" i="4"/>
  <c r="J19" i="4"/>
  <c r="J15" i="4"/>
  <c r="J16" i="4"/>
  <c r="F4" i="4"/>
  <c r="K4" i="4" l="1"/>
  <c r="H5" i="9"/>
  <c r="H5" i="6"/>
  <c r="G32" i="4"/>
  <c r="F32" i="4"/>
  <c r="N32" i="4"/>
  <c r="M32" i="4"/>
  <c r="E32" i="4"/>
  <c r="I32" i="4"/>
  <c r="H32" i="4"/>
  <c r="L32" i="4"/>
  <c r="O32" i="4"/>
  <c r="J4" i="4"/>
  <c r="J32" i="4" l="1"/>
  <c r="K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6" authorId="0" shapeId="0" xr:uid="{00000000-0006-0000-0200-000001000000}">
      <text>
        <r>
          <rPr>
            <sz val="9"/>
            <color indexed="81"/>
            <rFont val="ＭＳ Ｐゴシック"/>
            <family val="3"/>
            <charset val="128"/>
          </rPr>
          <t>試験対象となるターゲット名
(例えばxxx.dll等)を記入してください</t>
        </r>
      </text>
    </comment>
    <comment ref="S14" authorId="0" shapeId="0" xr:uid="{00000000-0006-0000-0200-000002000000}">
      <text>
        <r>
          <rPr>
            <sz val="9"/>
            <color indexed="81"/>
            <rFont val="ＭＳ Ｐゴシック"/>
            <family val="3"/>
            <charset val="128"/>
          </rPr>
          <t>文書名とバージョンを
記入してください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1" authorId="0" shapeId="0" xr:uid="{8A08309F-0BEC-47E1-80C1-E2E5C5308C33}">
      <text>
        <r>
          <rPr>
            <sz val="9"/>
            <color indexed="81"/>
            <rFont val="ＭＳ Ｐゴシック"/>
            <family val="3"/>
            <charset val="128"/>
          </rPr>
          <t>シートに試験項目名を記入してください
試験項目シートは試験種類ごとに作成</t>
        </r>
      </text>
    </comment>
    <comment ref="E3" authorId="0" shapeId="0" xr:uid="{FE62353C-62EC-4A2F-9880-0A3B58EDB9B8}">
      <text>
        <r>
          <rPr>
            <sz val="9"/>
            <color indexed="81"/>
            <rFont val="ＭＳ Ｐゴシック"/>
            <family val="3"/>
            <charset val="128"/>
          </rPr>
          <t xml:space="preserve"> ①～⑤、および項目削除項目数は、
項目一覧の内容に基づいて自動集計されます
</t>
        </r>
      </text>
    </comment>
    <comment ref="C7" authorId="0" shapeId="0" xr:uid="{CF15EEAC-5CE6-4113-BEF4-31370A14B5BD}">
      <text>
        <r>
          <rPr>
            <sz val="9"/>
            <color indexed="81"/>
            <rFont val="ＭＳ Ｐゴシック"/>
            <family val="3"/>
            <charset val="128"/>
          </rPr>
          <t xml:space="preserve">大項目欄に基づいて
自動採番されます
</t>
        </r>
      </text>
    </comment>
    <comment ref="E7" authorId="0" shapeId="0" xr:uid="{A00D7454-D66C-4A3E-8A88-4394542F4A33}">
      <text>
        <r>
          <rPr>
            <sz val="9"/>
            <color indexed="81"/>
            <rFont val="ＭＳ Ｐゴシック"/>
            <family val="3"/>
            <charset val="128"/>
          </rPr>
          <t>大項目を記入します
　※同一大項目の場合は省略</t>
        </r>
      </text>
    </comment>
    <comment ref="F7" authorId="0" shapeId="0" xr:uid="{1D002ADF-5907-4AAD-BBE6-021CBBEA37BE}">
      <text>
        <r>
          <rPr>
            <sz val="9"/>
            <color indexed="81"/>
            <rFont val="ＭＳ Ｐゴシック"/>
            <family val="3"/>
            <charset val="128"/>
          </rPr>
          <t xml:space="preserve">中項目を記入します
　※同一中項目の場合は記載省略
</t>
        </r>
      </text>
    </comment>
    <comment ref="G7" authorId="0" shapeId="0" xr:uid="{5E3B5C50-5C0D-430B-BDE6-3234D7E12D32}">
      <text>
        <r>
          <rPr>
            <sz val="9"/>
            <color indexed="81"/>
            <rFont val="ＭＳ Ｐゴシック"/>
            <family val="3"/>
            <charset val="128"/>
          </rPr>
          <t>小項目を記入します
（試験項目名）
　※必須（省略不可）</t>
        </r>
      </text>
    </comment>
    <comment ref="H7" authorId="0" shapeId="0" xr:uid="{2761C873-EED4-4954-AC60-601472F0701D}">
      <text>
        <r>
          <rPr>
            <sz val="9"/>
            <color indexed="81"/>
            <rFont val="ＭＳ Ｐゴシック"/>
            <family val="3"/>
            <charset val="128"/>
          </rPr>
          <t xml:space="preserve">本試験項目を実施するにあたり必要な前提条件を記入します
</t>
        </r>
      </text>
    </comment>
    <comment ref="I7" authorId="0" shapeId="0" xr:uid="{E88B164E-0C85-4F23-BF08-C1CDD8639501}">
      <text>
        <r>
          <rPr>
            <sz val="9"/>
            <color indexed="81"/>
            <rFont val="ＭＳ Ｐゴシック"/>
            <family val="3"/>
            <charset val="128"/>
          </rPr>
          <t xml:space="preserve">本試験項目を実施するにあたりその試験手順を記入します
</t>
        </r>
      </text>
    </comment>
    <comment ref="J7" authorId="0" shapeId="0" xr:uid="{0CFA3318-A3EE-438F-B34D-DE2E75199496}">
      <text>
        <r>
          <rPr>
            <sz val="9"/>
            <color indexed="81"/>
            <rFont val="ＭＳ Ｐゴシック"/>
            <family val="3"/>
            <charset val="128"/>
          </rPr>
          <t xml:space="preserve">本試験項目を実施するにあたりその確認内容を記入します
</t>
        </r>
      </text>
    </comment>
    <comment ref="K7" authorId="0" shapeId="0" xr:uid="{BE7B9714-37E4-4C67-9071-24D1604B367B}">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R7" authorId="0" shapeId="0" xr:uid="{B63F367C-7F90-40FE-89B4-8D7CC4EF2D22}">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Y7" authorId="0" shapeId="0" xr:uid="{25F4126B-B5BB-42BC-8EFD-1FA2F976CAF1}">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K8" authorId="0" shapeId="0" xr:uid="{A4F82495-24B9-4FCF-BB6B-4E7AFE2AACC9}">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L8" authorId="0" shapeId="0" xr:uid="{9446BC97-ED64-46F7-B8A0-D36BFAB2B2AD}">
      <text>
        <r>
          <rPr>
            <sz val="9"/>
            <color indexed="81"/>
            <rFont val="ＭＳ Ｐゴシック"/>
            <family val="3"/>
            <charset val="128"/>
          </rPr>
          <t>試験者名を記入してください
(姓(名)のみ)
  ※会社名は入力しない</t>
        </r>
      </text>
    </comment>
    <comment ref="M8" authorId="0" shapeId="0" xr:uid="{17C95D31-4A0F-44D8-BF6B-8F8BB1978C19}">
      <text>
        <r>
          <rPr>
            <sz val="9"/>
            <color indexed="81"/>
            <rFont val="ＭＳ Ｐゴシック"/>
            <family val="3"/>
            <charset val="128"/>
          </rPr>
          <t>試験結果を記入してください
　(空欄)　 ：未実施項目
　OK　　　 ：試験消化完了
　NG　　　 ：試験結果ＮＧ
　BLOCK  ：外的要因により、試験着手不可（※）
　項目削除：試験対象外、実施不可による削除
　　　　　　　（項目削除は進捗集計の対象外）
　※ツールリリース待ち/試験着手前に他Gr.
　　不具合と同件問題が判明している、等</t>
        </r>
      </text>
    </comment>
    <comment ref="N8" authorId="0" shapeId="0" xr:uid="{AE6A0820-BF25-46E8-978C-ECE040020F51}">
      <text>
        <r>
          <rPr>
            <sz val="9"/>
            <color indexed="81"/>
            <rFont val="ＭＳ Ｐゴシック"/>
            <family val="3"/>
            <charset val="128"/>
          </rPr>
          <t>試験を行ったアプリの
バージョンを記入してください</t>
        </r>
      </text>
    </comment>
    <comment ref="O8" authorId="0" shapeId="0" xr:uid="{8DB70131-11D6-4E66-A9A4-2B0690E38D37}">
      <text>
        <r>
          <rPr>
            <sz val="9"/>
            <color indexed="81"/>
            <rFont val="ＭＳ Ｐゴシック"/>
            <family val="3"/>
            <charset val="128"/>
          </rPr>
          <t>試験を行ったセンサーの
バージョンを記入してください</t>
        </r>
      </text>
    </comment>
    <comment ref="P8" authorId="0" shapeId="0" xr:uid="{57E35B5A-8DA8-4826-8A33-A56062000AC2}">
      <text>
        <r>
          <rPr>
            <sz val="9"/>
            <color indexed="81"/>
            <rFont val="ＭＳ Ｐゴシック"/>
            <family val="3"/>
            <charset val="128"/>
          </rPr>
          <t>試験を行った端末の
管理番号を記入してください</t>
        </r>
      </text>
    </comment>
    <comment ref="Q8" authorId="0" shapeId="0" xr:uid="{23E01776-38AF-4136-8E9D-4C273A850139}">
      <text>
        <r>
          <rPr>
            <sz val="9"/>
            <color indexed="81"/>
            <rFont val="ＭＳ Ｐゴシック"/>
            <family val="3"/>
            <charset val="128"/>
          </rPr>
          <t>試験結果がNGの場合
問処番号を記入してください</t>
        </r>
      </text>
    </comment>
    <comment ref="R8" authorId="0" shapeId="0" xr:uid="{A4CC8DF0-ECDB-4B8B-8DCF-6F9950819858}">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S8" authorId="0" shapeId="0" xr:uid="{76D880E2-0DF7-46E1-AE3E-AA66DFF924B7}">
      <text>
        <r>
          <rPr>
            <sz val="9"/>
            <color indexed="81"/>
            <rFont val="ＭＳ Ｐゴシック"/>
            <family val="3"/>
            <charset val="128"/>
          </rPr>
          <t>試験者名を記入してください
(姓(名)のみ)
  ※会社名は入力しない</t>
        </r>
      </text>
    </comment>
    <comment ref="T8" authorId="0" shapeId="0" xr:uid="{1F7760F9-2592-486B-B7C2-4F9EAADD824C}">
      <text>
        <r>
          <rPr>
            <sz val="9"/>
            <color indexed="81"/>
            <rFont val="ＭＳ Ｐゴシック"/>
            <family val="3"/>
            <charset val="128"/>
          </rPr>
          <t>試験結果を記入してください
　(空欄)　 ：未実施項目
　OK　　　 ：試験消化完了
　NG　　　 ：試験結果ＮＧ
　BLOCK  ：外的要因により、試験着手不可（※）
　項目削除：試験対象外、実施不可による削除
　　　　　　　（項目削除は進捗集計の対象外）
　※ツールリリース待ち/試験着手前に他Gr.
　　不具合と同件問題が判明している、等</t>
        </r>
      </text>
    </comment>
    <comment ref="U8" authorId="0" shapeId="0" xr:uid="{960C3AB5-55EA-498A-8647-C29683AE65FD}">
      <text>
        <r>
          <rPr>
            <sz val="9"/>
            <color indexed="81"/>
            <rFont val="ＭＳ Ｐゴシック"/>
            <family val="3"/>
            <charset val="128"/>
          </rPr>
          <t>試験を行ったアプリの
バージョンを記入してください</t>
        </r>
      </text>
    </comment>
    <comment ref="V8" authorId="0" shapeId="0" xr:uid="{78AE2528-13C2-4041-9EF4-6806D0671C62}">
      <text>
        <r>
          <rPr>
            <sz val="9"/>
            <color indexed="81"/>
            <rFont val="ＭＳ Ｐゴシック"/>
            <family val="3"/>
            <charset val="128"/>
          </rPr>
          <t>試験を行ったセンサーの
バージョンを記入してください</t>
        </r>
      </text>
    </comment>
    <comment ref="W8" authorId="0" shapeId="0" xr:uid="{80D138CD-837B-47E7-8C2C-77833889E259}">
      <text>
        <r>
          <rPr>
            <sz val="9"/>
            <color indexed="81"/>
            <rFont val="ＭＳ Ｐゴシック"/>
            <family val="3"/>
            <charset val="128"/>
          </rPr>
          <t>試験を行った端末の
管理番号を記入してください</t>
        </r>
      </text>
    </comment>
    <comment ref="X8" authorId="0" shapeId="0" xr:uid="{1C32F570-CE6A-4B44-8ADC-BEAC173D53C6}">
      <text>
        <r>
          <rPr>
            <sz val="9"/>
            <color indexed="81"/>
            <rFont val="ＭＳ Ｐゴシック"/>
            <family val="3"/>
            <charset val="128"/>
          </rPr>
          <t>試験結果がNGの場合
問処番号を記入してください</t>
        </r>
      </text>
    </comment>
    <comment ref="Y8" authorId="0" shapeId="0" xr:uid="{BD8FD51A-5A43-419F-B093-BE4C43B429EB}">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Z8" authorId="0" shapeId="0" xr:uid="{72291159-54E4-430D-A680-DCA945348C31}">
      <text>
        <r>
          <rPr>
            <sz val="9"/>
            <color indexed="81"/>
            <rFont val="ＭＳ Ｐゴシック"/>
            <family val="3"/>
            <charset val="128"/>
          </rPr>
          <t>試験者名を記入してください
(姓(名)のみ)
  ※会社名は入力しない</t>
        </r>
      </text>
    </comment>
    <comment ref="AA8" authorId="0" shapeId="0" xr:uid="{24A90C5D-EE66-47B9-A085-C0895629A1C2}">
      <text>
        <r>
          <rPr>
            <sz val="9"/>
            <color indexed="81"/>
            <rFont val="ＭＳ Ｐゴシック"/>
            <family val="3"/>
            <charset val="128"/>
          </rPr>
          <t>試験結果を記入してください
　(空欄)　 ：未実施項目
　OK　　　 ：試験消化完了
　NG　　　 ：試験結果ＮＧ
　BLOCK  ：外的要因により、試験着手不可（※）
　項目削除：試験対象外、実施不可による削除
　　　　　　　（項目削除は進捗集計の対象外）
　※ツールリリース待ち/試験着手前に他Gr.
　　不具合と同件問題が判明している、等</t>
        </r>
      </text>
    </comment>
    <comment ref="AB8" authorId="0" shapeId="0" xr:uid="{5B6485B1-7F4C-45C2-A7AF-F6C81206F6F4}">
      <text>
        <r>
          <rPr>
            <sz val="9"/>
            <color indexed="81"/>
            <rFont val="ＭＳ Ｐゴシック"/>
            <family val="3"/>
            <charset val="128"/>
          </rPr>
          <t>試験を行ったアプリの
バージョンを記入してください</t>
        </r>
      </text>
    </comment>
    <comment ref="AC8" authorId="0" shapeId="0" xr:uid="{3B4849CA-4B5F-4445-B67E-CE1B4DE6B56A}">
      <text>
        <r>
          <rPr>
            <sz val="9"/>
            <color indexed="81"/>
            <rFont val="ＭＳ Ｐゴシック"/>
            <family val="3"/>
            <charset val="128"/>
          </rPr>
          <t>試験を行ったセンサーの
バージョンを記入してください</t>
        </r>
      </text>
    </comment>
    <comment ref="AD8" authorId="0" shapeId="0" xr:uid="{AD633666-83D4-46F1-9DDC-26F42ECED91A}">
      <text>
        <r>
          <rPr>
            <sz val="9"/>
            <color indexed="81"/>
            <rFont val="ＭＳ Ｐゴシック"/>
            <family val="3"/>
            <charset val="128"/>
          </rPr>
          <t>試験を行った端末の
管理番号を記入してください</t>
        </r>
      </text>
    </comment>
    <comment ref="AE8" authorId="0" shapeId="0" xr:uid="{DB86EC47-2FDB-4BCD-B561-051232C79C22}">
      <text>
        <r>
          <rPr>
            <sz val="9"/>
            <color indexed="81"/>
            <rFont val="ＭＳ Ｐゴシック"/>
            <family val="3"/>
            <charset val="128"/>
          </rPr>
          <t>試験結果がNGの場合
問処番号を記入してください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1" authorId="0" shapeId="0" xr:uid="{1023C453-63E0-4C9A-A81F-55D0F238DD9D}">
      <text>
        <r>
          <rPr>
            <sz val="9"/>
            <color indexed="81"/>
            <rFont val="ＭＳ Ｐゴシック"/>
            <family val="3"/>
            <charset val="128"/>
          </rPr>
          <t>シートに試験項目名を記入してください
試験項目シートは試験種類ごとに作成</t>
        </r>
      </text>
    </comment>
    <comment ref="E3" authorId="0" shapeId="0" xr:uid="{2723A066-AE0F-4D0F-A256-F03AA3DED288}">
      <text>
        <r>
          <rPr>
            <sz val="9"/>
            <color indexed="81"/>
            <rFont val="ＭＳ Ｐゴシック"/>
            <family val="3"/>
            <charset val="128"/>
          </rPr>
          <t xml:space="preserve"> ①～⑤、および項目削除項目数は、
項目一覧の内容に基づいて自動集計されます
</t>
        </r>
      </text>
    </comment>
    <comment ref="C7" authorId="0" shapeId="0" xr:uid="{B65239CF-E271-4D28-A65C-66FC68340160}">
      <text>
        <r>
          <rPr>
            <sz val="9"/>
            <color indexed="81"/>
            <rFont val="ＭＳ Ｐゴシック"/>
            <family val="3"/>
            <charset val="128"/>
          </rPr>
          <t xml:space="preserve">大項目欄に基づいて
自動採番されます
</t>
        </r>
      </text>
    </comment>
    <comment ref="E7" authorId="0" shapeId="0" xr:uid="{E2490E3E-0687-4507-B6BA-84CBECF5CD8E}">
      <text>
        <r>
          <rPr>
            <sz val="9"/>
            <color indexed="81"/>
            <rFont val="ＭＳ Ｐゴシック"/>
            <family val="3"/>
            <charset val="128"/>
          </rPr>
          <t>大項目を記入します
　※同一大項目の場合は省略</t>
        </r>
      </text>
    </comment>
    <comment ref="F7" authorId="0" shapeId="0" xr:uid="{2B6F03B9-CDF6-4FB5-A50F-65EA85203716}">
      <text>
        <r>
          <rPr>
            <sz val="9"/>
            <color indexed="81"/>
            <rFont val="ＭＳ Ｐゴシック"/>
            <family val="3"/>
            <charset val="128"/>
          </rPr>
          <t xml:space="preserve">中項目を記入します
　※同一中項目の場合は記載省略
</t>
        </r>
      </text>
    </comment>
    <comment ref="G7" authorId="0" shapeId="0" xr:uid="{20E1AF49-8ECA-4754-9618-3056B1755033}">
      <text>
        <r>
          <rPr>
            <sz val="9"/>
            <color indexed="81"/>
            <rFont val="ＭＳ Ｐゴシック"/>
            <family val="3"/>
            <charset val="128"/>
          </rPr>
          <t>小項目を記入します
（試験項目名）
　※必須（省略不可）</t>
        </r>
      </text>
    </comment>
    <comment ref="H7" authorId="0" shapeId="0" xr:uid="{3EEA6B8B-DF76-4E5B-93A9-45BE62183195}">
      <text>
        <r>
          <rPr>
            <sz val="9"/>
            <color indexed="81"/>
            <rFont val="ＭＳ Ｐゴシック"/>
            <family val="3"/>
            <charset val="128"/>
          </rPr>
          <t xml:space="preserve">本試験項目を実施するにあたり必要な前提条件を記入します
</t>
        </r>
      </text>
    </comment>
    <comment ref="I7" authorId="0" shapeId="0" xr:uid="{517968C2-76FE-4B1A-83F1-49076201DDA4}">
      <text>
        <r>
          <rPr>
            <sz val="9"/>
            <color indexed="81"/>
            <rFont val="ＭＳ Ｐゴシック"/>
            <family val="3"/>
            <charset val="128"/>
          </rPr>
          <t xml:space="preserve">本試験項目を実施するにあたりその試験手順を記入します
</t>
        </r>
      </text>
    </comment>
    <comment ref="J7" authorId="0" shapeId="0" xr:uid="{118BE88B-CECA-4997-B814-364C64835FE9}">
      <text>
        <r>
          <rPr>
            <sz val="9"/>
            <color indexed="81"/>
            <rFont val="ＭＳ Ｐゴシック"/>
            <family val="3"/>
            <charset val="128"/>
          </rPr>
          <t xml:space="preserve">本試験項目を実施するにあたりその確認内容を記入します
</t>
        </r>
      </text>
    </comment>
    <comment ref="K7" authorId="0" shapeId="0" xr:uid="{4F669C65-6FCB-42D1-B123-861CEB32BE44}">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R7" authorId="0" shapeId="0" xr:uid="{1D2764BC-EC1D-4888-8C5B-B6C5D840C49B}">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Y7" authorId="0" shapeId="0" xr:uid="{47CB4BC2-9B55-4F95-A721-E67108F92F89}">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K8" authorId="0" shapeId="0" xr:uid="{545AEE3D-1C6D-476D-9258-9553B05DA05B}">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L8" authorId="0" shapeId="0" xr:uid="{39319EB0-6408-4C16-93F4-34B5A71245F7}">
      <text>
        <r>
          <rPr>
            <sz val="9"/>
            <color indexed="81"/>
            <rFont val="ＭＳ Ｐゴシック"/>
            <family val="3"/>
            <charset val="128"/>
          </rPr>
          <t>試験者名を記入してください
(姓(名)のみ)
  ※会社名は入力しない</t>
        </r>
      </text>
    </comment>
    <comment ref="M8" authorId="0" shapeId="0" xr:uid="{E227C981-1749-4ACC-ACF7-6B56513719DB}">
      <text>
        <r>
          <rPr>
            <sz val="9"/>
            <color indexed="81"/>
            <rFont val="ＭＳ Ｐゴシック"/>
            <family val="3"/>
            <charset val="128"/>
          </rPr>
          <t>試験結果を記入してください
　(空欄)　 ：未実施項目
　OK　　　 ：試験消化完了
　NG　　　 ：試験結果ＮＧ
　BLOCK  ：外的要因により、試験着手不可（※）
　項目削除：試験対象外、実施不可による削除
　　　　　　　（項目削除は進捗集計の対象外）
　※ツールリリース待ち/試験着手前に他Gr.
　　不具合と同件問題が判明している、等</t>
        </r>
      </text>
    </comment>
    <comment ref="N8" authorId="0" shapeId="0" xr:uid="{CAC84195-6CC5-4A76-9C84-1F416E530C17}">
      <text>
        <r>
          <rPr>
            <sz val="9"/>
            <color indexed="81"/>
            <rFont val="ＭＳ Ｐゴシック"/>
            <family val="3"/>
            <charset val="128"/>
          </rPr>
          <t>試験を行ったアプリの
バージョンを記入してください</t>
        </r>
      </text>
    </comment>
    <comment ref="O8" authorId="0" shapeId="0" xr:uid="{D2D367F8-8AF9-4D2B-A237-C8F298C53CE7}">
      <text>
        <r>
          <rPr>
            <sz val="9"/>
            <color indexed="81"/>
            <rFont val="ＭＳ Ｐゴシック"/>
            <family val="3"/>
            <charset val="128"/>
          </rPr>
          <t>試験を行ったセンサーの
バージョンを記入してください</t>
        </r>
      </text>
    </comment>
    <comment ref="P8" authorId="0" shapeId="0" xr:uid="{530588D8-D389-4B33-8062-A5C399BC6570}">
      <text>
        <r>
          <rPr>
            <sz val="9"/>
            <color indexed="81"/>
            <rFont val="ＭＳ Ｐゴシック"/>
            <family val="3"/>
            <charset val="128"/>
          </rPr>
          <t>試験を行った端末の
管理番号を記入してください</t>
        </r>
      </text>
    </comment>
    <comment ref="Q8" authorId="0" shapeId="0" xr:uid="{0DE84683-CBBE-4A0E-B6BF-32DDADE773E7}">
      <text>
        <r>
          <rPr>
            <sz val="9"/>
            <color indexed="81"/>
            <rFont val="ＭＳ Ｐゴシック"/>
            <family val="3"/>
            <charset val="128"/>
          </rPr>
          <t>試験結果がNGの場合
問処番号を記入してください</t>
        </r>
      </text>
    </comment>
    <comment ref="R8" authorId="0" shapeId="0" xr:uid="{B07CEBA8-0B2F-401E-9C03-1B1508AFFB6F}">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S8" authorId="0" shapeId="0" xr:uid="{7DED17C3-1C3C-49D8-B02F-24B0A62B58F6}">
      <text>
        <r>
          <rPr>
            <sz val="9"/>
            <color indexed="81"/>
            <rFont val="ＭＳ Ｐゴシック"/>
            <family val="3"/>
            <charset val="128"/>
          </rPr>
          <t>試験者名を記入してください
(姓(名)のみ)
  ※会社名は入力しない</t>
        </r>
      </text>
    </comment>
    <comment ref="T8" authorId="0" shapeId="0" xr:uid="{94416438-7F66-4CA9-A1E7-57A14B96A5E8}">
      <text>
        <r>
          <rPr>
            <sz val="9"/>
            <color indexed="81"/>
            <rFont val="ＭＳ Ｐゴシック"/>
            <family val="3"/>
            <charset val="128"/>
          </rPr>
          <t>試験結果を記入してください
　(空欄)　 ：未実施項目
　OK　　　 ：試験消化完了
　NG　　　 ：試験結果ＮＧ
　BLOCK  ：外的要因により、試験着手不可（※）
　項目削除：試験対象外、実施不可による削除
　　　　　　　（項目削除は進捗集計の対象外）
　※ツールリリース待ち/試験着手前に他Gr.
　　不具合と同件問題が判明している、等</t>
        </r>
      </text>
    </comment>
    <comment ref="U8" authorId="0" shapeId="0" xr:uid="{1569C067-9500-4418-A1CA-A56049880E44}">
      <text>
        <r>
          <rPr>
            <sz val="9"/>
            <color indexed="81"/>
            <rFont val="ＭＳ Ｐゴシック"/>
            <family val="3"/>
            <charset val="128"/>
          </rPr>
          <t>試験を行ったアプリの
バージョンを記入してください</t>
        </r>
      </text>
    </comment>
    <comment ref="V8" authorId="0" shapeId="0" xr:uid="{6F3EAF9A-8CBE-4E4A-AB29-78DC7FFA1A7A}">
      <text>
        <r>
          <rPr>
            <sz val="9"/>
            <color indexed="81"/>
            <rFont val="ＭＳ Ｐゴシック"/>
            <family val="3"/>
            <charset val="128"/>
          </rPr>
          <t>試験を行ったセンサーの
バージョンを記入してください</t>
        </r>
      </text>
    </comment>
    <comment ref="W8" authorId="0" shapeId="0" xr:uid="{4D0F18F5-A8BA-4170-B174-1C0014658F80}">
      <text>
        <r>
          <rPr>
            <sz val="9"/>
            <color indexed="81"/>
            <rFont val="ＭＳ Ｐゴシック"/>
            <family val="3"/>
            <charset val="128"/>
          </rPr>
          <t>試験を行った端末の
管理番号を記入してください</t>
        </r>
      </text>
    </comment>
    <comment ref="X8" authorId="0" shapeId="0" xr:uid="{736434FC-F8E1-4AD3-AF25-7E3027999EFC}">
      <text>
        <r>
          <rPr>
            <sz val="9"/>
            <color indexed="81"/>
            <rFont val="ＭＳ Ｐゴシック"/>
            <family val="3"/>
            <charset val="128"/>
          </rPr>
          <t>試験結果がNGの場合
問処番号を記入してください</t>
        </r>
      </text>
    </comment>
    <comment ref="Y8" authorId="0" shapeId="0" xr:uid="{2E50FD73-1309-42B8-A60B-0B4549A2D344}">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Z8" authorId="0" shapeId="0" xr:uid="{8016F006-78DE-4168-ACC6-C67CD3253DCB}">
      <text>
        <r>
          <rPr>
            <sz val="9"/>
            <color indexed="81"/>
            <rFont val="ＭＳ Ｐゴシック"/>
            <family val="3"/>
            <charset val="128"/>
          </rPr>
          <t>試験者名を記入してください
(姓(名)のみ)
  ※会社名は入力しない</t>
        </r>
      </text>
    </comment>
    <comment ref="AA8" authorId="0" shapeId="0" xr:uid="{A272B928-1616-41BE-863B-3B6E92527E55}">
      <text>
        <r>
          <rPr>
            <sz val="9"/>
            <color indexed="81"/>
            <rFont val="ＭＳ Ｐゴシック"/>
            <family val="3"/>
            <charset val="128"/>
          </rPr>
          <t>試験結果を記入してください
　(空欄)　 ：未実施項目
　OK　　　 ：試験消化完了
　NG　　　 ：試験結果ＮＧ
　BLOCK  ：外的要因により、試験着手不可（※）
　項目削除：試験対象外、実施不可による削除
　　　　　　　（項目削除は進捗集計の対象外）
　※ツールリリース待ち/試験着手前に他Gr.
　　不具合と同件問題が判明している、等</t>
        </r>
      </text>
    </comment>
    <comment ref="AB8" authorId="0" shapeId="0" xr:uid="{5EFC5BCC-DA93-4442-9D70-7575DCA6792D}">
      <text>
        <r>
          <rPr>
            <sz val="9"/>
            <color indexed="81"/>
            <rFont val="ＭＳ Ｐゴシック"/>
            <family val="3"/>
            <charset val="128"/>
          </rPr>
          <t>試験を行ったアプリの
バージョンを記入してください</t>
        </r>
      </text>
    </comment>
    <comment ref="AC8" authorId="0" shapeId="0" xr:uid="{86D98784-51EF-43C2-AE3C-2595BF6E957A}">
      <text>
        <r>
          <rPr>
            <sz val="9"/>
            <color indexed="81"/>
            <rFont val="ＭＳ Ｐゴシック"/>
            <family val="3"/>
            <charset val="128"/>
          </rPr>
          <t>試験を行ったセンサーの
バージョンを記入してください</t>
        </r>
      </text>
    </comment>
    <comment ref="AD8" authorId="0" shapeId="0" xr:uid="{5B5C4074-47BE-49FB-B36C-FEBD36E0F1E9}">
      <text>
        <r>
          <rPr>
            <sz val="9"/>
            <color indexed="81"/>
            <rFont val="ＭＳ Ｐゴシック"/>
            <family val="3"/>
            <charset val="128"/>
          </rPr>
          <t>試験を行った端末の
管理番号を記入してください</t>
        </r>
      </text>
    </comment>
    <comment ref="AE8" authorId="0" shapeId="0" xr:uid="{A23AA4E5-83FC-4D57-840E-6889154E3AAA}">
      <text>
        <r>
          <rPr>
            <sz val="9"/>
            <color indexed="81"/>
            <rFont val="ＭＳ Ｐゴシック"/>
            <family val="3"/>
            <charset val="128"/>
          </rPr>
          <t>試験結果がNGの場合
問処番号を記入してください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1" authorId="0" shapeId="0" xr:uid="{00000000-0006-0000-0600-000001000000}">
      <text>
        <r>
          <rPr>
            <sz val="9"/>
            <color indexed="81"/>
            <rFont val="ＭＳ Ｐゴシック"/>
            <family val="3"/>
            <charset val="128"/>
          </rPr>
          <t>シートに試験項目名を記入してください
試験項目シートは試験種類ごとに作成</t>
        </r>
      </text>
    </comment>
    <comment ref="E3" authorId="0" shapeId="0" xr:uid="{00000000-0006-0000-0600-000002000000}">
      <text>
        <r>
          <rPr>
            <sz val="9"/>
            <color indexed="81"/>
            <rFont val="ＭＳ Ｐゴシック"/>
            <family val="3"/>
            <charset val="128"/>
          </rPr>
          <t xml:space="preserve"> ①～⑤、および項目削除項目数は、
項目一覧の内容に基づいて自動集計されます
</t>
        </r>
      </text>
    </comment>
    <comment ref="C7" authorId="0" shapeId="0" xr:uid="{00000000-0006-0000-0600-000003000000}">
      <text>
        <r>
          <rPr>
            <sz val="9"/>
            <color indexed="81"/>
            <rFont val="ＭＳ Ｐゴシック"/>
            <family val="3"/>
            <charset val="128"/>
          </rPr>
          <t xml:space="preserve">大項目欄に基づいて
自動採番されます
</t>
        </r>
      </text>
    </comment>
    <comment ref="E7" authorId="0" shapeId="0" xr:uid="{00000000-0006-0000-0600-000004000000}">
      <text>
        <r>
          <rPr>
            <sz val="9"/>
            <color indexed="81"/>
            <rFont val="ＭＳ Ｐゴシック"/>
            <family val="3"/>
            <charset val="128"/>
          </rPr>
          <t>大項目を記入します
　※同一大項目の場合は省略</t>
        </r>
      </text>
    </comment>
    <comment ref="F7" authorId="0" shapeId="0" xr:uid="{00000000-0006-0000-0600-000005000000}">
      <text>
        <r>
          <rPr>
            <sz val="9"/>
            <color indexed="81"/>
            <rFont val="ＭＳ Ｐゴシック"/>
            <family val="3"/>
            <charset val="128"/>
          </rPr>
          <t xml:space="preserve">中項目を記入します
　※同一中項目の場合は記載省略
</t>
        </r>
      </text>
    </comment>
    <comment ref="G7" authorId="0" shapeId="0" xr:uid="{00000000-0006-0000-0600-000006000000}">
      <text>
        <r>
          <rPr>
            <sz val="9"/>
            <color indexed="81"/>
            <rFont val="ＭＳ Ｐゴシック"/>
            <family val="3"/>
            <charset val="128"/>
          </rPr>
          <t>小項目を記入します
（試験項目名）
　※必須（省略不可）</t>
        </r>
      </text>
    </comment>
    <comment ref="H7" authorId="0" shapeId="0" xr:uid="{00000000-0006-0000-0600-000007000000}">
      <text>
        <r>
          <rPr>
            <sz val="9"/>
            <color indexed="81"/>
            <rFont val="ＭＳ Ｐゴシック"/>
            <family val="3"/>
            <charset val="128"/>
          </rPr>
          <t xml:space="preserve">本試験項目を実施するにあたり必要な前提条件を記入します
</t>
        </r>
      </text>
    </comment>
    <comment ref="I7" authorId="0" shapeId="0" xr:uid="{00000000-0006-0000-0600-000008000000}">
      <text>
        <r>
          <rPr>
            <sz val="9"/>
            <color indexed="81"/>
            <rFont val="ＭＳ Ｐゴシック"/>
            <family val="3"/>
            <charset val="128"/>
          </rPr>
          <t xml:space="preserve">本試験項目を実施するにあたりその試験手順を記入します
</t>
        </r>
      </text>
    </comment>
    <comment ref="J7" authorId="0" shapeId="0" xr:uid="{00000000-0006-0000-0600-000009000000}">
      <text>
        <r>
          <rPr>
            <sz val="9"/>
            <color indexed="81"/>
            <rFont val="ＭＳ Ｐゴシック"/>
            <family val="3"/>
            <charset val="128"/>
          </rPr>
          <t xml:space="preserve">本試験項目を実施するにあたりその確認内容を記入します
</t>
        </r>
      </text>
    </comment>
    <comment ref="K7" authorId="0" shapeId="0" xr:uid="{00000000-0006-0000-0600-00000A000000}">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R7" authorId="0" shapeId="0" xr:uid="{00000000-0006-0000-0600-00000B000000}">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Y7" authorId="0" shapeId="0" xr:uid="{00000000-0006-0000-0600-00000C000000}">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K8" authorId="0" shapeId="0" xr:uid="{00000000-0006-0000-0600-00000D000000}">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L8" authorId="0" shapeId="0" xr:uid="{00000000-0006-0000-0600-00000E000000}">
      <text>
        <r>
          <rPr>
            <sz val="9"/>
            <color indexed="81"/>
            <rFont val="ＭＳ Ｐゴシック"/>
            <family val="3"/>
            <charset val="128"/>
          </rPr>
          <t>試験者名を記入してください
(姓(名)のみ)
  ※会社名は入力しない</t>
        </r>
      </text>
    </comment>
    <comment ref="M8" authorId="0" shapeId="0" xr:uid="{00000000-0006-0000-0600-00000F000000}">
      <text>
        <r>
          <rPr>
            <sz val="9"/>
            <color indexed="81"/>
            <rFont val="ＭＳ Ｐゴシック"/>
            <family val="3"/>
            <charset val="128"/>
          </rPr>
          <t>試験結果を記入してください
　(空欄)　 ：未実施項目
　OK　　　 ：試験消化完了
　NG　　　 ：試験結果ＮＧ
　BLOCK  ：外的要因により、試験着手不可（※）
　項目削除：試験対象外、実施不可による削除
　　　　　　　（項目削除は進捗集計の対象外）
　※ツールリリース待ち/試験着手前に他Gr.
　　不具合と同件問題が判明している、等</t>
        </r>
      </text>
    </comment>
    <comment ref="N8" authorId="0" shapeId="0" xr:uid="{00000000-0006-0000-0600-000010000000}">
      <text>
        <r>
          <rPr>
            <sz val="9"/>
            <color indexed="81"/>
            <rFont val="ＭＳ Ｐゴシック"/>
            <family val="3"/>
            <charset val="128"/>
          </rPr>
          <t>試験を行ったアプリの
バージョンを記入してください</t>
        </r>
      </text>
    </comment>
    <comment ref="O8" authorId="0" shapeId="0" xr:uid="{00000000-0006-0000-0600-000011000000}">
      <text>
        <r>
          <rPr>
            <sz val="9"/>
            <color indexed="81"/>
            <rFont val="ＭＳ Ｐゴシック"/>
            <family val="3"/>
            <charset val="128"/>
          </rPr>
          <t>試験を行ったセンサーの
バージョンを記入してください</t>
        </r>
      </text>
    </comment>
    <comment ref="P8" authorId="0" shapeId="0" xr:uid="{00000000-0006-0000-0600-000012000000}">
      <text>
        <r>
          <rPr>
            <sz val="9"/>
            <color indexed="81"/>
            <rFont val="ＭＳ Ｐゴシック"/>
            <family val="3"/>
            <charset val="128"/>
          </rPr>
          <t>試験を行った端末の
管理番号を記入してください</t>
        </r>
      </text>
    </comment>
    <comment ref="Q8" authorId="0" shapeId="0" xr:uid="{00000000-0006-0000-0600-000013000000}">
      <text>
        <r>
          <rPr>
            <sz val="9"/>
            <color indexed="81"/>
            <rFont val="ＭＳ Ｐゴシック"/>
            <family val="3"/>
            <charset val="128"/>
          </rPr>
          <t>試験結果がNGの場合
問処番号を記入してください</t>
        </r>
      </text>
    </comment>
    <comment ref="R8" authorId="0" shapeId="0" xr:uid="{00000000-0006-0000-0600-000014000000}">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S8" authorId="0" shapeId="0" xr:uid="{00000000-0006-0000-0600-000015000000}">
      <text>
        <r>
          <rPr>
            <sz val="9"/>
            <color indexed="81"/>
            <rFont val="ＭＳ Ｐゴシック"/>
            <family val="3"/>
            <charset val="128"/>
          </rPr>
          <t>試験者名を記入してください
(姓(名)のみ)
  ※会社名は入力しない</t>
        </r>
      </text>
    </comment>
    <comment ref="T8" authorId="0" shapeId="0" xr:uid="{00000000-0006-0000-0600-000016000000}">
      <text>
        <r>
          <rPr>
            <sz val="9"/>
            <color indexed="81"/>
            <rFont val="ＭＳ Ｐゴシック"/>
            <family val="3"/>
            <charset val="128"/>
          </rPr>
          <t>試験結果を記入してください
　(空欄)　 ：未実施項目
　OK　　　 ：試験消化完了
　NG　　　 ：試験結果ＮＧ
　BLOCK  ：外的要因により、試験着手不可（※）
　項目削除：試験対象外、実施不可による削除
　　　　　　　（項目削除は進捗集計の対象外）
　※ツールリリース待ち/試験着手前に他Gr.
　　不具合と同件問題が判明している、等</t>
        </r>
      </text>
    </comment>
    <comment ref="U8" authorId="0" shapeId="0" xr:uid="{00000000-0006-0000-0600-000017000000}">
      <text>
        <r>
          <rPr>
            <sz val="9"/>
            <color indexed="81"/>
            <rFont val="ＭＳ Ｐゴシック"/>
            <family val="3"/>
            <charset val="128"/>
          </rPr>
          <t>試験を行ったアプリの
バージョンを記入してください</t>
        </r>
      </text>
    </comment>
    <comment ref="V8" authorId="0" shapeId="0" xr:uid="{00000000-0006-0000-0600-000018000000}">
      <text>
        <r>
          <rPr>
            <sz val="9"/>
            <color indexed="81"/>
            <rFont val="ＭＳ Ｐゴシック"/>
            <family val="3"/>
            <charset val="128"/>
          </rPr>
          <t>試験を行ったセンサーの
バージョンを記入してください</t>
        </r>
      </text>
    </comment>
    <comment ref="W8" authorId="0" shapeId="0" xr:uid="{00000000-0006-0000-0600-000019000000}">
      <text>
        <r>
          <rPr>
            <sz val="9"/>
            <color indexed="81"/>
            <rFont val="ＭＳ Ｐゴシック"/>
            <family val="3"/>
            <charset val="128"/>
          </rPr>
          <t>試験を行った端末の
管理番号を記入してください</t>
        </r>
      </text>
    </comment>
    <comment ref="X8" authorId="0" shapeId="0" xr:uid="{00000000-0006-0000-0600-00001A000000}">
      <text>
        <r>
          <rPr>
            <sz val="9"/>
            <color indexed="81"/>
            <rFont val="ＭＳ Ｐゴシック"/>
            <family val="3"/>
            <charset val="128"/>
          </rPr>
          <t>試験結果がNGの場合
問処番号を記入してください</t>
        </r>
      </text>
    </comment>
    <comment ref="Y8" authorId="0" shapeId="0" xr:uid="{00000000-0006-0000-0600-00001B000000}">
      <text>
        <r>
          <rPr>
            <sz val="9"/>
            <color indexed="81"/>
            <rFont val="ＭＳ Ｐゴシック"/>
            <family val="3"/>
            <charset val="128"/>
          </rPr>
          <t xml:space="preserve">試験の実施を開始した日を記入してください
試験完了日を記入するまで「7.試験進捗集計」上ではNGとして集計されます
</t>
        </r>
      </text>
    </comment>
    <comment ref="Z8" authorId="0" shapeId="0" xr:uid="{00000000-0006-0000-0600-00001C000000}">
      <text>
        <r>
          <rPr>
            <sz val="9"/>
            <color indexed="81"/>
            <rFont val="ＭＳ Ｐゴシック"/>
            <family val="3"/>
            <charset val="128"/>
          </rPr>
          <t>試験者名を記入してください
(姓(名)のみ)
  ※会社名は入力しない</t>
        </r>
      </text>
    </comment>
    <comment ref="AA8" authorId="0" shapeId="0" xr:uid="{00000000-0006-0000-0600-00001D000000}">
      <text>
        <r>
          <rPr>
            <sz val="9"/>
            <color indexed="81"/>
            <rFont val="ＭＳ Ｐゴシック"/>
            <family val="3"/>
            <charset val="128"/>
          </rPr>
          <t>試験結果を記入してください
　(空欄)　 ：未実施項目
　OK　　　 ：試験消化完了
　NG　　　 ：試験結果ＮＧ
　BLOCK  ：外的要因により、試験着手不可（※）
　項目削除：試験対象外、実施不可による削除
　　　　　　　（項目削除は進捗集計の対象外）
　※ツールリリース待ち/試験着手前に他Gr.
　　不具合と同件問題が判明している、等</t>
        </r>
      </text>
    </comment>
    <comment ref="AB8" authorId="0" shapeId="0" xr:uid="{00000000-0006-0000-0600-00001E000000}">
      <text>
        <r>
          <rPr>
            <sz val="9"/>
            <color indexed="81"/>
            <rFont val="ＭＳ Ｐゴシック"/>
            <family val="3"/>
            <charset val="128"/>
          </rPr>
          <t>試験を行ったアプリの
バージョンを記入してください</t>
        </r>
      </text>
    </comment>
    <comment ref="AC8" authorId="0" shapeId="0" xr:uid="{00000000-0006-0000-0600-00001F000000}">
      <text>
        <r>
          <rPr>
            <sz val="9"/>
            <color indexed="81"/>
            <rFont val="ＭＳ Ｐゴシック"/>
            <family val="3"/>
            <charset val="128"/>
          </rPr>
          <t>試験を行ったセンサーの
バージョンを記入してください</t>
        </r>
      </text>
    </comment>
    <comment ref="AD8" authorId="0" shapeId="0" xr:uid="{00000000-0006-0000-0600-000020000000}">
      <text>
        <r>
          <rPr>
            <sz val="9"/>
            <color indexed="81"/>
            <rFont val="ＭＳ Ｐゴシック"/>
            <family val="3"/>
            <charset val="128"/>
          </rPr>
          <t>試験を行った端末の
管理番号を記入してください</t>
        </r>
      </text>
    </comment>
    <comment ref="AE8" authorId="0" shapeId="0" xr:uid="{00000000-0006-0000-0600-000021000000}">
      <text>
        <r>
          <rPr>
            <sz val="9"/>
            <color indexed="81"/>
            <rFont val="ＭＳ Ｐゴシック"/>
            <family val="3"/>
            <charset val="128"/>
          </rPr>
          <t>試験結果がNGの場合
問処番号を記入してください</t>
        </r>
      </text>
    </comment>
  </commentList>
</comments>
</file>

<file path=xl/sharedStrings.xml><?xml version="1.0" encoding="utf-8"?>
<sst xmlns="http://schemas.openxmlformats.org/spreadsheetml/2006/main" count="459" uniqueCount="154">
  <si>
    <t>前提条件</t>
    <rPh sb="0" eb="2">
      <t>ゼンテイ</t>
    </rPh>
    <rPh sb="2" eb="4">
      <t>ジョウケン</t>
    </rPh>
    <phoneticPr fontId="6"/>
  </si>
  <si>
    <t>本書は試験方針に基づき試験作業の品質の保証と効率の向上のために、試験作業の内容について詳細な実行単位や検証項目を</t>
    <rPh sb="3" eb="5">
      <t>シケン</t>
    </rPh>
    <rPh sb="5" eb="7">
      <t>ホウシン</t>
    </rPh>
    <rPh sb="8" eb="9">
      <t>モト</t>
    </rPh>
    <rPh sb="19" eb="21">
      <t>ホショウ</t>
    </rPh>
    <phoneticPr fontId="6"/>
  </si>
  <si>
    <t>定義することを目的とし、次のターゲットについての試験方法を説明する。</t>
    <rPh sb="12" eb="13">
      <t>ツギ</t>
    </rPh>
    <rPh sb="24" eb="26">
      <t>シケン</t>
    </rPh>
    <rPh sb="26" eb="28">
      <t>ホウホウ</t>
    </rPh>
    <rPh sb="29" eb="31">
      <t>セツメイ</t>
    </rPh>
    <phoneticPr fontId="6"/>
  </si>
  <si>
    <t>BLOCK</t>
    <phoneticPr fontId="6"/>
  </si>
  <si>
    <t>：</t>
    <phoneticPr fontId="6"/>
  </si>
  <si>
    <t>作成日</t>
    <rPh sb="0" eb="3">
      <t>サクセイビ</t>
    </rPh>
    <phoneticPr fontId="6"/>
  </si>
  <si>
    <t>更新者</t>
    <rPh sb="0" eb="3">
      <t>コウシンシャ</t>
    </rPh>
    <phoneticPr fontId="6"/>
  </si>
  <si>
    <t>更新日</t>
    <rPh sb="0" eb="3">
      <t>コウシンビ</t>
    </rPh>
    <phoneticPr fontId="6"/>
  </si>
  <si>
    <t>日付</t>
    <rPh sb="0" eb="2">
      <t>ヒヅケ</t>
    </rPh>
    <phoneticPr fontId="6"/>
  </si>
  <si>
    <t>更新シート名</t>
    <rPh sb="0" eb="2">
      <t>コウシン</t>
    </rPh>
    <rPh sb="5" eb="6">
      <t>メイ</t>
    </rPh>
    <phoneticPr fontId="6"/>
  </si>
  <si>
    <t>更新内容</t>
    <rPh sb="0" eb="2">
      <t>コウシン</t>
    </rPh>
    <rPh sb="2" eb="4">
      <t>ナイヨウ</t>
    </rPh>
    <phoneticPr fontId="6"/>
  </si>
  <si>
    <r>
      <t xml:space="preserve">消化率
</t>
    </r>
    <r>
      <rPr>
        <b/>
        <sz val="9"/>
        <color indexed="9"/>
        <rFont val="Arial"/>
        <family val="2"/>
      </rPr>
      <t>(</t>
    </r>
    <r>
      <rPr>
        <b/>
        <sz val="9"/>
        <color indexed="9"/>
        <rFont val="ＭＳ Ｐゴシック"/>
        <family val="3"/>
        <charset val="128"/>
      </rPr>
      <t>③</t>
    </r>
    <r>
      <rPr>
        <b/>
        <sz val="9"/>
        <color indexed="9"/>
        <rFont val="Arial"/>
        <family val="2"/>
      </rPr>
      <t>/</t>
    </r>
    <r>
      <rPr>
        <b/>
        <sz val="9"/>
        <color indexed="9"/>
        <rFont val="ＭＳ Ｐゴシック"/>
        <family val="3"/>
        <charset val="128"/>
      </rPr>
      <t>②</t>
    </r>
    <r>
      <rPr>
        <b/>
        <sz val="9"/>
        <color indexed="9"/>
        <rFont val="Arial"/>
        <family val="2"/>
      </rPr>
      <t>)</t>
    </r>
    <rPh sb="0" eb="2">
      <t>ショウカ</t>
    </rPh>
    <rPh sb="2" eb="3">
      <t>リツ</t>
    </rPh>
    <phoneticPr fontId="6"/>
  </si>
  <si>
    <t>項目削除</t>
    <rPh sb="0" eb="2">
      <t>コウモク</t>
    </rPh>
    <rPh sb="2" eb="4">
      <t>サクジョ</t>
    </rPh>
    <phoneticPr fontId="6"/>
  </si>
  <si>
    <t>④NG項目数</t>
    <rPh sb="3" eb="6">
      <t>コウモクスウ</t>
    </rPh>
    <phoneticPr fontId="6"/>
  </si>
  <si>
    <t>⑤ブロック項目数</t>
    <phoneticPr fontId="6"/>
  </si>
  <si>
    <t>⑥未消化項目数(②-③)</t>
    <rPh sb="1" eb="4">
      <t>ミショウカ</t>
    </rPh>
    <rPh sb="4" eb="7">
      <t>コウモクスウ</t>
    </rPh>
    <phoneticPr fontId="6"/>
  </si>
  <si>
    <t>合計</t>
    <rPh sb="0" eb="2">
      <t>ゴウケイ</t>
    </rPh>
    <phoneticPr fontId="6"/>
  </si>
  <si>
    <t>大項目</t>
    <rPh sb="0" eb="1">
      <t>ダイ</t>
    </rPh>
    <rPh sb="1" eb="3">
      <t>コウモク</t>
    </rPh>
    <phoneticPr fontId="6"/>
  </si>
  <si>
    <t>中項目</t>
    <rPh sb="0" eb="1">
      <t>チュウ</t>
    </rPh>
    <rPh sb="1" eb="3">
      <t>コウモク</t>
    </rPh>
    <phoneticPr fontId="6"/>
  </si>
  <si>
    <t>備考</t>
    <rPh sb="0" eb="2">
      <t>ビコウ</t>
    </rPh>
    <phoneticPr fontId="6"/>
  </si>
  <si>
    <t>シート名</t>
    <rPh sb="3" eb="4">
      <t>メイ</t>
    </rPh>
    <phoneticPr fontId="6"/>
  </si>
  <si>
    <t>項目一覧シート</t>
    <rPh sb="0" eb="2">
      <t>コウモク</t>
    </rPh>
    <rPh sb="2" eb="4">
      <t>イチラン</t>
    </rPh>
    <phoneticPr fontId="6"/>
  </si>
  <si>
    <t>試験者</t>
    <rPh sb="0" eb="2">
      <t>シケン</t>
    </rPh>
    <rPh sb="2" eb="3">
      <t>シャ</t>
    </rPh>
    <phoneticPr fontId="6"/>
  </si>
  <si>
    <t>試験結果</t>
    <rPh sb="0" eb="2">
      <t>シケン</t>
    </rPh>
    <rPh sb="2" eb="4">
      <t>ケッカ</t>
    </rPh>
    <phoneticPr fontId="6"/>
  </si>
  <si>
    <t>①総項目数</t>
    <rPh sb="1" eb="2">
      <t>ソウ</t>
    </rPh>
    <rPh sb="2" eb="5">
      <t>コウモクスウ</t>
    </rPh>
    <phoneticPr fontId="6"/>
  </si>
  <si>
    <t>小項目（必須）</t>
    <rPh sb="0" eb="3">
      <t>ショウコウモク</t>
    </rPh>
    <rPh sb="4" eb="6">
      <t>ヒッス</t>
    </rPh>
    <phoneticPr fontId="6"/>
  </si>
  <si>
    <t>試験手順</t>
    <rPh sb="0" eb="2">
      <t>シケン</t>
    </rPh>
    <rPh sb="2" eb="4">
      <t>テジュン</t>
    </rPh>
    <phoneticPr fontId="6"/>
  </si>
  <si>
    <t>No</t>
  </si>
  <si>
    <t>文書名</t>
  </si>
  <si>
    <t>バージョン</t>
    <phoneticPr fontId="6"/>
  </si>
  <si>
    <t>[1]</t>
    <phoneticPr fontId="6"/>
  </si>
  <si>
    <t>[2]</t>
    <phoneticPr fontId="6"/>
  </si>
  <si>
    <t>[3]</t>
    <phoneticPr fontId="6"/>
  </si>
  <si>
    <t>[4]</t>
  </si>
  <si>
    <t>[5]</t>
  </si>
  <si>
    <t>[6]</t>
  </si>
  <si>
    <t>[7]</t>
  </si>
  <si>
    <t>[8]</t>
  </si>
  <si>
    <t>[9]</t>
  </si>
  <si>
    <t>[10]</t>
  </si>
  <si>
    <t>[11]</t>
    <phoneticPr fontId="6"/>
  </si>
  <si>
    <t>不具合番号</t>
    <rPh sb="0" eb="3">
      <t>フグアイ</t>
    </rPh>
    <rPh sb="3" eb="5">
      <t>バンゴウ</t>
    </rPh>
    <phoneticPr fontId="6"/>
  </si>
  <si>
    <t>番号</t>
    <rPh sb="0" eb="2">
      <t>バンゴウ</t>
    </rPh>
    <phoneticPr fontId="6"/>
  </si>
  <si>
    <t>実施日</t>
    <rPh sb="0" eb="2">
      <t>ジッシ</t>
    </rPh>
    <rPh sb="2" eb="3">
      <t>ビ</t>
    </rPh>
    <phoneticPr fontId="6"/>
  </si>
  <si>
    <t>結果</t>
    <rPh sb="0" eb="2">
      <t>ケッカ</t>
    </rPh>
    <phoneticPr fontId="6"/>
  </si>
  <si>
    <t>本書の作成にあたり、Input資料を次に示す。</t>
    <phoneticPr fontId="6"/>
  </si>
  <si>
    <t>文書の目的</t>
    <rPh sb="0" eb="2">
      <t>ブンショ</t>
    </rPh>
    <rPh sb="3" eb="5">
      <t>モクテキ</t>
    </rPh>
    <phoneticPr fontId="6"/>
  </si>
  <si>
    <t>Input</t>
    <phoneticPr fontId="6"/>
  </si>
  <si>
    <t>確認内容</t>
    <rPh sb="0" eb="2">
      <t>カクニン</t>
    </rPh>
    <rPh sb="2" eb="4">
      <t>ナイヨウ</t>
    </rPh>
    <phoneticPr fontId="6"/>
  </si>
  <si>
    <t>使用端末</t>
    <rPh sb="0" eb="2">
      <t>シヨウ</t>
    </rPh>
    <rPh sb="2" eb="4">
      <t>タンマツ</t>
    </rPh>
    <phoneticPr fontId="6"/>
  </si>
  <si>
    <t>2回目</t>
    <rPh sb="1" eb="3">
      <t>カイメ</t>
    </rPh>
    <phoneticPr fontId="6"/>
  </si>
  <si>
    <t>3回目</t>
    <rPh sb="1" eb="3">
      <t>カイメ</t>
    </rPh>
    <phoneticPr fontId="6"/>
  </si>
  <si>
    <t>1回目</t>
    <rPh sb="1" eb="3">
      <t>カイメ</t>
    </rPh>
    <phoneticPr fontId="6"/>
  </si>
  <si>
    <t>試験種別</t>
    <rPh sb="0" eb="2">
      <t>シケン</t>
    </rPh>
    <rPh sb="2" eb="4">
      <t>シュベツ</t>
    </rPh>
    <phoneticPr fontId="6"/>
  </si>
  <si>
    <t>正常系</t>
    <rPh sb="0" eb="2">
      <t>セイジョウ</t>
    </rPh>
    <rPh sb="2" eb="3">
      <t>ケイ</t>
    </rPh>
    <phoneticPr fontId="6"/>
  </si>
  <si>
    <t>準正常系</t>
    <rPh sb="0" eb="1">
      <t>ジュン</t>
    </rPh>
    <rPh sb="1" eb="3">
      <t>セイジョウ</t>
    </rPh>
    <rPh sb="3" eb="4">
      <t>ケイ</t>
    </rPh>
    <phoneticPr fontId="6"/>
  </si>
  <si>
    <t>競合</t>
    <rPh sb="0" eb="2">
      <t>キョウゴウ</t>
    </rPh>
    <phoneticPr fontId="6"/>
  </si>
  <si>
    <t>境界値</t>
    <rPh sb="0" eb="2">
      <t>キョウカイ</t>
    </rPh>
    <rPh sb="2" eb="3">
      <t>チ</t>
    </rPh>
    <phoneticPr fontId="6"/>
  </si>
  <si>
    <t>種別</t>
    <rPh sb="0" eb="2">
      <t>シュベツ</t>
    </rPh>
    <phoneticPr fontId="6"/>
  </si>
  <si>
    <t>準正常系
項目数</t>
    <rPh sb="0" eb="1">
      <t>ジュン</t>
    </rPh>
    <rPh sb="1" eb="3">
      <t>セイジョウ</t>
    </rPh>
    <rPh sb="3" eb="4">
      <t>ケイ</t>
    </rPh>
    <rPh sb="5" eb="8">
      <t>コウモクスウ</t>
    </rPh>
    <phoneticPr fontId="6"/>
  </si>
  <si>
    <t>正常系
項目数</t>
    <rPh sb="0" eb="2">
      <t>セイジョウ</t>
    </rPh>
    <rPh sb="2" eb="3">
      <t>ケイ</t>
    </rPh>
    <phoneticPr fontId="6"/>
  </si>
  <si>
    <t>境界値確認
項目数</t>
    <rPh sb="0" eb="2">
      <t>キョウカイ</t>
    </rPh>
    <rPh sb="2" eb="3">
      <t>チ</t>
    </rPh>
    <rPh sb="3" eb="5">
      <t>カクニン</t>
    </rPh>
    <rPh sb="6" eb="9">
      <t>コウモクスウ</t>
    </rPh>
    <phoneticPr fontId="6"/>
  </si>
  <si>
    <t>競合確認
項目数</t>
    <rPh sb="0" eb="2">
      <t>キョウゴウ</t>
    </rPh>
    <rPh sb="2" eb="4">
      <t>カクニン</t>
    </rPh>
    <rPh sb="5" eb="8">
      <t>コウモクスウ</t>
    </rPh>
    <phoneticPr fontId="6"/>
  </si>
  <si>
    <t>正常系試験項目数</t>
    <rPh sb="0" eb="2">
      <t>セイジョウ</t>
    </rPh>
    <rPh sb="2" eb="3">
      <t>ケイ</t>
    </rPh>
    <rPh sb="3" eb="5">
      <t>シケン</t>
    </rPh>
    <phoneticPr fontId="6"/>
  </si>
  <si>
    <t>準正常系試験項目数</t>
    <rPh sb="0" eb="1">
      <t>ジュン</t>
    </rPh>
    <rPh sb="1" eb="3">
      <t>セイジョウ</t>
    </rPh>
    <rPh sb="3" eb="4">
      <t>ケイ</t>
    </rPh>
    <rPh sb="4" eb="6">
      <t>シケン</t>
    </rPh>
    <rPh sb="6" eb="9">
      <t>コウモクスウ</t>
    </rPh>
    <phoneticPr fontId="6"/>
  </si>
  <si>
    <t>競合確認試験項目数</t>
    <rPh sb="0" eb="2">
      <t>キョウゴウ</t>
    </rPh>
    <rPh sb="2" eb="4">
      <t>カクニン</t>
    </rPh>
    <rPh sb="4" eb="6">
      <t>シケン</t>
    </rPh>
    <rPh sb="6" eb="9">
      <t>コウモクスウ</t>
    </rPh>
    <phoneticPr fontId="6"/>
  </si>
  <si>
    <t>境界値確認試験項目数</t>
    <rPh sb="0" eb="2">
      <t>キョウカイ</t>
    </rPh>
    <rPh sb="2" eb="3">
      <t>チ</t>
    </rPh>
    <rPh sb="3" eb="5">
      <t>カクニン</t>
    </rPh>
    <rPh sb="5" eb="7">
      <t>シケン</t>
    </rPh>
    <rPh sb="7" eb="10">
      <t>コウモクスウ</t>
    </rPh>
    <phoneticPr fontId="6"/>
  </si>
  <si>
    <t xml:space="preserve"> App Ver.</t>
    <phoneticPr fontId="6"/>
  </si>
  <si>
    <t xml:space="preserve"> Sensor Ver.</t>
    <phoneticPr fontId="6"/>
  </si>
  <si>
    <t>OK</t>
    <phoneticPr fontId="6"/>
  </si>
  <si>
    <t>②実施項目数</t>
    <phoneticPr fontId="6"/>
  </si>
  <si>
    <t>NG</t>
    <phoneticPr fontId="6"/>
  </si>
  <si>
    <t>③OK項目数</t>
    <phoneticPr fontId="6"/>
  </si>
  <si>
    <t>設計検証</t>
    <rPh sb="0" eb="2">
      <t>セッケイ</t>
    </rPh>
    <rPh sb="2" eb="4">
      <t>ケンショウ</t>
    </rPh>
    <phoneticPr fontId="6"/>
  </si>
  <si>
    <t>試験進捗集計</t>
    <phoneticPr fontId="6"/>
  </si>
  <si>
    <t>No</t>
    <phoneticPr fontId="6"/>
  </si>
  <si>
    <r>
      <t>J</t>
    </r>
    <r>
      <rPr>
        <b/>
        <sz val="9"/>
        <color indexed="9"/>
        <rFont val="ＭＳ Ｐゴシック"/>
        <family val="3"/>
        <charset val="128"/>
      </rPr>
      <t>IRAタイトル</t>
    </r>
    <phoneticPr fontId="6"/>
  </si>
  <si>
    <r>
      <t>O</t>
    </r>
    <r>
      <rPr>
        <b/>
        <sz val="9"/>
        <color indexed="9"/>
        <rFont val="ＭＳ Ｐゴシック"/>
        <family val="3"/>
        <charset val="128"/>
      </rPr>
      <t>K</t>
    </r>
    <phoneticPr fontId="6"/>
  </si>
  <si>
    <r>
      <t>N</t>
    </r>
    <r>
      <rPr>
        <b/>
        <sz val="9"/>
        <color indexed="9"/>
        <rFont val="ＭＳ Ｐゴシック"/>
        <family val="3"/>
        <charset val="128"/>
      </rPr>
      <t>G</t>
    </r>
    <phoneticPr fontId="6"/>
  </si>
  <si>
    <t>BLOCK</t>
    <phoneticPr fontId="6"/>
  </si>
  <si>
    <t>②実施対象
項目数</t>
    <rPh sb="1" eb="3">
      <t>ジッシ</t>
    </rPh>
    <rPh sb="3" eb="5">
      <t>タイショウ</t>
    </rPh>
    <rPh sb="6" eb="9">
      <t>コウモクスウ</t>
    </rPh>
    <phoneticPr fontId="6"/>
  </si>
  <si>
    <r>
      <t xml:space="preserve">⑥残項目数
</t>
    </r>
    <r>
      <rPr>
        <b/>
        <sz val="9"/>
        <color indexed="9"/>
        <rFont val="Arial"/>
        <family val="2"/>
      </rPr>
      <t>(</t>
    </r>
    <r>
      <rPr>
        <b/>
        <sz val="9"/>
        <color indexed="9"/>
        <rFont val="ＭＳ Ｐゴシック"/>
        <family val="3"/>
        <charset val="128"/>
      </rPr>
      <t>②-③</t>
    </r>
    <r>
      <rPr>
        <b/>
        <sz val="9"/>
        <color indexed="9"/>
        <rFont val="Arial"/>
        <family val="2"/>
      </rPr>
      <t>)</t>
    </r>
    <rPh sb="1" eb="2">
      <t>ザン</t>
    </rPh>
    <rPh sb="2" eb="4">
      <t>コウモク</t>
    </rPh>
    <rPh sb="4" eb="5">
      <t>スウ</t>
    </rPh>
    <phoneticPr fontId="6"/>
  </si>
  <si>
    <t xml:space="preserve">GREEN Android アプリ </t>
    <phoneticPr fontId="6"/>
  </si>
  <si>
    <t>孫</t>
    <rPh sb="0" eb="1">
      <t>ソン</t>
    </rPh>
    <phoneticPr fontId="6"/>
  </si>
  <si>
    <t>1.0.0</t>
    <phoneticPr fontId="6"/>
  </si>
  <si>
    <t>1.0.0</t>
    <phoneticPr fontId="6"/>
  </si>
  <si>
    <t>新規作成</t>
    <rPh sb="0" eb="2">
      <t>シンキ</t>
    </rPh>
    <rPh sb="2" eb="4">
      <t>サクセイ</t>
    </rPh>
    <phoneticPr fontId="6"/>
  </si>
  <si>
    <t>孫</t>
    <rPh sb="0" eb="1">
      <t>ソン</t>
    </rPh>
    <phoneticPr fontId="6"/>
  </si>
  <si>
    <t>iPad (12.1.4)</t>
    <phoneticPr fontId="6"/>
  </si>
  <si>
    <t>同上</t>
    <rPh sb="0" eb="2">
      <t>ドウジョウ</t>
    </rPh>
    <phoneticPr fontId="6"/>
  </si>
  <si>
    <t>iPhone5S (11.3.1)</t>
    <phoneticPr fontId="6"/>
  </si>
  <si>
    <t>小澤</t>
    <rPh sb="0" eb="2">
      <t>オザワ</t>
    </rPh>
    <phoneticPr fontId="6"/>
  </si>
  <si>
    <t>iPhone 6 (11.0)</t>
    <phoneticPr fontId="6"/>
  </si>
  <si>
    <t xml:space="preserve">１、No.9のサムネイルが正しく表示されることを確認する
</t>
    <rPh sb="13" eb="14">
      <t>タダ</t>
    </rPh>
    <rPh sb="16" eb="18">
      <t>ヒョウジ</t>
    </rPh>
    <rPh sb="24" eb="26">
      <t>カクニン</t>
    </rPh>
    <phoneticPr fontId="6"/>
  </si>
  <si>
    <t>１、レッスンレビュー動画の削除画面で確認する</t>
    <rPh sb="10" eb="12">
      <t>ドウガ</t>
    </rPh>
    <rPh sb="13" eb="15">
      <t>サクジョ</t>
    </rPh>
    <rPh sb="15" eb="17">
      <t>ガメン</t>
    </rPh>
    <rPh sb="18" eb="20">
      <t>カクニン</t>
    </rPh>
    <phoneticPr fontId="6"/>
  </si>
  <si>
    <t>ショットを作成済みであること
コーチアプリであること
No.9を実施後</t>
    <rPh sb="4" eb="6">
      <t>サクセイ</t>
    </rPh>
    <rPh sb="6" eb="7">
      <t>ズ</t>
    </rPh>
    <rPh sb="32" eb="34">
      <t>ジッシ</t>
    </rPh>
    <rPh sb="34" eb="35">
      <t>ゴ</t>
    </rPh>
    <phoneticPr fontId="6"/>
  </si>
  <si>
    <t>サムネイル表示</t>
    <rPh sb="5" eb="7">
      <t>ヒョウジ</t>
    </rPh>
    <phoneticPr fontId="6"/>
  </si>
  <si>
    <t>サムネイル</t>
    <phoneticPr fontId="6"/>
  </si>
  <si>
    <t>レビュー動画作成</t>
    <rPh sb="4" eb="6">
      <t>ドウガ</t>
    </rPh>
    <rPh sb="6" eb="8">
      <t>サクセイ</t>
    </rPh>
    <phoneticPr fontId="6"/>
  </si>
  <si>
    <t>動画が保存されない
【発生手順】
１、録画開始ボタンをタップする
２、3秒以内に本体をスリープさせ、再度画面を開く
３、レッスンレビュー動画を終了のOKをタップする
４、その他からレッスンレビュー動画の削除をタップしレッスンレビュー動画を確認する</t>
    <rPh sb="0" eb="2">
      <t>ドウガ</t>
    </rPh>
    <rPh sb="3" eb="5">
      <t>ホゾン</t>
    </rPh>
    <rPh sb="11" eb="13">
      <t>ハッセイ</t>
    </rPh>
    <rPh sb="13" eb="15">
      <t>テジュン</t>
    </rPh>
    <rPh sb="36" eb="37">
      <t>ビョウ</t>
    </rPh>
    <rPh sb="37" eb="39">
      <t>イナイ</t>
    </rPh>
    <phoneticPr fontId="6"/>
  </si>
  <si>
    <t xml:space="preserve">５、音がずれず動画が作成されて、黒画面がなく、中断されたところまでの動画が正しく表示されることを確認する
</t>
    <rPh sb="2" eb="3">
      <t>オト</t>
    </rPh>
    <rPh sb="7" eb="9">
      <t>ドウガ</t>
    </rPh>
    <rPh sb="10" eb="12">
      <t>サクセイ</t>
    </rPh>
    <rPh sb="16" eb="19">
      <t>クロガメン</t>
    </rPh>
    <rPh sb="23" eb="25">
      <t>チュウダン</t>
    </rPh>
    <rPh sb="34" eb="36">
      <t>ドウガ</t>
    </rPh>
    <rPh sb="37" eb="38">
      <t>タダ</t>
    </rPh>
    <rPh sb="40" eb="42">
      <t>ヒョウジ</t>
    </rPh>
    <rPh sb="48" eb="50">
      <t>カクニン</t>
    </rPh>
    <phoneticPr fontId="6"/>
  </si>
  <si>
    <t>１、録画開始ボタンをタップする
２、音を出してポイントを記憶しながら撮影をする
３、本体をスリープさせ、再度画面を開く
４、レッスンレビュー動画を終了のOKをタップする
５、その他からレッスンレビュー動画の削除をタップしレッスンレビュー動画を確認する</t>
    <rPh sb="2" eb="4">
      <t>ロクガ</t>
    </rPh>
    <rPh sb="4" eb="6">
      <t>カイシ</t>
    </rPh>
    <rPh sb="18" eb="19">
      <t>オト</t>
    </rPh>
    <rPh sb="20" eb="21">
      <t>ダ</t>
    </rPh>
    <rPh sb="28" eb="30">
      <t>キオク</t>
    </rPh>
    <rPh sb="34" eb="36">
      <t>サツエイ</t>
    </rPh>
    <rPh sb="42" eb="44">
      <t>ホンタイ</t>
    </rPh>
    <rPh sb="52" eb="54">
      <t>サイド</t>
    </rPh>
    <rPh sb="54" eb="56">
      <t>ガメン</t>
    </rPh>
    <rPh sb="57" eb="58">
      <t>ヒラ</t>
    </rPh>
    <rPh sb="70" eb="72">
      <t>ドウガ</t>
    </rPh>
    <rPh sb="73" eb="75">
      <t>シュウリョウ</t>
    </rPh>
    <rPh sb="89" eb="90">
      <t>タ</t>
    </rPh>
    <rPh sb="100" eb="102">
      <t>ドウガ</t>
    </rPh>
    <rPh sb="103" eb="105">
      <t>サクジョ</t>
    </rPh>
    <rPh sb="118" eb="120">
      <t>ドウガ</t>
    </rPh>
    <rPh sb="121" eb="123">
      <t>カクニン</t>
    </rPh>
    <phoneticPr fontId="6"/>
  </si>
  <si>
    <t xml:space="preserve">ショットを作成済みであること
コーチアプリであること
</t>
    <rPh sb="4" eb="6">
      <t>サクセイ</t>
    </rPh>
    <rPh sb="6" eb="7">
      <t>ズ</t>
    </rPh>
    <phoneticPr fontId="6"/>
  </si>
  <si>
    <t>レビュー動画作成（スリープ中断）</t>
    <rPh sb="4" eb="6">
      <t>ドウガ</t>
    </rPh>
    <rPh sb="6" eb="8">
      <t>サクセイ</t>
    </rPh>
    <rPh sb="13" eb="15">
      <t>チュウダン</t>
    </rPh>
    <phoneticPr fontId="6"/>
  </si>
  <si>
    <t>録画機能</t>
    <rPh sb="0" eb="2">
      <t>ロクガ</t>
    </rPh>
    <rPh sb="2" eb="4">
      <t>キノウ</t>
    </rPh>
    <phoneticPr fontId="6"/>
  </si>
  <si>
    <t xml:space="preserve">１、No.7のサムネイルが正しく表示されることを確認する
</t>
    <rPh sb="13" eb="14">
      <t>タダ</t>
    </rPh>
    <rPh sb="16" eb="18">
      <t>ヒョウジ</t>
    </rPh>
    <rPh sb="24" eb="26">
      <t>カクニン</t>
    </rPh>
    <phoneticPr fontId="6"/>
  </si>
  <si>
    <t>ショットを作成済みであること
コーチアプリであること
No.7を実施後</t>
    <rPh sb="4" eb="6">
      <t>サクセイ</t>
    </rPh>
    <rPh sb="6" eb="7">
      <t>ズ</t>
    </rPh>
    <rPh sb="32" eb="34">
      <t>ジッシ</t>
    </rPh>
    <rPh sb="34" eb="35">
      <t>ゴ</t>
    </rPh>
    <phoneticPr fontId="6"/>
  </si>
  <si>
    <t>１、録画開始ボタンをタップする
２、音を出してポイントを記憶しながら撮影をする
３、ホームボタンを押し、再度アプリを起動する
４、レッスンレビュー動画を終了のOKをタップする
５、その他からレッスンレビュー動画の削除をタップしレッスンレビュー動画を確認する</t>
    <rPh sb="2" eb="4">
      <t>ロクガ</t>
    </rPh>
    <rPh sb="4" eb="6">
      <t>カイシ</t>
    </rPh>
    <rPh sb="18" eb="19">
      <t>オト</t>
    </rPh>
    <rPh sb="20" eb="21">
      <t>ダ</t>
    </rPh>
    <rPh sb="28" eb="30">
      <t>キオク</t>
    </rPh>
    <rPh sb="34" eb="36">
      <t>サツエイ</t>
    </rPh>
    <rPh sb="52" eb="54">
      <t>サイド</t>
    </rPh>
    <rPh sb="58" eb="60">
      <t>キドウ</t>
    </rPh>
    <rPh sb="73" eb="75">
      <t>ドウガ</t>
    </rPh>
    <rPh sb="76" eb="78">
      <t>シュウリョウ</t>
    </rPh>
    <rPh sb="92" eb="93">
      <t>タ</t>
    </rPh>
    <rPh sb="103" eb="105">
      <t>ドウガ</t>
    </rPh>
    <rPh sb="106" eb="108">
      <t>サクジョ</t>
    </rPh>
    <rPh sb="121" eb="123">
      <t>ドウガ</t>
    </rPh>
    <rPh sb="124" eb="126">
      <t>カクニン</t>
    </rPh>
    <phoneticPr fontId="6"/>
  </si>
  <si>
    <t>レビュー動画作成（ホームボタン中断）</t>
    <rPh sb="4" eb="6">
      <t>ドウガ</t>
    </rPh>
    <rPh sb="6" eb="8">
      <t>サクセイ</t>
    </rPh>
    <rPh sb="15" eb="17">
      <t>チュウダン</t>
    </rPh>
    <phoneticPr fontId="6"/>
  </si>
  <si>
    <t xml:space="preserve">１、No.5のサムネイルが正しく表示されることを確認する
</t>
    <rPh sb="13" eb="14">
      <t>タダ</t>
    </rPh>
    <rPh sb="16" eb="18">
      <t>ヒョウジ</t>
    </rPh>
    <rPh sb="24" eb="26">
      <t>カクニン</t>
    </rPh>
    <phoneticPr fontId="6"/>
  </si>
  <si>
    <t>ショットを作成済みであること
コーチアプリであること
No.5を実施後</t>
    <rPh sb="4" eb="6">
      <t>サクセイ</t>
    </rPh>
    <rPh sb="6" eb="7">
      <t>ズ</t>
    </rPh>
    <rPh sb="32" eb="34">
      <t>ジッシ</t>
    </rPh>
    <rPh sb="34" eb="35">
      <t>ゴ</t>
    </rPh>
    <phoneticPr fontId="6"/>
  </si>
  <si>
    <t xml:space="preserve">５、音がずれず動画が作成されて、黒画面がなく表示されることを確認する
</t>
    <rPh sb="2" eb="3">
      <t>オト</t>
    </rPh>
    <rPh sb="7" eb="9">
      <t>ドウガ</t>
    </rPh>
    <rPh sb="10" eb="12">
      <t>サクセイ</t>
    </rPh>
    <rPh sb="16" eb="19">
      <t>クロガメン</t>
    </rPh>
    <rPh sb="22" eb="24">
      <t>ヒョウジ</t>
    </rPh>
    <rPh sb="30" eb="32">
      <t>カクニン</t>
    </rPh>
    <phoneticPr fontId="6"/>
  </si>
  <si>
    <t>１、録画開始ボタンをタップする
２、音を出してポイントを記憶しながら撮影をする
３、左上の三本線をタップする
４、レッスンレビュー動画を終了しますか？のOKをタップする
５、その他からレッスンレビュー動画の削除をタップしレッスンレビュー動画を確認する</t>
    <rPh sb="2" eb="4">
      <t>ロクガ</t>
    </rPh>
    <rPh sb="4" eb="6">
      <t>カイシ</t>
    </rPh>
    <rPh sb="18" eb="19">
      <t>オト</t>
    </rPh>
    <rPh sb="20" eb="21">
      <t>ダ</t>
    </rPh>
    <rPh sb="28" eb="30">
      <t>キオク</t>
    </rPh>
    <rPh sb="34" eb="36">
      <t>サツエイ</t>
    </rPh>
    <rPh sb="65" eb="67">
      <t>ドウガ</t>
    </rPh>
    <rPh sb="68" eb="70">
      <t>シュウリョウ</t>
    </rPh>
    <rPh sb="89" eb="90">
      <t>タ</t>
    </rPh>
    <rPh sb="100" eb="102">
      <t>ドウガ</t>
    </rPh>
    <rPh sb="103" eb="105">
      <t>サクジョ</t>
    </rPh>
    <rPh sb="118" eb="120">
      <t>ドウガ</t>
    </rPh>
    <rPh sb="121" eb="123">
      <t>カクニン</t>
    </rPh>
    <phoneticPr fontId="6"/>
  </si>
  <si>
    <t>レビュー動画作成（三本線）</t>
    <rPh sb="4" eb="6">
      <t>ドウガ</t>
    </rPh>
    <rPh sb="6" eb="8">
      <t>サクセイ</t>
    </rPh>
    <rPh sb="9" eb="11">
      <t>サンボン</t>
    </rPh>
    <rPh sb="11" eb="12">
      <t>セン</t>
    </rPh>
    <phoneticPr fontId="6"/>
  </si>
  <si>
    <t xml:space="preserve">１、No.3のサムネイルが正しく表示されることを確認する
</t>
    <rPh sb="13" eb="14">
      <t>タダ</t>
    </rPh>
    <rPh sb="16" eb="18">
      <t>ヒョウジ</t>
    </rPh>
    <rPh sb="24" eb="26">
      <t>カクニン</t>
    </rPh>
    <phoneticPr fontId="6"/>
  </si>
  <si>
    <t>ショットを作成済みであること
コーチアプリであること
二回目の撮影であること
No.3を実施後</t>
    <rPh sb="4" eb="6">
      <t>サクセイ</t>
    </rPh>
    <rPh sb="6" eb="7">
      <t>ズ</t>
    </rPh>
    <rPh sb="27" eb="30">
      <t>ニカイメ</t>
    </rPh>
    <rPh sb="31" eb="33">
      <t>サツエイ</t>
    </rPh>
    <rPh sb="44" eb="46">
      <t>ジッシ</t>
    </rPh>
    <rPh sb="46" eb="47">
      <t>ゴ</t>
    </rPh>
    <phoneticPr fontId="6"/>
  </si>
  <si>
    <t>１、録画開始ボタンをタップする
２、音を出してポイントを記憶しながら撮影をする
３、録画ボタンを再度タップする
４、レッスンレビュー動画を終了しますか？のOKをタップする
５、その他からレッスンレビュー動画の削除をタップしレッスンレビュー動画を確認する</t>
    <rPh sb="2" eb="4">
      <t>ロクガ</t>
    </rPh>
    <rPh sb="4" eb="6">
      <t>カイシ</t>
    </rPh>
    <rPh sb="18" eb="19">
      <t>オト</t>
    </rPh>
    <rPh sb="20" eb="21">
      <t>ダ</t>
    </rPh>
    <rPh sb="28" eb="30">
      <t>キオク</t>
    </rPh>
    <rPh sb="34" eb="36">
      <t>サツエイ</t>
    </rPh>
    <rPh sb="42" eb="44">
      <t>ロクガ</t>
    </rPh>
    <rPh sb="48" eb="50">
      <t>サイド</t>
    </rPh>
    <rPh sb="66" eb="68">
      <t>ドウガ</t>
    </rPh>
    <rPh sb="69" eb="71">
      <t>シュウリョウ</t>
    </rPh>
    <rPh sb="90" eb="91">
      <t>タ</t>
    </rPh>
    <rPh sb="101" eb="103">
      <t>ドウガ</t>
    </rPh>
    <rPh sb="104" eb="106">
      <t>サクジョ</t>
    </rPh>
    <rPh sb="119" eb="121">
      <t>ドウガ</t>
    </rPh>
    <rPh sb="122" eb="124">
      <t>カクニン</t>
    </rPh>
    <phoneticPr fontId="6"/>
  </si>
  <si>
    <t>ショットを作成済みであること
コーチアプリであること
二回目の撮影であること</t>
    <rPh sb="4" eb="6">
      <t>サクセイ</t>
    </rPh>
    <rPh sb="6" eb="7">
      <t>ズ</t>
    </rPh>
    <rPh sb="27" eb="30">
      <t>ニカイメ</t>
    </rPh>
    <rPh sb="31" eb="33">
      <t>サツエイ</t>
    </rPh>
    <phoneticPr fontId="6"/>
  </si>
  <si>
    <t>レビュー動画作成（２回目）</t>
    <rPh sb="4" eb="6">
      <t>ドウガ</t>
    </rPh>
    <rPh sb="6" eb="8">
      <t>サクセイ</t>
    </rPh>
    <rPh sb="10" eb="12">
      <t>カイメ</t>
    </rPh>
    <phoneticPr fontId="6"/>
  </si>
  <si>
    <t xml:space="preserve">１、No.1のサムネイルが正しく表示されることを確認する
</t>
    <rPh sb="13" eb="14">
      <t>タダ</t>
    </rPh>
    <rPh sb="16" eb="18">
      <t>ヒョウジ</t>
    </rPh>
    <rPh sb="24" eb="26">
      <t>カクニン</t>
    </rPh>
    <phoneticPr fontId="6"/>
  </si>
  <si>
    <t>ショットを作成済みであること
コーチアプリであること
No.1を実施後</t>
    <rPh sb="4" eb="6">
      <t>サクセイ</t>
    </rPh>
    <rPh sb="6" eb="7">
      <t>ズ</t>
    </rPh>
    <rPh sb="32" eb="34">
      <t>ジッシ</t>
    </rPh>
    <rPh sb="34" eb="35">
      <t>ゴ</t>
    </rPh>
    <phoneticPr fontId="6"/>
  </si>
  <si>
    <t xml:space="preserve">６、音がずれず動画が作成されて、黒画面がなく表示されることを確認する
</t>
    <rPh sb="2" eb="3">
      <t>オト</t>
    </rPh>
    <rPh sb="7" eb="9">
      <t>ドウガ</t>
    </rPh>
    <rPh sb="10" eb="12">
      <t>サクセイ</t>
    </rPh>
    <rPh sb="16" eb="19">
      <t>クロガメン</t>
    </rPh>
    <rPh sb="22" eb="24">
      <t>ヒョウジ</t>
    </rPh>
    <rPh sb="30" eb="32">
      <t>カクニン</t>
    </rPh>
    <phoneticPr fontId="6"/>
  </si>
  <si>
    <t>１、録画開始ボタンをタップする
２、マイクパーミッションを許可する
３、音を出してポイントを記憶しながら撮影をする
４、録画ボタンを再度タップする
５、レッスンレビュー動画を終了しますか？のOKをタップする
６、その他からレッスンレビュー動画の削除をタップしレッスンレビュー動画を確認する</t>
    <rPh sb="2" eb="4">
      <t>ロクガ</t>
    </rPh>
    <rPh sb="4" eb="6">
      <t>カイシ</t>
    </rPh>
    <rPh sb="29" eb="31">
      <t>キョカ</t>
    </rPh>
    <rPh sb="36" eb="37">
      <t>オト</t>
    </rPh>
    <rPh sb="38" eb="39">
      <t>ダ</t>
    </rPh>
    <rPh sb="46" eb="48">
      <t>キオク</t>
    </rPh>
    <rPh sb="52" eb="54">
      <t>サツエイ</t>
    </rPh>
    <rPh sb="60" eb="62">
      <t>ロクガ</t>
    </rPh>
    <rPh sb="66" eb="68">
      <t>サイド</t>
    </rPh>
    <rPh sb="84" eb="86">
      <t>ドウガ</t>
    </rPh>
    <rPh sb="87" eb="89">
      <t>シュウリョウ</t>
    </rPh>
    <rPh sb="108" eb="109">
      <t>タ</t>
    </rPh>
    <rPh sb="119" eb="121">
      <t>ドウガ</t>
    </rPh>
    <rPh sb="122" eb="124">
      <t>サクジョ</t>
    </rPh>
    <rPh sb="137" eb="139">
      <t>ドウガ</t>
    </rPh>
    <rPh sb="140" eb="142">
      <t>カクニン</t>
    </rPh>
    <phoneticPr fontId="6"/>
  </si>
  <si>
    <t>コーチアプリであること
アプリをインストールして初めて起動すること</t>
    <rPh sb="24" eb="25">
      <t>ハジ</t>
    </rPh>
    <rPh sb="27" eb="29">
      <t>キドウ</t>
    </rPh>
    <phoneticPr fontId="6"/>
  </si>
  <si>
    <t>[SGL] レッスンレビュー動画の音がずれる</t>
    <phoneticPr fontId="6"/>
  </si>
  <si>
    <t>GREEN-1389</t>
    <phoneticPr fontId="6"/>
  </si>
  <si>
    <t xml:space="preserve">GREEN iOS アプリ </t>
    <phoneticPr fontId="6"/>
  </si>
  <si>
    <t>SonyApp_v2.4.1</t>
    <phoneticPr fontId="6"/>
  </si>
  <si>
    <t>[SGL] スイング動画が最後まで撮影されず、インパクト位置もずれている</t>
    <phoneticPr fontId="6"/>
  </si>
  <si>
    <t>スイング動画作成</t>
    <rPh sb="4" eb="6">
      <t>ドウガ</t>
    </rPh>
    <rPh sb="6" eb="8">
      <t>サクセイ</t>
    </rPh>
    <phoneticPr fontId="6"/>
  </si>
  <si>
    <t>インパクトフレーム確認</t>
    <rPh sb="9" eb="11">
      <t>カクニン</t>
    </rPh>
    <phoneticPr fontId="6"/>
  </si>
  <si>
    <t>センサー接続済みであること</t>
    <rPh sb="3" eb="5">
      <t>セツゾク</t>
    </rPh>
    <rPh sb="5" eb="6">
      <t>ズ</t>
    </rPh>
    <phoneticPr fontId="6"/>
  </si>
  <si>
    <t>インパクト前フレーム確認</t>
    <rPh sb="5" eb="6">
      <t>マエ</t>
    </rPh>
    <rPh sb="10" eb="12">
      <t>カクニン</t>
    </rPh>
    <phoneticPr fontId="6"/>
  </si>
  <si>
    <t>センサー接続済みであること
No.1を実施済みであること</t>
    <rPh sb="3" eb="5">
      <t>セツゾク</t>
    </rPh>
    <rPh sb="5" eb="6">
      <t>ズ</t>
    </rPh>
    <rPh sb="19" eb="21">
      <t>ジッシ</t>
    </rPh>
    <rPh sb="21" eb="22">
      <t>ズ</t>
    </rPh>
    <phoneticPr fontId="6"/>
  </si>
  <si>
    <t>１、アプリを起動する
２、ホームアクティビティの右下のカメラアイコンをタップする
３、スイングをする
４、撮影画面にて一度再生されるまで待つ
５、インパクトアイコンをタップする</t>
    <rPh sb="6" eb="8">
      <t>キドウ</t>
    </rPh>
    <rPh sb="24" eb="26">
      <t>ミギシタ</t>
    </rPh>
    <rPh sb="53" eb="55">
      <t>サツエイ</t>
    </rPh>
    <rPh sb="55" eb="57">
      <t>ガメン</t>
    </rPh>
    <rPh sb="59" eb="61">
      <t>イチド</t>
    </rPh>
    <rPh sb="61" eb="63">
      <t>サイセイ</t>
    </rPh>
    <rPh sb="68" eb="69">
      <t>マ</t>
    </rPh>
    <phoneticPr fontId="6"/>
  </si>
  <si>
    <t>５、インパクトの瞬間のフレームのプレビューが画面に表示されることを確認する</t>
    <rPh sb="8" eb="10">
      <t>シュンカン</t>
    </rPh>
    <rPh sb="22" eb="24">
      <t>ガメン</t>
    </rPh>
    <rPh sb="25" eb="27">
      <t>ヒョウジ</t>
    </rPh>
    <rPh sb="33" eb="35">
      <t>カクニン</t>
    </rPh>
    <phoneticPr fontId="6"/>
  </si>
  <si>
    <t>１、シークバーの下の部分をタップする
２、1コマ戻るボタンをタップする
３、画面を確認する</t>
    <rPh sb="8" eb="9">
      <t>シタ</t>
    </rPh>
    <rPh sb="10" eb="12">
      <t>ブブン</t>
    </rPh>
    <rPh sb="24" eb="25">
      <t>モド</t>
    </rPh>
    <rPh sb="38" eb="40">
      <t>ガメン</t>
    </rPh>
    <rPh sb="41" eb="43">
      <t>カクニン</t>
    </rPh>
    <phoneticPr fontId="6"/>
  </si>
  <si>
    <t>インパクト後フレーム確認</t>
    <rPh sb="5" eb="6">
      <t>ゴ</t>
    </rPh>
    <rPh sb="10" eb="12">
      <t>カクニン</t>
    </rPh>
    <phoneticPr fontId="6"/>
  </si>
  <si>
    <t>センサー接続済みであること
No.2を実施済みであること</t>
    <rPh sb="3" eb="5">
      <t>セツゾク</t>
    </rPh>
    <rPh sb="5" eb="6">
      <t>ズ</t>
    </rPh>
    <rPh sb="18" eb="20">
      <t>ジッシ</t>
    </rPh>
    <rPh sb="20" eb="21">
      <t>ズ</t>
    </rPh>
    <phoneticPr fontId="6"/>
  </si>
  <si>
    <t>１、1コマ進むボタンを2回タップする
２、画面を確認する</t>
    <rPh sb="5" eb="6">
      <t>スス</t>
    </rPh>
    <rPh sb="12" eb="13">
      <t>カイ</t>
    </rPh>
    <rPh sb="21" eb="23">
      <t>ガメン</t>
    </rPh>
    <rPh sb="24" eb="26">
      <t>カクニン</t>
    </rPh>
    <phoneticPr fontId="6"/>
  </si>
  <si>
    <t>OK</t>
  </si>
  <si>
    <t>iPhone6(11.0)</t>
    <phoneticPr fontId="6"/>
  </si>
  <si>
    <t>rev.17642</t>
    <phoneticPr fontId="6"/>
  </si>
  <si>
    <t>iPad Pro(12.3.1)</t>
    <phoneticPr fontId="6"/>
  </si>
  <si>
    <t>iPad Air2(13.2.3)</t>
    <phoneticPr fontId="6"/>
  </si>
  <si>
    <t>２、1フレーム前のプレビューが表示されることを確認する
３、No.1と比較してインパクト直前のプレビューが画面に表示されることを確認する</t>
    <rPh sb="7" eb="8">
      <t>マエ</t>
    </rPh>
    <rPh sb="15" eb="17">
      <t>ヒョウジ</t>
    </rPh>
    <rPh sb="23" eb="25">
      <t>カクニン</t>
    </rPh>
    <rPh sb="35" eb="37">
      <t>ヒカク</t>
    </rPh>
    <rPh sb="44" eb="46">
      <t>チョクゼン</t>
    </rPh>
    <rPh sb="53" eb="55">
      <t>ガメン</t>
    </rPh>
    <rPh sb="56" eb="58">
      <t>ヒョウジ</t>
    </rPh>
    <rPh sb="64" eb="66">
      <t>カクニン</t>
    </rPh>
    <phoneticPr fontId="6"/>
  </si>
  <si>
    <t>１、2フレーム後のプレビューが表示されることを確認する
２、No.1と比較してインパクト直後のプレビューが画面に表示されることを確認する</t>
    <rPh sb="7" eb="8">
      <t>ゴ</t>
    </rPh>
    <rPh sb="15" eb="17">
      <t>ヒョウジ</t>
    </rPh>
    <rPh sb="23" eb="25">
      <t>カクニン</t>
    </rPh>
    <rPh sb="35" eb="37">
      <t>ヒカク</t>
    </rPh>
    <rPh sb="44" eb="46">
      <t>チョクゴ</t>
    </rPh>
    <rPh sb="53" eb="55">
      <t>ガメン</t>
    </rPh>
    <rPh sb="56" eb="58">
      <t>ヒョウジ</t>
    </rPh>
    <rPh sb="64" eb="66">
      <t>カクニン</t>
    </rPh>
    <phoneticPr fontId="6"/>
  </si>
  <si>
    <t>No.1と同様</t>
    <rPh sb="5" eb="7">
      <t>ドウヨウ</t>
    </rPh>
    <phoneticPr fontId="6"/>
  </si>
  <si>
    <t>iPad(12.1.4)でカメラを起動して1時間ほど放置してから撮影するとインパクトフレームは+2フレームずれたまま</t>
    <rPh sb="17" eb="19">
      <t>キドウ</t>
    </rPh>
    <rPh sb="22" eb="24">
      <t>ジカン</t>
    </rPh>
    <rPh sb="26" eb="28">
      <t>ホウチ</t>
    </rPh>
    <rPh sb="32" eb="34">
      <t>サツエイ</t>
    </rPh>
    <phoneticPr fontId="6"/>
  </si>
  <si>
    <t>通常再生</t>
    <rPh sb="0" eb="2">
      <t>ツウジョウ</t>
    </rPh>
    <rPh sb="2" eb="4">
      <t>サイセイ</t>
    </rPh>
    <phoneticPr fontId="6"/>
  </si>
  <si>
    <t>センサー接続済みであること</t>
    <rPh sb="3" eb="5">
      <t>セツゾク</t>
    </rPh>
    <rPh sb="5" eb="6">
      <t>ズ</t>
    </rPh>
    <phoneticPr fontId="6"/>
  </si>
  <si>
    <t>１、アプリを起動する
２、ホームアクティビティの右下のカメラアイコンをタップする
３、スイングをする
４、プレビュー画面にて再生される動画を確認する</t>
    <rPh sb="6" eb="8">
      <t>キドウ</t>
    </rPh>
    <rPh sb="24" eb="26">
      <t>ミギシタ</t>
    </rPh>
    <rPh sb="58" eb="60">
      <t>ガメン</t>
    </rPh>
    <rPh sb="62" eb="64">
      <t>サイセイ</t>
    </rPh>
    <rPh sb="67" eb="69">
      <t>ドウガ</t>
    </rPh>
    <rPh sb="70" eb="72">
      <t>カクニン</t>
    </rPh>
    <phoneticPr fontId="6"/>
  </si>
  <si>
    <t>４、動画が問題なくインパクト前4秒後ろ2秒あり、インパクト位置がずれていないことを確認する</t>
    <rPh sb="2" eb="4">
      <t>ドウガ</t>
    </rPh>
    <rPh sb="5" eb="7">
      <t>モンダイ</t>
    </rPh>
    <rPh sb="14" eb="15">
      <t>マエ</t>
    </rPh>
    <rPh sb="16" eb="17">
      <t>ビョウ</t>
    </rPh>
    <rPh sb="17" eb="18">
      <t>ウシ</t>
    </rPh>
    <rPh sb="20" eb="21">
      <t>ビョウ</t>
    </rPh>
    <rPh sb="29" eb="31">
      <t>イチ</t>
    </rPh>
    <rPh sb="41" eb="43">
      <t>カクニン</t>
    </rPh>
    <phoneticPr fontId="6"/>
  </si>
  <si>
    <t>GREEN-1392</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</si>
</sst>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Red]\(0\)"/>
    <numFmt numFmtId="177" formatCode="yyyy/m/d;@"/>
    <numFmt numFmtId="178" formatCode="&quot;③&quot;@&quot;項目数&quot;"/>
    <numFmt numFmtId="179" formatCode="&quot;④&quot;@&quot;項目数&quot;"/>
    <numFmt numFmtId="180" formatCode="&quot;⑤&quot;@&quot;項目数&quot;"/>
    <numFmt numFmtId="181" formatCode="00#"/>
  </numFmts>
  <fonts count="29"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9"/>
      <name val="ＭＳ Ｐゴシック"/>
      <family val="3"/>
      <charset val="128"/>
    </font>
    <font>
      <b/>
      <sz val="9"/>
      <name val="ＭＳ Ｐゴシック"/>
      <family val="3"/>
      <charset val="128"/>
    </font>
    <font>
      <b/>
      <sz val="12"/>
      <name val="ＭＳ Ｐゴシック"/>
      <family val="3"/>
      <charset val="128"/>
    </font>
    <font>
      <sz val="9"/>
      <color indexed="9"/>
      <name val="ＭＳ Ｐゴシック"/>
      <family val="3"/>
      <charset val="128"/>
    </font>
    <font>
      <sz val="9"/>
      <color indexed="10"/>
      <name val="ＭＳ Ｐゴシック"/>
      <family val="3"/>
      <charset val="128"/>
    </font>
    <font>
      <b/>
      <sz val="14"/>
      <name val="ＭＳ ゴシック"/>
      <family val="3"/>
      <charset val="128"/>
    </font>
    <font>
      <sz val="10"/>
      <name val="ＭＳ Ｐゴシック"/>
      <family val="3"/>
      <charset val="128"/>
    </font>
    <font>
      <sz val="22"/>
      <name val="ＭＳ Ｐゴシック"/>
      <family val="3"/>
      <charset val="128"/>
    </font>
    <font>
      <b/>
      <u/>
      <sz val="16"/>
      <name val="ＭＳ Ｐゴシック"/>
      <family val="3"/>
      <charset val="128"/>
    </font>
    <font>
      <b/>
      <sz val="10"/>
      <color indexed="9"/>
      <name val="ＭＳ Ｐゴシック"/>
      <family val="3"/>
      <charset val="128"/>
    </font>
    <font>
      <sz val="10"/>
      <color indexed="10"/>
      <name val="ＭＳ Ｐゴシック"/>
      <family val="3"/>
      <charset val="128"/>
    </font>
    <font>
      <b/>
      <sz val="9"/>
      <color indexed="9"/>
      <name val="ＭＳ Ｐゴシック"/>
      <family val="3"/>
      <charset val="128"/>
    </font>
    <font>
      <b/>
      <sz val="10"/>
      <name val="ＭＳ ゴシック"/>
      <family val="3"/>
      <charset val="128"/>
    </font>
    <font>
      <b/>
      <sz val="9"/>
      <color indexed="9"/>
      <name val="Arial"/>
      <family val="2"/>
    </font>
    <font>
      <b/>
      <sz val="10"/>
      <color indexed="9"/>
      <name val="ＭＳ Ｐゴシック"/>
      <family val="3"/>
      <charset val="128"/>
    </font>
    <font>
      <sz val="11"/>
      <color theme="1"/>
      <name val="ＭＳ Ｐゴシック"/>
      <family val="3"/>
      <charset val="128"/>
      <scheme val="minor"/>
    </font>
    <font>
      <u/>
      <sz val="10"/>
      <color theme="10"/>
      <name val="ＭＳ Ｐゴシック"/>
      <family val="3"/>
      <charset val="128"/>
    </font>
    <font>
      <sz val="11"/>
      <color rgb="FF000000"/>
      <name val="ＭＳ Ｐゴシック"/>
      <family val="2"/>
      <charset val="128"/>
    </font>
    <font>
      <sz val="9"/>
      <color indexed="81"/>
      <name val="ＭＳ Ｐゴシック"/>
      <family val="3"/>
      <charset val="128"/>
    </font>
    <font>
      <sz val="9"/>
      <color rgb="FF333333"/>
      <name val="ＭＳ Ｐゴシック"/>
      <family val="3"/>
      <charset val="128"/>
      <scheme val="major"/>
    </font>
    <font>
      <sz val="11"/>
      <color theme="1"/>
      <name val="ＭＳ Ｐゴシック"/>
      <family val="2"/>
      <scheme val="minor"/>
    </font>
    <font>
      <sz val="10"/>
      <color rgb="FF263238"/>
      <name val="Arial"/>
      <family val="2"/>
    </font>
  </fonts>
  <fills count="5">
    <fill>
      <patternFill patternType="none"/>
    </fill>
    <fill>
      <patternFill patternType="gray125"/>
    </fill>
    <fill>
      <patternFill patternType="solid">
        <fgColor indexed="12"/>
        <bgColor indexed="64"/>
      </patternFill>
    </fill>
    <fill>
      <patternFill patternType="solid">
        <fgColor indexed="9"/>
        <bgColor indexed="64"/>
      </patternFill>
    </fill>
    <fill>
      <patternFill patternType="solid">
        <fgColor indexed="21"/>
        <bgColor indexed="64"/>
      </patternFill>
    </fill>
  </fills>
  <borders count="40">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ck">
        <color indexed="63"/>
      </left>
      <right style="thick">
        <color indexed="63"/>
      </right>
      <top style="thick">
        <color indexed="63"/>
      </top>
      <bottom style="thick">
        <color indexed="63"/>
      </bottom>
      <diagonal/>
    </border>
    <border>
      <left style="thick">
        <color indexed="63"/>
      </left>
      <right style="thin">
        <color indexed="63"/>
      </right>
      <top style="thick">
        <color indexed="63"/>
      </top>
      <bottom style="thick">
        <color indexed="63"/>
      </bottom>
      <diagonal/>
    </border>
    <border>
      <left style="thick">
        <color indexed="63"/>
      </left>
      <right style="thick">
        <color indexed="63"/>
      </right>
      <top style="thin">
        <color indexed="64"/>
      </top>
      <bottom style="thin">
        <color indexed="64"/>
      </bottom>
      <diagonal/>
    </border>
    <border>
      <left style="thin">
        <color indexed="63"/>
      </left>
      <right style="thick">
        <color indexed="63"/>
      </right>
      <top style="thick">
        <color indexed="63"/>
      </top>
      <bottom style="thick">
        <color indexed="63"/>
      </bottom>
      <diagonal/>
    </border>
    <border>
      <left style="thin">
        <color indexed="63"/>
      </left>
      <right style="thick">
        <color indexed="63"/>
      </right>
      <top/>
      <bottom style="thin">
        <color indexed="64"/>
      </bottom>
      <diagonal/>
    </border>
    <border>
      <left style="thin">
        <color indexed="63"/>
      </left>
      <right style="thick">
        <color indexed="63"/>
      </right>
      <top style="thin">
        <color indexed="64"/>
      </top>
      <bottom style="thin">
        <color indexed="64"/>
      </bottom>
      <diagonal/>
    </border>
    <border>
      <left style="thin">
        <color indexed="63"/>
      </left>
      <right style="thick">
        <color indexed="63"/>
      </right>
      <top style="thin">
        <color indexed="64"/>
      </top>
      <bottom style="thick">
        <color indexed="63"/>
      </bottom>
      <diagonal/>
    </border>
    <border>
      <left style="thick">
        <color indexed="63"/>
      </left>
      <right style="thin">
        <color indexed="63"/>
      </right>
      <top/>
      <bottom style="thin">
        <color indexed="64"/>
      </bottom>
      <diagonal/>
    </border>
    <border>
      <left style="thin">
        <color indexed="63"/>
      </left>
      <right style="thin">
        <color indexed="63"/>
      </right>
      <top style="thick">
        <color indexed="63"/>
      </top>
      <bottom style="thick">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ck">
        <color indexed="63"/>
      </left>
      <right/>
      <top/>
      <bottom style="thin">
        <color indexed="64"/>
      </bottom>
      <diagonal/>
    </border>
    <border>
      <left style="thick">
        <color indexed="63"/>
      </left>
      <right style="thin">
        <color indexed="63"/>
      </right>
      <top style="thin">
        <color indexed="63"/>
      </top>
      <bottom style="thin">
        <color indexed="63"/>
      </bottom>
      <diagonal/>
    </border>
    <border>
      <left style="thin">
        <color indexed="63"/>
      </left>
      <right style="thick">
        <color indexed="63"/>
      </right>
      <top style="thin">
        <color indexed="63"/>
      </top>
      <bottom style="thin">
        <color indexed="63"/>
      </bottom>
      <diagonal/>
    </border>
    <border>
      <left style="thick">
        <color indexed="63"/>
      </left>
      <right style="thin">
        <color indexed="63"/>
      </right>
      <top style="thin">
        <color indexed="63"/>
      </top>
      <bottom style="thick">
        <color indexed="63"/>
      </bottom>
      <diagonal/>
    </border>
    <border>
      <left style="thin">
        <color indexed="63"/>
      </left>
      <right style="thin">
        <color indexed="63"/>
      </right>
      <top style="thin">
        <color indexed="63"/>
      </top>
      <bottom style="thick">
        <color indexed="63"/>
      </bottom>
      <diagonal/>
    </border>
    <border>
      <left style="thin">
        <color indexed="63"/>
      </left>
      <right style="thick">
        <color indexed="63"/>
      </right>
      <top style="thin">
        <color indexed="63"/>
      </top>
      <bottom style="thick">
        <color indexed="63"/>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indexed="63"/>
      </left>
      <right/>
      <top style="thick">
        <color indexed="63"/>
      </top>
      <bottom style="thick">
        <color indexed="63"/>
      </bottom>
      <diagonal/>
    </border>
    <border>
      <left/>
      <right/>
      <top style="thick">
        <color indexed="63"/>
      </top>
      <bottom style="thick">
        <color indexed="63"/>
      </bottom>
      <diagonal/>
    </border>
    <border>
      <left/>
      <right style="thick">
        <color indexed="63"/>
      </right>
      <top style="thick">
        <color indexed="63"/>
      </top>
      <bottom style="thick">
        <color indexed="63"/>
      </bottom>
      <diagonal/>
    </border>
    <border>
      <left style="thick">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style="thick">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3" fillId="0" borderId="0" applyNumberFormat="0" applyFill="0" applyBorder="0" applyAlignment="0" applyProtection="0">
      <alignment vertical="top"/>
      <protection locked="0"/>
    </xf>
    <xf numFmtId="0" fontId="5" fillId="0" borderId="0">
      <alignment vertical="center"/>
    </xf>
    <xf numFmtId="0" fontId="22" fillId="0" borderId="0">
      <alignment vertical="center"/>
    </xf>
    <xf numFmtId="0" fontId="5" fillId="0" borderId="0"/>
    <xf numFmtId="0" fontId="5" fillId="0" borderId="0"/>
    <xf numFmtId="0" fontId="22" fillId="0" borderId="0">
      <alignment vertical="center"/>
    </xf>
    <xf numFmtId="0" fontId="5" fillId="0" borderId="0"/>
    <xf numFmtId="0" fontId="22" fillId="0" borderId="0">
      <alignment vertical="center"/>
    </xf>
    <xf numFmtId="0" fontId="4" fillId="0" borderId="0">
      <alignment vertical="center"/>
    </xf>
    <xf numFmtId="0" fontId="2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0" fontId="5" fillId="0" borderId="0"/>
    <xf numFmtId="0" fontId="5" fillId="0" borderId="0">
      <alignment vertical="center"/>
    </xf>
    <xf numFmtId="0" fontId="27" fillId="0" borderId="0"/>
  </cellStyleXfs>
  <cellXfs count="166">
    <xf numFmtId="0" fontId="0" fillId="0" borderId="0" xfId="0"/>
    <xf numFmtId="0" fontId="7" fillId="0" borderId="0" xfId="0" applyFont="1" applyAlignment="1" applyProtection="1">
      <alignment horizontal="center" vertical="top" wrapText="1"/>
      <protection locked="0"/>
    </xf>
    <xf numFmtId="49" fontId="8" fillId="0" borderId="0" xfId="0" applyNumberFormat="1" applyFont="1" applyFill="1" applyBorder="1" applyAlignment="1" applyProtection="1">
      <alignment horizontal="center" vertical="top" wrapText="1"/>
      <protection locked="0"/>
    </xf>
    <xf numFmtId="0" fontId="7" fillId="0" borderId="0" xfId="0" applyFont="1" applyFill="1" applyBorder="1" applyAlignment="1" applyProtection="1">
      <alignment horizontal="left" vertical="top" wrapText="1"/>
      <protection locked="0"/>
    </xf>
    <xf numFmtId="0" fontId="11" fillId="0" borderId="0" xfId="0" applyFont="1" applyFill="1" applyAlignment="1">
      <alignment vertical="center"/>
    </xf>
    <xf numFmtId="0" fontId="5" fillId="0" borderId="0" xfId="2">
      <alignment vertical="center"/>
    </xf>
    <xf numFmtId="0" fontId="5" fillId="0" borderId="0" xfId="2" applyAlignment="1">
      <alignment horizontal="center" vertical="center"/>
    </xf>
    <xf numFmtId="0" fontId="15" fillId="0" borderId="0" xfId="2" applyFont="1">
      <alignment vertical="center"/>
    </xf>
    <xf numFmtId="0" fontId="7" fillId="0" borderId="0" xfId="2" applyFont="1">
      <alignment vertical="center"/>
    </xf>
    <xf numFmtId="0" fontId="16" fillId="2" borderId="2" xfId="2" applyFont="1" applyFill="1" applyBorder="1" applyAlignment="1">
      <alignment horizontal="center" vertical="center"/>
    </xf>
    <xf numFmtId="0" fontId="13" fillId="3" borderId="2" xfId="2" applyFont="1" applyFill="1" applyBorder="1" applyAlignment="1">
      <alignment horizontal="center" vertical="top" wrapText="1"/>
    </xf>
    <xf numFmtId="177" fontId="13" fillId="3" borderId="2" xfId="2" applyNumberFormat="1" applyFont="1" applyFill="1" applyBorder="1" applyAlignment="1">
      <alignment horizontal="center" vertical="top" wrapText="1"/>
    </xf>
    <xf numFmtId="0" fontId="13" fillId="3" borderId="2" xfId="2" applyFont="1" applyFill="1" applyBorder="1" applyAlignment="1">
      <alignment vertical="top" wrapText="1"/>
    </xf>
    <xf numFmtId="0" fontId="15" fillId="0" borderId="0" xfId="2" applyFont="1" applyBorder="1">
      <alignment vertical="center"/>
    </xf>
    <xf numFmtId="0" fontId="17" fillId="0" borderId="0" xfId="0" applyFont="1" applyFill="1" applyAlignment="1">
      <alignment vertical="center"/>
    </xf>
    <xf numFmtId="0" fontId="13" fillId="0" borderId="0" xfId="0" applyFont="1" applyFill="1" applyAlignment="1">
      <alignment horizontal="left" vertical="center"/>
    </xf>
    <xf numFmtId="0" fontId="13" fillId="0" borderId="0" xfId="0" applyFont="1" applyFill="1" applyAlignment="1">
      <alignment vertical="center" wrapText="1"/>
    </xf>
    <xf numFmtId="49" fontId="19" fillId="0" borderId="0" xfId="0" applyNumberFormat="1" applyFont="1" applyFill="1" applyBorder="1" applyAlignment="1">
      <alignment horizontal="left" vertical="center"/>
    </xf>
    <xf numFmtId="0" fontId="21" fillId="2" borderId="2" xfId="0" applyFont="1" applyFill="1" applyBorder="1" applyAlignment="1">
      <alignment horizontal="center" vertical="center" wrapText="1"/>
    </xf>
    <xf numFmtId="0" fontId="13" fillId="0" borderId="2" xfId="0" applyFont="1" applyFill="1" applyBorder="1" applyAlignment="1">
      <alignment horizontal="center" vertical="center" wrapText="1"/>
    </xf>
    <xf numFmtId="49" fontId="18" fillId="2" borderId="2" xfId="0" applyNumberFormat="1" applyFont="1" applyFill="1" applyBorder="1" applyAlignment="1" applyProtection="1">
      <alignment horizontal="center" vertical="top" wrapText="1"/>
      <protection locked="0"/>
    </xf>
    <xf numFmtId="14" fontId="18" fillId="2" borderId="2" xfId="0" applyNumberFormat="1" applyFont="1" applyFill="1" applyBorder="1" applyAlignment="1" applyProtection="1">
      <alignment horizontal="center" vertical="top" wrapText="1"/>
      <protection locked="0"/>
    </xf>
    <xf numFmtId="0" fontId="7" fillId="0" borderId="0" xfId="0" applyFont="1"/>
    <xf numFmtId="0" fontId="15" fillId="0" borderId="0" xfId="0" applyFont="1"/>
    <xf numFmtId="0" fontId="9" fillId="0" borderId="0" xfId="0" applyFont="1" applyFill="1" applyBorder="1" applyAlignment="1" applyProtection="1">
      <alignment vertical="center"/>
      <protection hidden="1"/>
    </xf>
    <xf numFmtId="0" fontId="7" fillId="0" borderId="5" xfId="0" applyFont="1" applyBorder="1" applyAlignment="1">
      <alignment horizontal="center"/>
    </xf>
    <xf numFmtId="0" fontId="7" fillId="0" borderId="3" xfId="0" applyFont="1" applyBorder="1" applyAlignment="1">
      <alignment horizontal="center"/>
    </xf>
    <xf numFmtId="0" fontId="7" fillId="0" borderId="10" xfId="0" applyFont="1" applyBorder="1" applyAlignment="1">
      <alignment horizontal="center"/>
    </xf>
    <xf numFmtId="0" fontId="7" fillId="0" borderId="4" xfId="0" applyFont="1" applyBorder="1" applyAlignment="1">
      <alignment horizontal="center"/>
    </xf>
    <xf numFmtId="0" fontId="7" fillId="0" borderId="11" xfId="0" applyFont="1" applyBorder="1" applyAlignment="1">
      <alignment horizontal="center"/>
    </xf>
    <xf numFmtId="0" fontId="7" fillId="0" borderId="6" xfId="0" applyFont="1" applyBorder="1" applyAlignment="1">
      <alignment horizontal="center"/>
    </xf>
    <xf numFmtId="9" fontId="7" fillId="0" borderId="5" xfId="0" applyNumberFormat="1" applyFont="1" applyBorder="1" applyAlignment="1">
      <alignment horizontal="center"/>
    </xf>
    <xf numFmtId="9" fontId="7" fillId="0" borderId="3" xfId="0" applyNumberFormat="1" applyFont="1" applyBorder="1" applyAlignment="1">
      <alignment horizontal="center"/>
    </xf>
    <xf numFmtId="0" fontId="13" fillId="0" borderId="12" xfId="0" applyFont="1" applyFill="1" applyBorder="1" applyAlignment="1">
      <alignment horizontal="left" vertical="center"/>
    </xf>
    <xf numFmtId="0" fontId="13" fillId="3" borderId="13" xfId="0" applyFont="1" applyFill="1" applyBorder="1" applyAlignment="1">
      <alignment horizontal="left" vertical="center" wrapText="1"/>
    </xf>
    <xf numFmtId="0" fontId="13" fillId="3" borderId="14" xfId="0" applyFont="1" applyFill="1" applyBorder="1" applyAlignment="1">
      <alignment horizontal="left" vertical="center" wrapText="1"/>
    </xf>
    <xf numFmtId="0" fontId="13" fillId="3" borderId="12" xfId="0" applyFont="1" applyFill="1" applyBorder="1" applyAlignment="1">
      <alignment horizontal="left" vertical="center"/>
    </xf>
    <xf numFmtId="0" fontId="10" fillId="0" borderId="0" xfId="0" applyFont="1" applyAlignment="1" applyProtection="1">
      <alignment vertical="top"/>
    </xf>
    <xf numFmtId="0" fontId="15" fillId="0" borderId="0" xfId="2" applyFont="1" applyBorder="1" applyAlignment="1">
      <alignment vertical="top"/>
    </xf>
    <xf numFmtId="49" fontId="7" fillId="0" borderId="0" xfId="0" applyNumberFormat="1" applyFont="1" applyBorder="1" applyAlignment="1" applyProtection="1">
      <alignment vertical="top"/>
    </xf>
    <xf numFmtId="0" fontId="7" fillId="0" borderId="0" xfId="0" applyNumberFormat="1" applyFont="1" applyBorder="1" applyAlignment="1" applyProtection="1">
      <alignment vertical="top"/>
    </xf>
    <xf numFmtId="14" fontId="7" fillId="0" borderId="0" xfId="0" applyNumberFormat="1" applyFont="1" applyFill="1" applyBorder="1" applyAlignment="1" applyProtection="1">
      <alignment vertical="top"/>
    </xf>
    <xf numFmtId="14" fontId="7" fillId="0" borderId="0" xfId="0" applyNumberFormat="1" applyFont="1" applyBorder="1" applyAlignment="1" applyProtection="1">
      <alignment vertical="top"/>
    </xf>
    <xf numFmtId="0" fontId="7" fillId="0" borderId="0" xfId="0" applyFont="1" applyBorder="1" applyAlignment="1" applyProtection="1">
      <alignment vertical="top"/>
    </xf>
    <xf numFmtId="0" fontId="10" fillId="0" borderId="0" xfId="0" applyFont="1" applyBorder="1" applyAlignment="1">
      <alignment vertical="top"/>
    </xf>
    <xf numFmtId="49" fontId="10" fillId="0" borderId="0" xfId="0" applyNumberFormat="1" applyFont="1" applyBorder="1" applyAlignment="1" applyProtection="1">
      <alignment vertical="top"/>
    </xf>
    <xf numFmtId="0" fontId="7" fillId="0" borderId="0" xfId="0" applyFont="1" applyAlignment="1" applyProtection="1">
      <alignment vertical="top"/>
    </xf>
    <xf numFmtId="49" fontId="12" fillId="0" borderId="0" xfId="0" applyNumberFormat="1" applyFont="1" applyFill="1" applyBorder="1" applyAlignment="1">
      <alignment horizontal="left" vertical="top"/>
    </xf>
    <xf numFmtId="49" fontId="7" fillId="0" borderId="0" xfId="0" applyNumberFormat="1" applyFont="1" applyAlignment="1" applyProtection="1">
      <alignment vertical="top"/>
    </xf>
    <xf numFmtId="0" fontId="7" fillId="0" borderId="0" xfId="0" applyNumberFormat="1" applyFont="1" applyAlignment="1" applyProtection="1">
      <alignment vertical="top"/>
    </xf>
    <xf numFmtId="14" fontId="7" fillId="0" borderId="0" xfId="0" applyNumberFormat="1" applyFont="1" applyAlignment="1" applyProtection="1">
      <alignment vertical="top"/>
    </xf>
    <xf numFmtId="0" fontId="10" fillId="0" borderId="0" xfId="0" applyFont="1" applyAlignment="1">
      <alignment vertical="top"/>
    </xf>
    <xf numFmtId="14" fontId="10" fillId="0" borderId="0" xfId="0" applyNumberFormat="1" applyFont="1" applyAlignment="1" applyProtection="1">
      <alignment vertical="top"/>
    </xf>
    <xf numFmtId="49" fontId="7" fillId="0" borderId="0" xfId="0" applyNumberFormat="1" applyFont="1" applyFill="1" applyBorder="1" applyAlignment="1" applyProtection="1">
      <alignment vertical="top"/>
      <protection locked="0"/>
    </xf>
    <xf numFmtId="49" fontId="8" fillId="0" borderId="0" xfId="0" applyNumberFormat="1" applyFont="1" applyFill="1" applyBorder="1" applyAlignment="1" applyProtection="1">
      <alignment vertical="top"/>
    </xf>
    <xf numFmtId="49" fontId="18" fillId="2" borderId="15" xfId="0" applyNumberFormat="1" applyFont="1" applyFill="1" applyBorder="1" applyAlignment="1" applyProtection="1">
      <alignment vertical="top"/>
    </xf>
    <xf numFmtId="176" fontId="7" fillId="0" borderId="16" xfId="0" applyNumberFormat="1" applyFont="1" applyBorder="1" applyAlignment="1" applyProtection="1">
      <alignment vertical="top"/>
    </xf>
    <xf numFmtId="49" fontId="18" fillId="2" borderId="17" xfId="0" applyNumberFormat="1" applyFont="1" applyFill="1" applyBorder="1" applyAlignment="1" applyProtection="1">
      <alignment vertical="top"/>
    </xf>
    <xf numFmtId="49" fontId="7" fillId="0" borderId="0" xfId="0" applyNumberFormat="1" applyFont="1" applyFill="1" applyBorder="1" applyAlignment="1" applyProtection="1">
      <alignment vertical="top" wrapText="1"/>
      <protection locked="0"/>
    </xf>
    <xf numFmtId="49" fontId="18" fillId="2" borderId="18" xfId="0" applyNumberFormat="1" applyFont="1" applyFill="1" applyBorder="1" applyAlignment="1" applyProtection="1">
      <alignment vertical="top"/>
    </xf>
    <xf numFmtId="176" fontId="7" fillId="0" borderId="19" xfId="0" applyNumberFormat="1" applyFont="1" applyBorder="1" applyAlignment="1" applyProtection="1">
      <alignment vertical="top"/>
    </xf>
    <xf numFmtId="49" fontId="18" fillId="4" borderId="18" xfId="0" applyNumberFormat="1" applyFont="1" applyFill="1" applyBorder="1" applyAlignment="1" applyProtection="1">
      <alignment vertical="top"/>
    </xf>
    <xf numFmtId="49" fontId="18" fillId="2" borderId="20" xfId="0" applyNumberFormat="1" applyFont="1" applyFill="1" applyBorder="1" applyAlignment="1" applyProtection="1">
      <alignment vertical="top"/>
    </xf>
    <xf numFmtId="176" fontId="7" fillId="0" borderId="21" xfId="0" applyNumberFormat="1" applyFont="1" applyBorder="1" applyAlignment="1" applyProtection="1">
      <alignment vertical="top"/>
    </xf>
    <xf numFmtId="49" fontId="18" fillId="4" borderId="20" xfId="0" applyNumberFormat="1" applyFont="1" applyFill="1" applyBorder="1" applyAlignment="1" applyProtection="1">
      <alignment vertical="top"/>
    </xf>
    <xf numFmtId="0" fontId="7" fillId="0" borderId="0" xfId="0" applyFont="1" applyAlignment="1" applyProtection="1">
      <alignment vertical="top"/>
      <protection locked="0"/>
    </xf>
    <xf numFmtId="49" fontId="7" fillId="0" borderId="0" xfId="0" applyNumberFormat="1" applyFont="1" applyAlignment="1" applyProtection="1">
      <alignment vertical="top"/>
      <protection locked="0"/>
    </xf>
    <xf numFmtId="14" fontId="7" fillId="0" borderId="0" xfId="0" applyNumberFormat="1" applyFont="1" applyAlignment="1" applyProtection="1">
      <alignment vertical="top"/>
      <protection locked="0"/>
    </xf>
    <xf numFmtId="177" fontId="13" fillId="3" borderId="22" xfId="2" applyNumberFormat="1" applyFont="1" applyFill="1" applyBorder="1" applyAlignment="1">
      <alignment horizontal="center" vertical="top" wrapText="1"/>
    </xf>
    <xf numFmtId="0" fontId="7" fillId="0" borderId="0" xfId="0" applyFont="1" applyFill="1" applyAlignment="1" applyProtection="1">
      <alignment vertical="top" wrapText="1"/>
      <protection locked="0"/>
    </xf>
    <xf numFmtId="176" fontId="7" fillId="0" borderId="23" xfId="0" applyNumberFormat="1" applyFont="1" applyBorder="1" applyAlignment="1" applyProtection="1">
      <alignment vertical="top"/>
    </xf>
    <xf numFmtId="176" fontId="7" fillId="0" borderId="12" xfId="0" applyNumberFormat="1" applyFont="1" applyBorder="1" applyAlignment="1" applyProtection="1">
      <alignment vertical="top"/>
    </xf>
    <xf numFmtId="176" fontId="7" fillId="0" borderId="24" xfId="0" applyNumberFormat="1" applyFont="1" applyBorder="1" applyAlignment="1" applyProtection="1">
      <alignment vertical="top"/>
    </xf>
    <xf numFmtId="49" fontId="18" fillId="4" borderId="15" xfId="0" applyNumberFormat="1" applyFont="1" applyFill="1" applyBorder="1" applyAlignment="1" applyProtection="1">
      <alignment vertical="top"/>
    </xf>
    <xf numFmtId="0" fontId="7" fillId="0" borderId="25" xfId="0" applyFont="1" applyBorder="1" applyAlignment="1">
      <alignment horizontal="center"/>
    </xf>
    <xf numFmtId="0" fontId="18" fillId="2" borderId="4" xfId="0" applyFont="1" applyFill="1" applyBorder="1" applyAlignment="1">
      <alignment horizontal="center" vertical="center"/>
    </xf>
    <xf numFmtId="49" fontId="18" fillId="4" borderId="4" xfId="0" applyNumberFormat="1" applyFont="1" applyFill="1" applyBorder="1" applyAlignment="1" applyProtection="1">
      <alignment horizontal="center" vertical="center" wrapText="1"/>
    </xf>
    <xf numFmtId="49" fontId="18" fillId="4" borderId="11" xfId="0" applyNumberFormat="1" applyFont="1" applyFill="1" applyBorder="1" applyAlignment="1" applyProtection="1">
      <alignment horizontal="center" vertical="center" wrapText="1"/>
    </xf>
    <xf numFmtId="49" fontId="18" fillId="4" borderId="6" xfId="0" applyNumberFormat="1" applyFont="1" applyFill="1" applyBorder="1" applyAlignment="1" applyProtection="1">
      <alignment horizontal="center" vertical="center" wrapText="1"/>
    </xf>
    <xf numFmtId="0" fontId="7" fillId="0" borderId="26" xfId="0" applyFont="1" applyBorder="1" applyAlignment="1">
      <alignment horizontal="center"/>
    </xf>
    <xf numFmtId="0" fontId="7" fillId="0" borderId="1"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0" borderId="29" xfId="0" applyFont="1" applyBorder="1" applyAlignment="1">
      <alignment horizontal="center"/>
    </xf>
    <xf numFmtId="0" fontId="7" fillId="0" borderId="30" xfId="0" applyFont="1" applyBorder="1" applyAlignment="1">
      <alignment horizontal="center"/>
    </xf>
    <xf numFmtId="0" fontId="7" fillId="0" borderId="34" xfId="0" applyFont="1" applyBorder="1" applyAlignment="1">
      <alignment horizontal="center"/>
    </xf>
    <xf numFmtId="0" fontId="18" fillId="2" borderId="6" xfId="0" applyFont="1" applyFill="1" applyBorder="1" applyAlignment="1" applyProtection="1">
      <alignment horizontal="center" vertical="center"/>
      <protection hidden="1"/>
    </xf>
    <xf numFmtId="0" fontId="18" fillId="2" borderId="35" xfId="0" applyFont="1" applyFill="1" applyBorder="1" applyAlignment="1" applyProtection="1">
      <alignment horizontal="center" vertical="center"/>
      <protection hidden="1"/>
    </xf>
    <xf numFmtId="0" fontId="18" fillId="2" borderId="3" xfId="0" applyFont="1" applyFill="1" applyBorder="1" applyAlignment="1" applyProtection="1">
      <alignment horizontal="center" vertical="center" wrapText="1"/>
      <protection hidden="1"/>
    </xf>
    <xf numFmtId="0" fontId="18" fillId="2" borderId="4" xfId="0" applyFont="1" applyFill="1" applyBorder="1" applyAlignment="1" applyProtection="1">
      <alignment horizontal="center" vertical="center" wrapText="1"/>
      <protection hidden="1"/>
    </xf>
    <xf numFmtId="178" fontId="18" fillId="2" borderId="11" xfId="0" applyNumberFormat="1" applyFont="1" applyFill="1" applyBorder="1" applyAlignment="1" applyProtection="1">
      <alignment horizontal="center" vertical="center" wrapText="1"/>
      <protection hidden="1"/>
    </xf>
    <xf numFmtId="179" fontId="18" fillId="2" borderId="11" xfId="0" applyNumberFormat="1" applyFont="1" applyFill="1" applyBorder="1" applyAlignment="1" applyProtection="1">
      <alignment horizontal="center" vertical="center" wrapText="1"/>
      <protection hidden="1"/>
    </xf>
    <xf numFmtId="180" fontId="18" fillId="2" borderId="11" xfId="0" applyNumberFormat="1" applyFont="1" applyFill="1" applyBorder="1" applyAlignment="1" applyProtection="1">
      <alignment horizontal="center" vertical="center" wrapText="1"/>
      <protection hidden="1"/>
    </xf>
    <xf numFmtId="0" fontId="18" fillId="2" borderId="6" xfId="0" applyFont="1" applyFill="1" applyBorder="1" applyAlignment="1" applyProtection="1">
      <alignment horizontal="center" vertical="center" wrapText="1"/>
      <protection hidden="1"/>
    </xf>
    <xf numFmtId="0" fontId="7" fillId="0" borderId="5" xfId="0" applyFont="1" applyBorder="1" applyAlignment="1">
      <alignment horizontal="left" wrapText="1"/>
    </xf>
    <xf numFmtId="0" fontId="7" fillId="0" borderId="8" xfId="0" applyFont="1" applyBorder="1" applyAlignment="1">
      <alignment horizontal="left"/>
    </xf>
    <xf numFmtId="0" fontId="7" fillId="0" borderId="7" xfId="0" applyFont="1" applyBorder="1" applyAlignment="1">
      <alignment horizontal="left"/>
    </xf>
    <xf numFmtId="0" fontId="7" fillId="0" borderId="9" xfId="0" applyFont="1" applyBorder="1" applyAlignment="1">
      <alignment horizontal="left"/>
    </xf>
    <xf numFmtId="181" fontId="7" fillId="0" borderId="2" xfId="0" applyNumberFormat="1" applyFont="1" applyFill="1" applyBorder="1" applyAlignment="1" applyProtection="1">
      <alignment horizontal="center" vertical="top" wrapText="1"/>
      <protection locked="0"/>
    </xf>
    <xf numFmtId="0" fontId="7" fillId="0" borderId="2" xfId="0" applyNumberFormat="1" applyFont="1" applyFill="1" applyBorder="1" applyAlignment="1" applyProtection="1">
      <alignment horizontal="left" vertical="top" wrapText="1" shrinkToFit="1"/>
      <protection locked="0"/>
    </xf>
    <xf numFmtId="14" fontId="7" fillId="0" borderId="2" xfId="0" applyNumberFormat="1" applyFont="1" applyFill="1" applyBorder="1" applyAlignment="1" applyProtection="1">
      <alignment horizontal="left" vertical="top" wrapText="1"/>
      <protection locked="0"/>
    </xf>
    <xf numFmtId="0" fontId="7" fillId="0" borderId="2" xfId="0" applyNumberFormat="1"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36" xfId="0" applyFont="1" applyBorder="1" applyAlignment="1">
      <alignment horizontal="center"/>
    </xf>
    <xf numFmtId="0" fontId="7" fillId="0" borderId="37" xfId="0" applyFont="1" applyBorder="1" applyAlignment="1">
      <alignment horizontal="center"/>
    </xf>
    <xf numFmtId="0" fontId="7" fillId="0" borderId="38" xfId="0" applyFont="1" applyBorder="1" applyAlignment="1">
      <alignment horizontal="center"/>
    </xf>
    <xf numFmtId="181" fontId="7" fillId="0" borderId="39" xfId="0" applyNumberFormat="1" applyFont="1" applyFill="1" applyBorder="1" applyAlignment="1" applyProtection="1">
      <alignment horizontal="center" vertical="top" wrapText="1"/>
      <protection locked="0"/>
    </xf>
    <xf numFmtId="0" fontId="7" fillId="0" borderId="39" xfId="0" applyNumberFormat="1" applyFont="1" applyFill="1" applyBorder="1" applyAlignment="1" applyProtection="1">
      <alignment horizontal="left" vertical="top" wrapText="1"/>
      <protection locked="0"/>
    </xf>
    <xf numFmtId="14" fontId="7" fillId="0" borderId="39" xfId="0" applyNumberFormat="1" applyFont="1" applyFill="1" applyBorder="1" applyAlignment="1" applyProtection="1">
      <alignment horizontal="left" vertical="top" wrapText="1"/>
      <protection locked="0"/>
    </xf>
    <xf numFmtId="0" fontId="7" fillId="0" borderId="39" xfId="0" applyNumberFormat="1" applyFont="1" applyFill="1" applyBorder="1" applyAlignment="1" applyProtection="1">
      <alignment horizontal="left" vertical="top" wrapText="1" shrinkToFit="1"/>
      <protection locked="0"/>
    </xf>
    <xf numFmtId="49" fontId="7" fillId="0" borderId="0" xfId="0" applyNumberFormat="1" applyFont="1" applyAlignment="1">
      <alignment vertical="top"/>
    </xf>
    <xf numFmtId="0" fontId="7" fillId="0" borderId="0" xfId="40" applyFont="1" applyFill="1" applyAlignment="1" applyProtection="1">
      <alignment horizontal="left" vertical="top" wrapText="1"/>
      <protection locked="0"/>
    </xf>
    <xf numFmtId="0" fontId="7" fillId="0" borderId="0" xfId="40" applyFont="1" applyFill="1" applyBorder="1" applyAlignment="1" applyProtection="1">
      <alignment horizontal="left" vertical="top" wrapText="1"/>
      <protection locked="0"/>
    </xf>
    <xf numFmtId="0" fontId="0" fillId="0" borderId="0" xfId="0" applyAlignment="1">
      <alignment vertical="center"/>
    </xf>
    <xf numFmtId="181" fontId="7" fillId="0" borderId="2" xfId="40" applyNumberFormat="1" applyFont="1" applyFill="1" applyBorder="1" applyAlignment="1" applyProtection="1">
      <alignment horizontal="center" vertical="top" wrapText="1"/>
      <protection locked="0"/>
    </xf>
    <xf numFmtId="0" fontId="7" fillId="0" borderId="2" xfId="40" quotePrefix="1" applyNumberFormat="1" applyFont="1" applyFill="1" applyBorder="1" applyAlignment="1" applyProtection="1">
      <alignment horizontal="left" vertical="top" wrapText="1" shrinkToFit="1"/>
      <protection locked="0"/>
    </xf>
    <xf numFmtId="0" fontId="7" fillId="0" borderId="2" xfId="40" applyNumberFormat="1" applyFont="1" applyFill="1" applyBorder="1" applyAlignment="1" applyProtection="1">
      <alignment horizontal="left" vertical="top" wrapText="1" shrinkToFit="1"/>
      <protection locked="0"/>
    </xf>
    <xf numFmtId="14" fontId="7" fillId="0" borderId="2" xfId="40" applyNumberFormat="1" applyFont="1" applyFill="1" applyBorder="1" applyAlignment="1" applyProtection="1">
      <alignment horizontal="left" vertical="top" wrapText="1"/>
      <protection locked="0"/>
    </xf>
    <xf numFmtId="0" fontId="7" fillId="0" borderId="2" xfId="40" applyNumberFormat="1" applyFont="1" applyFill="1" applyBorder="1" applyAlignment="1" applyProtection="1">
      <alignment horizontal="left" vertical="top" wrapText="1"/>
      <protection locked="0"/>
    </xf>
    <xf numFmtId="0" fontId="7" fillId="0" borderId="2" xfId="40" quotePrefix="1" applyNumberFormat="1" applyFont="1" applyFill="1" applyBorder="1" applyAlignment="1" applyProtection="1">
      <alignment horizontal="left" vertical="top" wrapText="1"/>
      <protection locked="0"/>
    </xf>
    <xf numFmtId="0" fontId="7" fillId="0" borderId="2" xfId="40" applyNumberFormat="1" applyFont="1" applyFill="1" applyBorder="1" applyAlignment="1" applyProtection="1">
      <alignment vertical="top" wrapText="1" shrinkToFit="1"/>
      <protection locked="0"/>
    </xf>
    <xf numFmtId="0" fontId="7" fillId="0" borderId="2" xfId="40" applyFont="1" applyBorder="1" applyAlignment="1" applyProtection="1">
      <alignment horizontal="left" vertical="top" wrapText="1"/>
      <protection locked="0"/>
    </xf>
    <xf numFmtId="0" fontId="7" fillId="0" borderId="2" xfId="40" applyNumberFormat="1" applyFont="1" applyFill="1" applyBorder="1" applyAlignment="1" applyProtection="1">
      <alignment vertical="top" wrapText="1"/>
      <protection locked="0"/>
    </xf>
    <xf numFmtId="0" fontId="7" fillId="0" borderId="2" xfId="40" applyFont="1" applyBorder="1" applyAlignment="1" applyProtection="1">
      <alignment vertical="top" wrapText="1"/>
      <protection locked="0"/>
    </xf>
    <xf numFmtId="0" fontId="26" fillId="0" borderId="8" xfId="0" applyFont="1" applyBorder="1" applyAlignment="1">
      <alignment horizontal="left" vertical="top"/>
    </xf>
    <xf numFmtId="0" fontId="13" fillId="3" borderId="39" xfId="2" applyFont="1" applyFill="1" applyBorder="1" applyAlignment="1">
      <alignment horizontal="center" vertical="top" wrapText="1"/>
    </xf>
    <xf numFmtId="177" fontId="13" fillId="3" borderId="39" xfId="2" applyNumberFormat="1" applyFont="1" applyFill="1" applyBorder="1" applyAlignment="1">
      <alignment horizontal="center" vertical="top" wrapText="1"/>
    </xf>
    <xf numFmtId="0" fontId="13" fillId="3" borderId="39" xfId="2" applyFont="1" applyFill="1" applyBorder="1" applyAlignment="1">
      <alignment vertical="top" wrapText="1"/>
    </xf>
    <xf numFmtId="0" fontId="7" fillId="0" borderId="39" xfId="40" applyNumberFormat="1" applyFont="1" applyFill="1" applyBorder="1" applyAlignment="1" applyProtection="1">
      <alignment horizontal="left" vertical="top" wrapText="1"/>
      <protection locked="0"/>
    </xf>
    <xf numFmtId="14" fontId="7" fillId="0" borderId="39" xfId="40" applyNumberFormat="1" applyFont="1" applyFill="1" applyBorder="1" applyAlignment="1" applyProtection="1">
      <alignment horizontal="left" vertical="top" wrapText="1"/>
      <protection locked="0"/>
    </xf>
    <xf numFmtId="0" fontId="7" fillId="0" borderId="39" xfId="40" applyNumberFormat="1" applyFont="1" applyFill="1" applyBorder="1" applyAlignment="1" applyProtection="1">
      <alignment horizontal="left" vertical="top" wrapText="1" shrinkToFit="1"/>
      <protection locked="0"/>
    </xf>
    <xf numFmtId="0" fontId="7" fillId="0" borderId="39" xfId="40" quotePrefix="1" applyNumberFormat="1" applyFont="1" applyFill="1" applyBorder="1" applyAlignment="1" applyProtection="1">
      <alignment horizontal="left" vertical="top" wrapText="1" shrinkToFit="1"/>
      <protection locked="0"/>
    </xf>
    <xf numFmtId="0" fontId="7" fillId="0" borderId="39" xfId="40" applyNumberFormat="1" applyFont="1" applyFill="1" applyBorder="1" applyAlignment="1" applyProtection="1">
      <alignment vertical="top" wrapText="1"/>
      <protection locked="0"/>
    </xf>
    <xf numFmtId="181" fontId="7" fillId="0" borderId="39" xfId="40" applyNumberFormat="1" applyFont="1" applyFill="1" applyBorder="1" applyAlignment="1" applyProtection="1">
      <alignment horizontal="center" vertical="top" wrapText="1"/>
      <protection locked="0"/>
    </xf>
    <xf numFmtId="0" fontId="7" fillId="0" borderId="39" xfId="40" quotePrefix="1" applyNumberFormat="1" applyFont="1" applyFill="1" applyBorder="1" applyAlignment="1" applyProtection="1">
      <alignment horizontal="left" vertical="top" wrapText="1"/>
      <protection locked="0"/>
    </xf>
    <xf numFmtId="0" fontId="7" fillId="0" borderId="39" xfId="0" applyFont="1" applyFill="1" applyBorder="1" applyAlignment="1" applyProtection="1">
      <alignment horizontal="left" vertical="top" wrapText="1"/>
      <protection locked="0"/>
    </xf>
    <xf numFmtId="0" fontId="7" fillId="0" borderId="39" xfId="40" applyNumberFormat="1" applyFont="1" applyFill="1" applyBorder="1" applyAlignment="1" applyProtection="1">
      <alignment vertical="top" wrapText="1" shrinkToFit="1"/>
      <protection locked="0"/>
    </xf>
    <xf numFmtId="0" fontId="7" fillId="0" borderId="39" xfId="40" applyFont="1" applyBorder="1" applyAlignment="1" applyProtection="1">
      <alignment horizontal="left" vertical="top" wrapText="1"/>
      <protection locked="0"/>
    </xf>
    <xf numFmtId="0" fontId="7" fillId="0" borderId="39" xfId="40" applyFont="1" applyBorder="1" applyAlignment="1" applyProtection="1">
      <alignment vertical="top" wrapText="1"/>
      <protection locked="0"/>
    </xf>
    <xf numFmtId="49" fontId="18" fillId="2" borderId="39" xfId="0" applyNumberFormat="1" applyFont="1" applyFill="1" applyBorder="1" applyAlignment="1" applyProtection="1">
      <alignment horizontal="center" vertical="top" wrapText="1"/>
      <protection locked="0"/>
    </xf>
    <xf numFmtId="14" fontId="18" fillId="2" borderId="39" xfId="0" applyNumberFormat="1" applyFont="1" applyFill="1" applyBorder="1" applyAlignment="1" applyProtection="1">
      <alignment horizontal="center" vertical="top" wrapText="1"/>
      <protection locked="0"/>
    </xf>
    <xf numFmtId="0" fontId="28" fillId="0" borderId="39" xfId="0" applyFont="1" applyBorder="1"/>
    <xf numFmtId="0" fontId="14" fillId="0" borderId="0" xfId="2" applyFont="1" applyBorder="1" applyAlignment="1">
      <alignment horizontal="center" vertical="center"/>
    </xf>
    <xf numFmtId="0" fontId="5" fillId="0" borderId="0" xfId="2" applyAlignment="1">
      <alignment vertical="center"/>
    </xf>
    <xf numFmtId="0" fontId="0" fillId="0" borderId="0" xfId="2" applyFont="1" applyAlignment="1">
      <alignment horizontal="left" vertical="center"/>
    </xf>
    <xf numFmtId="0" fontId="5" fillId="0" borderId="0" xfId="2" applyAlignment="1">
      <alignment horizontal="left" vertical="center"/>
    </xf>
    <xf numFmtId="14" fontId="5" fillId="0" borderId="0" xfId="2" applyNumberFormat="1" applyFont="1" applyAlignment="1">
      <alignment horizontal="left" vertical="center"/>
    </xf>
    <xf numFmtId="14" fontId="5" fillId="0" borderId="0" xfId="2" applyNumberFormat="1" applyAlignment="1">
      <alignment horizontal="left" vertical="center"/>
    </xf>
    <xf numFmtId="0" fontId="13" fillId="0" borderId="0" xfId="0" applyFont="1" applyFill="1" applyAlignment="1">
      <alignment horizontal="left" vertical="top"/>
    </xf>
    <xf numFmtId="0" fontId="13" fillId="0" borderId="2" xfId="0" applyFont="1" applyFill="1" applyBorder="1" applyAlignment="1">
      <alignment horizontal="left" vertical="center" wrapText="1"/>
    </xf>
    <xf numFmtId="0" fontId="13" fillId="0" borderId="12" xfId="0" applyFont="1" applyFill="1" applyBorder="1" applyAlignment="1">
      <alignment horizontal="left" vertical="center" wrapText="1"/>
    </xf>
    <xf numFmtId="0" fontId="13" fillId="0" borderId="14" xfId="0" applyFont="1" applyFill="1" applyBorder="1" applyAlignment="1">
      <alignment horizontal="left" vertical="center" wrapText="1"/>
    </xf>
    <xf numFmtId="0" fontId="21" fillId="2" borderId="12" xfId="0" applyFont="1" applyFill="1" applyBorder="1" applyAlignment="1">
      <alignment horizontal="center" vertical="center" wrapText="1"/>
    </xf>
    <xf numFmtId="0" fontId="21" fillId="2" borderId="13"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7" fillId="0" borderId="33" xfId="0" applyFont="1" applyBorder="1" applyAlignment="1">
      <alignment horizontal="center"/>
    </xf>
    <xf numFmtId="0" fontId="7" fillId="0" borderId="34" xfId="0" applyFont="1" applyBorder="1" applyAlignment="1">
      <alignment horizontal="center"/>
    </xf>
    <xf numFmtId="14" fontId="18" fillId="2" borderId="12" xfId="0" applyNumberFormat="1" applyFont="1" applyFill="1" applyBorder="1" applyAlignment="1" applyProtection="1">
      <alignment horizontal="center" vertical="center" wrapText="1"/>
      <protection locked="0"/>
    </xf>
    <xf numFmtId="0" fontId="0" fillId="0" borderId="13" xfId="0" applyBorder="1" applyAlignment="1">
      <alignment horizontal="center" vertical="center" wrapText="1"/>
    </xf>
    <xf numFmtId="0" fontId="0" fillId="0" borderId="14" xfId="0" applyBorder="1" applyAlignment="1">
      <alignment horizontal="center" vertical="center" wrapText="1"/>
    </xf>
    <xf numFmtId="49" fontId="18" fillId="2" borderId="31" xfId="0" applyNumberFormat="1" applyFont="1" applyFill="1" applyBorder="1" applyAlignment="1" applyProtection="1">
      <alignment horizontal="center" vertical="center" wrapText="1"/>
      <protection locked="0"/>
    </xf>
    <xf numFmtId="0" fontId="0" fillId="0" borderId="32" xfId="0" applyBorder="1" applyAlignment="1">
      <alignment horizontal="center" vertical="center" wrapText="1"/>
    </xf>
    <xf numFmtId="49" fontId="18" fillId="2" borderId="32" xfId="0" applyNumberFormat="1" applyFont="1" applyFill="1" applyBorder="1" applyAlignment="1" applyProtection="1">
      <alignment horizontal="center" vertical="center" wrapText="1"/>
      <protection locked="0"/>
    </xf>
    <xf numFmtId="0" fontId="7" fillId="0" borderId="31" xfId="40" applyNumberFormat="1" applyFont="1" applyFill="1" applyBorder="1" applyAlignment="1" applyProtection="1">
      <alignment horizontal="left" vertical="top" wrapText="1"/>
      <protection locked="0"/>
    </xf>
    <xf numFmtId="0" fontId="7" fillId="0" borderId="22" xfId="40" applyNumberFormat="1" applyFont="1" applyFill="1" applyBorder="1" applyAlignment="1" applyProtection="1">
      <alignment horizontal="left" vertical="top" wrapText="1"/>
      <protection locked="0"/>
    </xf>
    <xf numFmtId="0" fontId="7" fillId="0" borderId="32" xfId="40" applyNumberFormat="1" applyFont="1" applyFill="1" applyBorder="1" applyAlignment="1" applyProtection="1">
      <alignment horizontal="left" vertical="top" wrapText="1"/>
      <protection locked="0"/>
    </xf>
  </cellXfs>
  <cellStyles count="44">
    <cellStyle name="ハイパーリンク 2" xfId="1" xr:uid="{00000000-0005-0000-0000-000000000000}"/>
    <cellStyle name="説明文 2" xfId="10" xr:uid="{00000000-0005-0000-0000-000001000000}"/>
    <cellStyle name="標準" xfId="0" builtinId="0"/>
    <cellStyle name="標準 10" xfId="40" xr:uid="{00000000-0005-0000-0000-000003000000}"/>
    <cellStyle name="標準 11" xfId="43" xr:uid="{A53B5F8E-7923-47FE-AF35-A652662B7728}"/>
    <cellStyle name="標準 2" xfId="2" xr:uid="{00000000-0005-0000-0000-000004000000}"/>
    <cellStyle name="標準 2 2" xfId="41" xr:uid="{48B4C814-1B7B-43C0-8505-E71AC4F25484}"/>
    <cellStyle name="標準 2 2 2" xfId="42" xr:uid="{E5B460FE-3683-4C40-ACB1-E081DFD8C374}"/>
    <cellStyle name="標準 3" xfId="3" xr:uid="{00000000-0005-0000-0000-000005000000}"/>
    <cellStyle name="標準 4" xfId="4" xr:uid="{00000000-0005-0000-0000-000006000000}"/>
    <cellStyle name="標準 5" xfId="5" xr:uid="{00000000-0005-0000-0000-000007000000}"/>
    <cellStyle name="標準 6" xfId="6" xr:uid="{00000000-0005-0000-0000-000008000000}"/>
    <cellStyle name="標準 7" xfId="7" xr:uid="{00000000-0005-0000-0000-000009000000}"/>
    <cellStyle name="標準 8" xfId="8" xr:uid="{00000000-0005-0000-0000-00000A000000}"/>
    <cellStyle name="標準 9" xfId="9" xr:uid="{00000000-0005-0000-0000-00000B000000}"/>
    <cellStyle name="標準 9 2" xfId="12" xr:uid="{00000000-0005-0000-0000-00000C000000}"/>
    <cellStyle name="標準 9 2 2" xfId="17" xr:uid="{00000000-0005-0000-0000-00000D000000}"/>
    <cellStyle name="標準 9 2 2 2" xfId="37" xr:uid="{00000000-0005-0000-0000-00000E000000}"/>
    <cellStyle name="標準 9 2 2 3" xfId="27" xr:uid="{00000000-0005-0000-0000-00000F000000}"/>
    <cellStyle name="標準 9 2 3" xfId="32" xr:uid="{00000000-0005-0000-0000-000010000000}"/>
    <cellStyle name="標準 9 2 4" xfId="22" xr:uid="{00000000-0005-0000-0000-000011000000}"/>
    <cellStyle name="標準 9 3" xfId="13" xr:uid="{00000000-0005-0000-0000-000012000000}"/>
    <cellStyle name="標準 9 3 2" xfId="18" xr:uid="{00000000-0005-0000-0000-000013000000}"/>
    <cellStyle name="標準 9 3 2 2" xfId="38" xr:uid="{00000000-0005-0000-0000-000014000000}"/>
    <cellStyle name="標準 9 3 2 3" xfId="28" xr:uid="{00000000-0005-0000-0000-000015000000}"/>
    <cellStyle name="標準 9 3 3" xfId="33" xr:uid="{00000000-0005-0000-0000-000016000000}"/>
    <cellStyle name="標準 9 3 4" xfId="23" xr:uid="{00000000-0005-0000-0000-000017000000}"/>
    <cellStyle name="標準 9 4" xfId="14" xr:uid="{00000000-0005-0000-0000-000018000000}"/>
    <cellStyle name="標準 9 4 2" xfId="19" xr:uid="{00000000-0005-0000-0000-000019000000}"/>
    <cellStyle name="標準 9 4 2 2" xfId="39" xr:uid="{00000000-0005-0000-0000-00001A000000}"/>
    <cellStyle name="標準 9 4 2 3" xfId="29" xr:uid="{00000000-0005-0000-0000-00001B000000}"/>
    <cellStyle name="標準 9 4 3" xfId="34" xr:uid="{00000000-0005-0000-0000-00001C000000}"/>
    <cellStyle name="標準 9 4 4" xfId="24" xr:uid="{00000000-0005-0000-0000-00001D000000}"/>
    <cellStyle name="標準 9 5" xfId="11" xr:uid="{00000000-0005-0000-0000-00001E000000}"/>
    <cellStyle name="標準 9 5 2" xfId="16" xr:uid="{00000000-0005-0000-0000-00001F000000}"/>
    <cellStyle name="標準 9 5 2 2" xfId="36" xr:uid="{00000000-0005-0000-0000-000020000000}"/>
    <cellStyle name="標準 9 5 2 3" xfId="26" xr:uid="{00000000-0005-0000-0000-000021000000}"/>
    <cellStyle name="標準 9 5 3" xfId="31" xr:uid="{00000000-0005-0000-0000-000022000000}"/>
    <cellStyle name="標準 9 5 4" xfId="21" xr:uid="{00000000-0005-0000-0000-000023000000}"/>
    <cellStyle name="標準 9 6" xfId="15" xr:uid="{00000000-0005-0000-0000-000024000000}"/>
    <cellStyle name="標準 9 6 2" xfId="35" xr:uid="{00000000-0005-0000-0000-000025000000}"/>
    <cellStyle name="標準 9 6 3" xfId="25" xr:uid="{00000000-0005-0000-0000-000026000000}"/>
    <cellStyle name="標準 9 7" xfId="30" xr:uid="{00000000-0005-0000-0000-000027000000}"/>
    <cellStyle name="標準 9 8" xfId="20" xr:uid="{00000000-0005-0000-0000-000028000000}"/>
  </cellStyles>
  <dxfs count="9">
    <dxf>
      <font>
        <strike val="0"/>
      </font>
      <fill>
        <patternFill>
          <bgColor indexed="43"/>
        </patternFill>
      </fill>
    </dxf>
    <dxf>
      <font>
        <strike val="0"/>
      </font>
      <fill>
        <patternFill>
          <bgColor indexed="43"/>
        </patternFill>
      </fill>
    </dxf>
    <dxf>
      <font>
        <strike val="0"/>
      </font>
      <fill>
        <patternFill>
          <bgColor indexed="43"/>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printerSettings" Target="../printerSettings/printerSettings26.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29" Type="http://schemas.openxmlformats.org/officeDocument/2006/relationships/printerSettings" Target="../printerSettings/printerSettings29.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printerSettings" Target="../printerSettings/printerSettings28.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37.bin"/><Relationship Id="rId13" Type="http://schemas.openxmlformats.org/officeDocument/2006/relationships/printerSettings" Target="../printerSettings/printerSettings42.bin"/><Relationship Id="rId18" Type="http://schemas.openxmlformats.org/officeDocument/2006/relationships/printerSettings" Target="../printerSettings/printerSettings47.bin"/><Relationship Id="rId26" Type="http://schemas.openxmlformats.org/officeDocument/2006/relationships/printerSettings" Target="../printerSettings/printerSettings55.bin"/><Relationship Id="rId3" Type="http://schemas.openxmlformats.org/officeDocument/2006/relationships/printerSettings" Target="../printerSettings/printerSettings32.bin"/><Relationship Id="rId21" Type="http://schemas.openxmlformats.org/officeDocument/2006/relationships/printerSettings" Target="../printerSettings/printerSettings50.bin"/><Relationship Id="rId7" Type="http://schemas.openxmlformats.org/officeDocument/2006/relationships/printerSettings" Target="../printerSettings/printerSettings36.bin"/><Relationship Id="rId12" Type="http://schemas.openxmlformats.org/officeDocument/2006/relationships/printerSettings" Target="../printerSettings/printerSettings41.bin"/><Relationship Id="rId17" Type="http://schemas.openxmlformats.org/officeDocument/2006/relationships/printerSettings" Target="../printerSettings/printerSettings46.bin"/><Relationship Id="rId25" Type="http://schemas.openxmlformats.org/officeDocument/2006/relationships/printerSettings" Target="../printerSettings/printerSettings54.bin"/><Relationship Id="rId2" Type="http://schemas.openxmlformats.org/officeDocument/2006/relationships/printerSettings" Target="../printerSettings/printerSettings31.bin"/><Relationship Id="rId16" Type="http://schemas.openxmlformats.org/officeDocument/2006/relationships/printerSettings" Target="../printerSettings/printerSettings45.bin"/><Relationship Id="rId20" Type="http://schemas.openxmlformats.org/officeDocument/2006/relationships/printerSettings" Target="../printerSettings/printerSettings49.bin"/><Relationship Id="rId29" Type="http://schemas.openxmlformats.org/officeDocument/2006/relationships/printerSettings" Target="../printerSettings/printerSettings58.bin"/><Relationship Id="rId1" Type="http://schemas.openxmlformats.org/officeDocument/2006/relationships/printerSettings" Target="../printerSettings/printerSettings30.bin"/><Relationship Id="rId6" Type="http://schemas.openxmlformats.org/officeDocument/2006/relationships/printerSettings" Target="../printerSettings/printerSettings35.bin"/><Relationship Id="rId11" Type="http://schemas.openxmlformats.org/officeDocument/2006/relationships/printerSettings" Target="../printerSettings/printerSettings40.bin"/><Relationship Id="rId24" Type="http://schemas.openxmlformats.org/officeDocument/2006/relationships/printerSettings" Target="../printerSettings/printerSettings53.bin"/><Relationship Id="rId5" Type="http://schemas.openxmlformats.org/officeDocument/2006/relationships/printerSettings" Target="../printerSettings/printerSettings34.bin"/><Relationship Id="rId15" Type="http://schemas.openxmlformats.org/officeDocument/2006/relationships/printerSettings" Target="../printerSettings/printerSettings44.bin"/><Relationship Id="rId23" Type="http://schemas.openxmlformats.org/officeDocument/2006/relationships/printerSettings" Target="../printerSettings/printerSettings52.bin"/><Relationship Id="rId28" Type="http://schemas.openxmlformats.org/officeDocument/2006/relationships/printerSettings" Target="../printerSettings/printerSettings57.bin"/><Relationship Id="rId10" Type="http://schemas.openxmlformats.org/officeDocument/2006/relationships/printerSettings" Target="../printerSettings/printerSettings39.bin"/><Relationship Id="rId19" Type="http://schemas.openxmlformats.org/officeDocument/2006/relationships/printerSettings" Target="../printerSettings/printerSettings48.bin"/><Relationship Id="rId4" Type="http://schemas.openxmlformats.org/officeDocument/2006/relationships/printerSettings" Target="../printerSettings/printerSettings33.bin"/><Relationship Id="rId9" Type="http://schemas.openxmlformats.org/officeDocument/2006/relationships/printerSettings" Target="../printerSettings/printerSettings38.bin"/><Relationship Id="rId14" Type="http://schemas.openxmlformats.org/officeDocument/2006/relationships/printerSettings" Target="../printerSettings/printerSettings43.bin"/><Relationship Id="rId22" Type="http://schemas.openxmlformats.org/officeDocument/2006/relationships/printerSettings" Target="../printerSettings/printerSettings51.bin"/><Relationship Id="rId27" Type="http://schemas.openxmlformats.org/officeDocument/2006/relationships/printerSettings" Target="../printerSettings/printerSettings56.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66.bin"/><Relationship Id="rId13" Type="http://schemas.openxmlformats.org/officeDocument/2006/relationships/printerSettings" Target="../printerSettings/printerSettings71.bin"/><Relationship Id="rId18" Type="http://schemas.openxmlformats.org/officeDocument/2006/relationships/printerSettings" Target="../printerSettings/printerSettings76.bin"/><Relationship Id="rId26" Type="http://schemas.openxmlformats.org/officeDocument/2006/relationships/printerSettings" Target="../printerSettings/printerSettings84.bin"/><Relationship Id="rId3" Type="http://schemas.openxmlformats.org/officeDocument/2006/relationships/printerSettings" Target="../printerSettings/printerSettings61.bin"/><Relationship Id="rId21" Type="http://schemas.openxmlformats.org/officeDocument/2006/relationships/printerSettings" Target="../printerSettings/printerSettings79.bin"/><Relationship Id="rId7" Type="http://schemas.openxmlformats.org/officeDocument/2006/relationships/printerSettings" Target="../printerSettings/printerSettings65.bin"/><Relationship Id="rId12" Type="http://schemas.openxmlformats.org/officeDocument/2006/relationships/printerSettings" Target="../printerSettings/printerSettings70.bin"/><Relationship Id="rId17" Type="http://schemas.openxmlformats.org/officeDocument/2006/relationships/printerSettings" Target="../printerSettings/printerSettings75.bin"/><Relationship Id="rId25" Type="http://schemas.openxmlformats.org/officeDocument/2006/relationships/printerSettings" Target="../printerSettings/printerSettings83.bin"/><Relationship Id="rId2" Type="http://schemas.openxmlformats.org/officeDocument/2006/relationships/printerSettings" Target="../printerSettings/printerSettings60.bin"/><Relationship Id="rId16" Type="http://schemas.openxmlformats.org/officeDocument/2006/relationships/printerSettings" Target="../printerSettings/printerSettings74.bin"/><Relationship Id="rId20" Type="http://schemas.openxmlformats.org/officeDocument/2006/relationships/printerSettings" Target="../printerSettings/printerSettings78.bin"/><Relationship Id="rId29" Type="http://schemas.openxmlformats.org/officeDocument/2006/relationships/printerSettings" Target="../printerSettings/printerSettings87.bin"/><Relationship Id="rId1" Type="http://schemas.openxmlformats.org/officeDocument/2006/relationships/printerSettings" Target="../printerSettings/printerSettings59.bin"/><Relationship Id="rId6" Type="http://schemas.openxmlformats.org/officeDocument/2006/relationships/printerSettings" Target="../printerSettings/printerSettings64.bin"/><Relationship Id="rId11" Type="http://schemas.openxmlformats.org/officeDocument/2006/relationships/printerSettings" Target="../printerSettings/printerSettings69.bin"/><Relationship Id="rId24" Type="http://schemas.openxmlformats.org/officeDocument/2006/relationships/printerSettings" Target="../printerSettings/printerSettings82.bin"/><Relationship Id="rId5" Type="http://schemas.openxmlformats.org/officeDocument/2006/relationships/printerSettings" Target="../printerSettings/printerSettings63.bin"/><Relationship Id="rId15" Type="http://schemas.openxmlformats.org/officeDocument/2006/relationships/printerSettings" Target="../printerSettings/printerSettings73.bin"/><Relationship Id="rId23" Type="http://schemas.openxmlformats.org/officeDocument/2006/relationships/printerSettings" Target="../printerSettings/printerSettings81.bin"/><Relationship Id="rId28" Type="http://schemas.openxmlformats.org/officeDocument/2006/relationships/printerSettings" Target="../printerSettings/printerSettings86.bin"/><Relationship Id="rId10" Type="http://schemas.openxmlformats.org/officeDocument/2006/relationships/printerSettings" Target="../printerSettings/printerSettings68.bin"/><Relationship Id="rId19" Type="http://schemas.openxmlformats.org/officeDocument/2006/relationships/printerSettings" Target="../printerSettings/printerSettings77.bin"/><Relationship Id="rId31" Type="http://schemas.openxmlformats.org/officeDocument/2006/relationships/comments" Target="../comments1.xml"/><Relationship Id="rId4" Type="http://schemas.openxmlformats.org/officeDocument/2006/relationships/printerSettings" Target="../printerSettings/printerSettings62.bin"/><Relationship Id="rId9" Type="http://schemas.openxmlformats.org/officeDocument/2006/relationships/printerSettings" Target="../printerSettings/printerSettings67.bin"/><Relationship Id="rId14" Type="http://schemas.openxmlformats.org/officeDocument/2006/relationships/printerSettings" Target="../printerSettings/printerSettings72.bin"/><Relationship Id="rId22" Type="http://schemas.openxmlformats.org/officeDocument/2006/relationships/printerSettings" Target="../printerSettings/printerSettings80.bin"/><Relationship Id="rId27" Type="http://schemas.openxmlformats.org/officeDocument/2006/relationships/printerSettings" Target="../printerSettings/printerSettings85.bin"/><Relationship Id="rId30"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95.bin"/><Relationship Id="rId13" Type="http://schemas.openxmlformats.org/officeDocument/2006/relationships/printerSettings" Target="../printerSettings/printerSettings100.bin"/><Relationship Id="rId18" Type="http://schemas.openxmlformats.org/officeDocument/2006/relationships/printerSettings" Target="../printerSettings/printerSettings105.bin"/><Relationship Id="rId3" Type="http://schemas.openxmlformats.org/officeDocument/2006/relationships/printerSettings" Target="../printerSettings/printerSettings90.bin"/><Relationship Id="rId7" Type="http://schemas.openxmlformats.org/officeDocument/2006/relationships/printerSettings" Target="../printerSettings/printerSettings94.bin"/><Relationship Id="rId12" Type="http://schemas.openxmlformats.org/officeDocument/2006/relationships/printerSettings" Target="../printerSettings/printerSettings99.bin"/><Relationship Id="rId17" Type="http://schemas.openxmlformats.org/officeDocument/2006/relationships/printerSettings" Target="../printerSettings/printerSettings104.bin"/><Relationship Id="rId2" Type="http://schemas.openxmlformats.org/officeDocument/2006/relationships/printerSettings" Target="../printerSettings/printerSettings89.bin"/><Relationship Id="rId16" Type="http://schemas.openxmlformats.org/officeDocument/2006/relationships/printerSettings" Target="../printerSettings/printerSettings103.bin"/><Relationship Id="rId20" Type="http://schemas.openxmlformats.org/officeDocument/2006/relationships/printerSettings" Target="../printerSettings/printerSettings107.bin"/><Relationship Id="rId1" Type="http://schemas.openxmlformats.org/officeDocument/2006/relationships/printerSettings" Target="../printerSettings/printerSettings88.bin"/><Relationship Id="rId6" Type="http://schemas.openxmlformats.org/officeDocument/2006/relationships/printerSettings" Target="../printerSettings/printerSettings93.bin"/><Relationship Id="rId11" Type="http://schemas.openxmlformats.org/officeDocument/2006/relationships/printerSettings" Target="../printerSettings/printerSettings98.bin"/><Relationship Id="rId5" Type="http://schemas.openxmlformats.org/officeDocument/2006/relationships/printerSettings" Target="../printerSettings/printerSettings92.bin"/><Relationship Id="rId15" Type="http://schemas.openxmlformats.org/officeDocument/2006/relationships/printerSettings" Target="../printerSettings/printerSettings102.bin"/><Relationship Id="rId10" Type="http://schemas.openxmlformats.org/officeDocument/2006/relationships/printerSettings" Target="../printerSettings/printerSettings97.bin"/><Relationship Id="rId19" Type="http://schemas.openxmlformats.org/officeDocument/2006/relationships/printerSettings" Target="../printerSettings/printerSettings106.bin"/><Relationship Id="rId4" Type="http://schemas.openxmlformats.org/officeDocument/2006/relationships/printerSettings" Target="../printerSettings/printerSettings91.bin"/><Relationship Id="rId9" Type="http://schemas.openxmlformats.org/officeDocument/2006/relationships/printerSettings" Target="../printerSettings/printerSettings96.bin"/><Relationship Id="rId14" Type="http://schemas.openxmlformats.org/officeDocument/2006/relationships/printerSettings" Target="../printerSettings/printerSettings10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9.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117.bin"/><Relationship Id="rId3" Type="http://schemas.openxmlformats.org/officeDocument/2006/relationships/printerSettings" Target="../printerSettings/printerSettings112.bin"/><Relationship Id="rId7" Type="http://schemas.openxmlformats.org/officeDocument/2006/relationships/printerSettings" Target="../printerSettings/printerSettings116.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6" Type="http://schemas.openxmlformats.org/officeDocument/2006/relationships/printerSettings" Target="../printerSettings/printerSettings115.bin"/><Relationship Id="rId11" Type="http://schemas.openxmlformats.org/officeDocument/2006/relationships/comments" Target="../comments4.xml"/><Relationship Id="rId5" Type="http://schemas.openxmlformats.org/officeDocument/2006/relationships/printerSettings" Target="../printerSettings/printerSettings114.bin"/><Relationship Id="rId10" Type="http://schemas.openxmlformats.org/officeDocument/2006/relationships/vmlDrawing" Target="../drawings/vmlDrawing4.vml"/><Relationship Id="rId4" Type="http://schemas.openxmlformats.org/officeDocument/2006/relationships/printerSettings" Target="../printerSettings/printerSettings113.bin"/><Relationship Id="rId9" Type="http://schemas.openxmlformats.org/officeDocument/2006/relationships/printerSettings" Target="../printerSettings/printerSettings1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9:AX33"/>
  <sheetViews>
    <sheetView tabSelected="1" view="pageBreakPreview" zoomScaleNormal="100" zoomScaleSheetLayoutView="100" workbookViewId="0"/>
  </sheetViews>
  <sheetFormatPr defaultColWidth="2.625" defaultRowHeight="13.5" x14ac:dyDescent="0.15"/>
  <cols>
    <col min="1" max="16384" width="2.625" style="5"/>
  </cols>
  <sheetData>
    <row r="9" spans="1:50" ht="30" customHeight="1" x14ac:dyDescent="0.15">
      <c r="A9" s="142" t="s">
        <v>73</v>
      </c>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c r="AE9" s="142"/>
      <c r="AF9" s="142"/>
      <c r="AG9" s="142"/>
      <c r="AH9" s="142"/>
      <c r="AI9" s="142"/>
      <c r="AJ9" s="142"/>
      <c r="AK9" s="142"/>
      <c r="AL9" s="142"/>
      <c r="AM9" s="142"/>
      <c r="AN9" s="142"/>
      <c r="AO9" s="142"/>
      <c r="AP9" s="142"/>
      <c r="AQ9" s="142"/>
      <c r="AR9" s="142"/>
      <c r="AS9" s="142"/>
      <c r="AT9" s="142"/>
      <c r="AU9" s="142"/>
      <c r="AV9" s="142"/>
      <c r="AW9" s="142"/>
      <c r="AX9" s="142"/>
    </row>
    <row r="10" spans="1:50" ht="30" customHeight="1" x14ac:dyDescent="0.15">
      <c r="A10" s="142" t="s">
        <v>126</v>
      </c>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row>
    <row r="11" spans="1:50" ht="25.5" x14ac:dyDescent="0.15">
      <c r="A11" s="142" t="s">
        <v>127</v>
      </c>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42"/>
    </row>
    <row r="30" spans="40:50" x14ac:dyDescent="0.15">
      <c r="AN30" s="143" t="s">
        <v>29</v>
      </c>
      <c r="AO30" s="143"/>
      <c r="AP30" s="143"/>
      <c r="AQ30" s="143"/>
      <c r="AR30" s="6" t="s">
        <v>4</v>
      </c>
      <c r="AS30" s="144" t="s">
        <v>84</v>
      </c>
      <c r="AT30" s="145"/>
      <c r="AU30" s="145"/>
      <c r="AV30" s="145"/>
      <c r="AW30" s="145"/>
      <c r="AX30" s="145"/>
    </row>
    <row r="31" spans="40:50" x14ac:dyDescent="0.15">
      <c r="AN31" s="143" t="s">
        <v>5</v>
      </c>
      <c r="AO31" s="143"/>
      <c r="AP31" s="143"/>
      <c r="AQ31" s="143"/>
      <c r="AR31" s="6" t="s">
        <v>4</v>
      </c>
      <c r="AS31" s="146">
        <v>43818</v>
      </c>
      <c r="AT31" s="147"/>
      <c r="AU31" s="147"/>
      <c r="AV31" s="147"/>
      <c r="AW31" s="147"/>
      <c r="AX31" s="147"/>
    </row>
    <row r="32" spans="40:50" x14ac:dyDescent="0.15">
      <c r="AN32" s="143" t="s">
        <v>6</v>
      </c>
      <c r="AO32" s="143"/>
      <c r="AP32" s="143"/>
      <c r="AQ32" s="143"/>
      <c r="AR32" s="6" t="s">
        <v>4</v>
      </c>
      <c r="AS32" s="144" t="s">
        <v>83</v>
      </c>
      <c r="AT32" s="145"/>
      <c r="AU32" s="145"/>
      <c r="AV32" s="145"/>
      <c r="AW32" s="145"/>
      <c r="AX32" s="145"/>
    </row>
    <row r="33" spans="40:50" x14ac:dyDescent="0.15">
      <c r="AN33" s="143" t="s">
        <v>7</v>
      </c>
      <c r="AO33" s="143"/>
      <c r="AP33" s="143"/>
      <c r="AQ33" s="143"/>
      <c r="AR33" s="6" t="s">
        <v>4</v>
      </c>
      <c r="AS33" s="146"/>
      <c r="AT33" s="147"/>
      <c r="AU33" s="147"/>
      <c r="AV33" s="147"/>
      <c r="AW33" s="147"/>
      <c r="AX33" s="147"/>
    </row>
  </sheetData>
  <customSheetViews>
    <customSheetView guid="{6699D222-2840-4457-9B02-F2ED5DFF38F5}" showPageBreaks="1" view="pageBreakPreview">
      <selection activeCell="AU23" sqref="AU23"/>
      <pageMargins left="0.74803149606299213" right="0.74803149606299213" top="0.98425196850393704" bottom="0.98425196850393704" header="0.51181102362204722" footer="0.51181102362204722"/>
      <pageSetup paperSize="9" orientation="landscape" r:id="rId1"/>
      <headerFooter alignWithMargins="0"/>
    </customSheetView>
    <customSheetView guid="{DBC74DBA-9E2E-4341-B9D5-A7975B7F2415}" showPageBreaks="1" view="pageBreakPreview">
      <selection activeCell="AU23" sqref="AU23"/>
      <pageMargins left="0.74803149606299213" right="0.74803149606299213" top="0.98425196850393704" bottom="0.98425196850393704" header="0.51181102362204722" footer="0.51181102362204722"/>
      <pageSetup paperSize="9" orientation="landscape" r:id="rId2"/>
      <headerFooter alignWithMargins="0"/>
    </customSheetView>
    <customSheetView guid="{AB48F9DC-0FA9-4F47-BDEE-A25B62017389}" showPageBreaks="1" view="pageBreakPreview" topLeftCell="A4">
      <selection activeCell="AX35" sqref="AX35"/>
      <pageMargins left="0.74803149606299213" right="0.74803149606299213" top="0.98425196850393704" bottom="0.98425196850393704" header="0.51181102362204722" footer="0.51181102362204722"/>
      <pageSetup paperSize="9" orientation="landscape" r:id="rId3"/>
      <headerFooter alignWithMargins="0"/>
    </customSheetView>
    <customSheetView guid="{002F386E-330E-4E88-A75B-0B55D8B7DE19}" showPageBreaks="1" view="pageBreakPreview">
      <selection activeCell="AX35" sqref="AX35"/>
      <pageMargins left="0.74803149606299213" right="0.74803149606299213" top="0.98425196850393704" bottom="0.98425196850393704" header="0.51181102362204722" footer="0.51181102362204722"/>
      <pageSetup paperSize="9" orientation="landscape" r:id="rId4"/>
      <headerFooter alignWithMargins="0"/>
    </customSheetView>
    <customSheetView guid="{0967A355-6D60-47A9-88EC-203B4C598DBA}" showPageBreaks="1" view="pageBreakPreview">
      <selection activeCell="AX74" sqref="AX74"/>
      <pageMargins left="0.74803149606299213" right="0.74803149606299213" top="0.98425196850393704" bottom="0.98425196850393704" header="0.51181102362204722" footer="0.51181102362204722"/>
      <pageSetup paperSize="9" orientation="landscape" r:id="rId5"/>
      <headerFooter alignWithMargins="0"/>
    </customSheetView>
    <customSheetView guid="{1EC59043-6BB5-4F7A-B025-4184397589D0}" showPageBreaks="1" view="pageBreakPreview">
      <selection activeCell="AS33" sqref="AS33:AX33"/>
      <pageMargins left="0.74803149606299213" right="0.74803149606299213" top="0.98425196850393704" bottom="0.98425196850393704" header="0.51181102362204722" footer="0.51181102362204722"/>
      <pageSetup paperSize="9" orientation="landscape" r:id="rId6"/>
      <headerFooter alignWithMargins="0"/>
    </customSheetView>
    <customSheetView guid="{47AF06E7-F618-4122-A00F-FA0E8F60372B}" showPageBreaks="1" view="pageBreakPreview">
      <selection activeCell="F1" sqref="F1"/>
      <pageMargins left="0.74803149606299213" right="0.74803149606299213" top="0.98425196850393704" bottom="0.98425196850393704" header="0.51181102362204722" footer="0.51181102362204722"/>
      <pageSetup paperSize="9" orientation="landscape" r:id="rId7"/>
      <headerFooter alignWithMargins="0"/>
    </customSheetView>
    <customSheetView guid="{0C9DC16A-41FB-4A44-9E46-E96B8037377B}" showPageBreaks="1" view="pageBreakPreview">
      <selection activeCell="AS31" sqref="AS31:AX31"/>
      <pageMargins left="0.74803149606299213" right="0.74803149606299213" top="0.98425196850393704" bottom="0.98425196850393704" header="0.51181102362204722" footer="0.51181102362204722"/>
      <pageSetup paperSize="9" orientation="landscape" r:id="rId8"/>
      <headerFooter alignWithMargins="0"/>
    </customSheetView>
    <customSheetView guid="{F105BA05-64D4-4C50-8B51-C5FAFB32B862}" showPageBreaks="1" view="pageBreakPreview">
      <pageMargins left="0.74803149606299213" right="0.74803149606299213" top="0.98425196850393704" bottom="0.98425196850393704" header="0.51181102362204722" footer="0.51181102362204722"/>
      <pageSetup paperSize="9" orientation="landscape" r:id="rId9"/>
      <headerFooter alignWithMargins="0"/>
    </customSheetView>
    <customSheetView guid="{D36E59A6-B52A-4522-B7E5-2399CEF4EBE1}" showPageBreaks="1" view="pageBreakPreview">
      <selection activeCell="C1" sqref="C1"/>
      <pageMargins left="0.74803149606299213" right="0.74803149606299213" top="0.98425196850393704" bottom="0.98425196850393704" header="0.51181102362204722" footer="0.51181102362204722"/>
      <pageSetup paperSize="9" orientation="landscape" r:id="rId10"/>
      <headerFooter alignWithMargins="0"/>
    </customSheetView>
    <customSheetView guid="{93232D41-CB95-4600-BC72-F4F064B29ECB}" showPageBreaks="1" view="pageBreakPreview">
      <pageMargins left="0.74803149606299213" right="0.74803149606299213" top="0.98425196850393704" bottom="0.98425196850393704" header="0.51181102362204722" footer="0.51181102362204722"/>
      <pageSetup paperSize="9" orientation="landscape" r:id="rId11"/>
      <headerFooter alignWithMargins="0"/>
    </customSheetView>
    <customSheetView guid="{8A68B0D6-D7C7-4F96-ADC8-525120FAE3EA}">
      <pageMargins left="0.75" right="0.75" top="1" bottom="1" header="0.51200000000000001" footer="0.51200000000000001"/>
      <pageSetup paperSize="9" orientation="landscape" r:id="rId12"/>
      <headerFooter alignWithMargins="0"/>
    </customSheetView>
    <customSheetView guid="{486AC5D0-7FEE-4ABD-82F6-D1EDEC4437C3}">
      <pageMargins left="0.75" right="0.75" top="1" bottom="1" header="0.51200000000000001" footer="0.51200000000000001"/>
      <pageSetup paperSize="9" orientation="landscape" r:id="rId13"/>
      <headerFooter alignWithMargins="0"/>
    </customSheetView>
    <customSheetView guid="{D29D184E-6D16-4A09-99A4-A319BD5B1C6D}">
      <pageMargins left="0.75" right="0.75" top="1" bottom="1" header="0.51200000000000001" footer="0.51200000000000001"/>
      <pageSetup paperSize="9" orientation="landscape" r:id="rId14"/>
      <headerFooter alignWithMargins="0"/>
    </customSheetView>
    <customSheetView guid="{758A0B39-2933-4B3E-B539-E9787B4EC9A9}">
      <pageMargins left="0.75" right="0.75" top="1" bottom="1" header="0.51200000000000001" footer="0.51200000000000001"/>
      <pageSetup paperSize="9" orientation="landscape" r:id="rId15"/>
      <headerFooter alignWithMargins="0"/>
    </customSheetView>
    <customSheetView guid="{1EBC06C3-1D19-4244-87CE-F6B45E958FFD}">
      <pageMargins left="0.75" right="0.75" top="1" bottom="1" header="0.51200000000000001" footer="0.51200000000000001"/>
      <pageSetup paperSize="9" orientation="landscape" r:id="rId16"/>
      <headerFooter alignWithMargins="0"/>
    </customSheetView>
    <customSheetView guid="{9E865C6F-E167-4853-8F76-FB5BE06C8BA8}" showPageBreaks="1" view="pageBreakPreview">
      <selection activeCell="AS31" sqref="AS31:AX31"/>
      <pageMargins left="0.74803149606299213" right="0.74803149606299213" top="0.98425196850393704" bottom="0.98425196850393704" header="0.51181102362204722" footer="0.51181102362204722"/>
      <pageSetup paperSize="9" orientation="landscape" r:id="rId17"/>
      <headerFooter alignWithMargins="0"/>
    </customSheetView>
    <customSheetView guid="{71E8270D-76DD-4EE1-AE06-0A6D5D780475}" showPageBreaks="1" view="pageBreakPreview">
      <selection activeCell="AS31" sqref="AS31:AX31"/>
      <pageMargins left="0.74803149606299213" right="0.74803149606299213" top="0.98425196850393704" bottom="0.98425196850393704" header="0.51181102362204722" footer="0.51181102362204722"/>
      <pageSetup paperSize="9" orientation="landscape" r:id="rId18"/>
      <headerFooter alignWithMargins="0"/>
    </customSheetView>
    <customSheetView guid="{218A45B3-7B13-4D5C-BBD6-FF273F36E2AC}" showPageBreaks="1" view="pageBreakPreview">
      <selection activeCell="AS31" sqref="AS31:AX31"/>
      <pageMargins left="0.74803149606299213" right="0.74803149606299213" top="0.98425196850393704" bottom="0.98425196850393704" header="0.51181102362204722" footer="0.51181102362204722"/>
      <pageSetup paperSize="9" orientation="landscape" r:id="rId19"/>
      <headerFooter alignWithMargins="0"/>
    </customSheetView>
    <customSheetView guid="{1F2B051C-3B1E-4BEA-A3DB-C940309FF7B6}" showPageBreaks="1" view="pageBreakPreview">
      <pageMargins left="0.74803149606299213" right="0.74803149606299213" top="0.98425196850393704" bottom="0.98425196850393704" header="0.51181102362204722" footer="0.51181102362204722"/>
      <pageSetup paperSize="9" orientation="landscape" r:id="rId20"/>
      <headerFooter alignWithMargins="0"/>
    </customSheetView>
    <customSheetView guid="{1E61D4BD-6DEB-48A7-96E3-C26AA5489883}" showPageBreaks="1" view="pageBreakPreview">
      <selection activeCell="AS31" sqref="AS31:AX31"/>
      <pageMargins left="0.74803149606299213" right="0.74803149606299213" top="0.98425196850393704" bottom="0.98425196850393704" header="0.51181102362204722" footer="0.51181102362204722"/>
      <pageSetup paperSize="9" orientation="landscape" r:id="rId21"/>
      <headerFooter alignWithMargins="0"/>
    </customSheetView>
    <customSheetView guid="{2ACC7DBE-0535-42FE-845D-88F07DF836CE}" showPageBreaks="1" view="pageBreakPreview">
      <selection activeCell="AS31" sqref="AS31:AX31"/>
      <pageMargins left="0.74803149606299213" right="0.74803149606299213" top="0.98425196850393704" bottom="0.98425196850393704" header="0.51181102362204722" footer="0.51181102362204722"/>
      <pageSetup paperSize="9" orientation="landscape" r:id="rId22"/>
      <headerFooter alignWithMargins="0"/>
    </customSheetView>
    <customSheetView guid="{F8AEB452-B394-4AC2-8EB9-44327835119F}" showPageBreaks="1" view="pageBreakPreview">
      <selection activeCell="AS31" sqref="AS31:AX31"/>
      <pageMargins left="0.74803149606299213" right="0.74803149606299213" top="0.98425196850393704" bottom="0.98425196850393704" header="0.51181102362204722" footer="0.51181102362204722"/>
      <pageSetup paperSize="9" orientation="landscape" r:id="rId23"/>
      <headerFooter alignWithMargins="0"/>
    </customSheetView>
    <customSheetView guid="{96666D36-F207-4CC5-B206-F51B3B153D4C}" showPageBreaks="1" view="pageBreakPreview">
      <selection activeCell="AX74" sqref="AX74"/>
      <pageMargins left="0.74803149606299213" right="0.74803149606299213" top="0.98425196850393704" bottom="0.98425196850393704" header="0.51181102362204722" footer="0.51181102362204722"/>
      <pageSetup paperSize="9" orientation="landscape" r:id="rId24"/>
      <headerFooter alignWithMargins="0"/>
    </customSheetView>
    <customSheetView guid="{6D135C57-2A9D-4B73-A671-6B1583B6FC5D}" showPageBreaks="1" view="pageBreakPreview">
      <selection activeCell="AX74" sqref="AX74"/>
      <pageMargins left="0.74803149606299213" right="0.74803149606299213" top="0.98425196850393704" bottom="0.98425196850393704" header="0.51181102362204722" footer="0.51181102362204722"/>
      <pageSetup paperSize="9" orientation="landscape" r:id="rId25"/>
      <headerFooter alignWithMargins="0"/>
    </customSheetView>
    <customSheetView guid="{C066BA79-BEBF-4CFE-A3B0-0EE62251DD6F}" showPageBreaks="1" view="pageBreakPreview">
      <selection activeCell="AX74" sqref="AX74"/>
      <pageMargins left="0.74803149606299213" right="0.74803149606299213" top="0.98425196850393704" bottom="0.98425196850393704" header="0.51181102362204722" footer="0.51181102362204722"/>
      <pageSetup paperSize="9" orientation="landscape" r:id="rId26"/>
      <headerFooter alignWithMargins="0"/>
    </customSheetView>
    <customSheetView guid="{94330FBE-2EC2-45D0-88A5-D5C39F2E5CDF}" showPageBreaks="1" view="pageBreakPreview">
      <selection activeCell="AX35" sqref="AX35"/>
      <pageMargins left="0.74803149606299213" right="0.74803149606299213" top="0.98425196850393704" bottom="0.98425196850393704" header="0.51181102362204722" footer="0.51181102362204722"/>
      <pageSetup paperSize="9" orientation="landscape" r:id="rId27"/>
      <headerFooter alignWithMargins="0"/>
    </customSheetView>
    <customSheetView guid="{3F7E7CC8-691A-4B46-9448-59D59DCE66E4}" showPageBreaks="1" view="pageBreakPreview">
      <selection activeCell="AX35" sqref="AX35"/>
      <pageMargins left="0.74803149606299213" right="0.74803149606299213" top="0.98425196850393704" bottom="0.98425196850393704" header="0.51181102362204722" footer="0.51181102362204722"/>
      <pageSetup paperSize="9" orientation="landscape" r:id="rId28"/>
      <headerFooter alignWithMargins="0"/>
    </customSheetView>
  </customSheetViews>
  <mergeCells count="11">
    <mergeCell ref="AN33:AQ33"/>
    <mergeCell ref="AS33:AX33"/>
    <mergeCell ref="AN31:AQ31"/>
    <mergeCell ref="AS31:AX31"/>
    <mergeCell ref="AN32:AQ32"/>
    <mergeCell ref="AS32:AX32"/>
    <mergeCell ref="A11:AX11"/>
    <mergeCell ref="A9:AX9"/>
    <mergeCell ref="A10:AX10"/>
    <mergeCell ref="AN30:AQ30"/>
    <mergeCell ref="AS30:AX30"/>
  </mergeCells>
  <phoneticPr fontId="6"/>
  <conditionalFormatting sqref="A10:AX10">
    <cfRule type="expression" dxfId="8" priority="4" stopIfTrue="1">
      <formula>$A$10=""</formula>
    </cfRule>
  </conditionalFormatting>
  <conditionalFormatting sqref="A10:AX10">
    <cfRule type="expression" dxfId="7" priority="3" stopIfTrue="1">
      <formula>$A$10=""</formula>
    </cfRule>
  </conditionalFormatting>
  <conditionalFormatting sqref="A11:AX11">
    <cfRule type="expression" dxfId="6" priority="2" stopIfTrue="1">
      <formula>$A$10=""</formula>
    </cfRule>
  </conditionalFormatting>
  <conditionalFormatting sqref="A11:AX11">
    <cfRule type="expression" dxfId="5" priority="1" stopIfTrue="1">
      <formula>$A$10=""</formula>
    </cfRule>
  </conditionalFormatting>
  <pageMargins left="0.74803149606299213" right="0.74803149606299213" top="0.98425196850393704" bottom="0.98425196850393704" header="0.51181102362204722" footer="0.51181102362204722"/>
  <pageSetup paperSize="9" orientation="landscape" r:id="rId2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2:F22"/>
  <sheetViews>
    <sheetView view="pageBreakPreview" zoomScaleNormal="100" zoomScaleSheetLayoutView="100" workbookViewId="0"/>
  </sheetViews>
  <sheetFormatPr defaultColWidth="9" defaultRowHeight="15" customHeight="1" x14ac:dyDescent="0.15"/>
  <cols>
    <col min="1" max="1" width="2.625" style="5" customWidth="1"/>
    <col min="2" max="2" width="9.25" style="5" customWidth="1"/>
    <col min="3" max="3" width="11.125" style="5" customWidth="1"/>
    <col min="4" max="4" width="25.625" style="5" customWidth="1"/>
    <col min="5" max="5" width="50.625" style="5" customWidth="1"/>
    <col min="6" max="6" width="10.625" style="5" customWidth="1"/>
    <col min="7" max="16384" width="9" style="5"/>
  </cols>
  <sheetData>
    <row r="2" spans="2:6" s="8" customFormat="1" ht="18" customHeight="1" x14ac:dyDescent="0.15">
      <c r="B2" s="7" t="str">
        <f ca="1">MID(CELL("filename",$A$1),FIND("]",CELL("filename",$A$1))+1,31)</f>
        <v>更新履歴</v>
      </c>
    </row>
    <row r="4" spans="2:6" ht="15" customHeight="1" x14ac:dyDescent="0.15">
      <c r="B4" s="9" t="s">
        <v>29</v>
      </c>
      <c r="C4" s="9" t="s">
        <v>8</v>
      </c>
      <c r="D4" s="9" t="s">
        <v>9</v>
      </c>
      <c r="E4" s="9" t="s">
        <v>10</v>
      </c>
      <c r="F4" s="9" t="s">
        <v>6</v>
      </c>
    </row>
    <row r="5" spans="2:6" ht="13.5" x14ac:dyDescent="0.15">
      <c r="B5" s="10" t="s">
        <v>85</v>
      </c>
      <c r="C5" s="11">
        <v>43818</v>
      </c>
      <c r="D5" s="12" t="s">
        <v>86</v>
      </c>
      <c r="E5" s="12" t="s">
        <v>86</v>
      </c>
      <c r="F5" s="10" t="s">
        <v>87</v>
      </c>
    </row>
    <row r="6" spans="2:6" ht="13.5" x14ac:dyDescent="0.15">
      <c r="B6" s="10"/>
      <c r="C6" s="11"/>
      <c r="D6" s="12"/>
      <c r="E6" s="12"/>
      <c r="F6" s="10"/>
    </row>
    <row r="7" spans="2:6" ht="13.5" x14ac:dyDescent="0.15">
      <c r="B7" s="10"/>
      <c r="C7" s="68"/>
      <c r="D7" s="12"/>
      <c r="E7" s="12"/>
      <c r="F7" s="10"/>
    </row>
    <row r="8" spans="2:6" ht="13.5" x14ac:dyDescent="0.15">
      <c r="B8" s="125"/>
      <c r="C8" s="126"/>
      <c r="D8" s="127"/>
      <c r="E8" s="127"/>
      <c r="F8" s="125"/>
    </row>
    <row r="9" spans="2:6" ht="15" customHeight="1" x14ac:dyDescent="0.15">
      <c r="B9" s="10"/>
      <c r="C9" s="11"/>
      <c r="D9" s="12"/>
      <c r="E9" s="12"/>
      <c r="F9" s="10"/>
    </row>
    <row r="10" spans="2:6" ht="15" customHeight="1" x14ac:dyDescent="0.15">
      <c r="B10" s="10"/>
      <c r="C10" s="11"/>
      <c r="D10" s="12"/>
      <c r="E10" s="12"/>
      <c r="F10" s="10"/>
    </row>
    <row r="11" spans="2:6" ht="15" customHeight="1" x14ac:dyDescent="0.15">
      <c r="B11" s="10"/>
      <c r="C11" s="11"/>
      <c r="D11" s="12"/>
      <c r="E11" s="12"/>
      <c r="F11" s="10"/>
    </row>
    <row r="12" spans="2:6" ht="15" customHeight="1" x14ac:dyDescent="0.15">
      <c r="B12" s="10"/>
      <c r="C12" s="11"/>
      <c r="D12" s="12"/>
      <c r="E12" s="12"/>
      <c r="F12" s="10"/>
    </row>
    <row r="13" spans="2:6" ht="15" customHeight="1" x14ac:dyDescent="0.15">
      <c r="B13" s="10"/>
      <c r="C13" s="11"/>
      <c r="D13" s="12"/>
      <c r="E13" s="12"/>
      <c r="F13" s="10"/>
    </row>
    <row r="14" spans="2:6" ht="15" customHeight="1" x14ac:dyDescent="0.15">
      <c r="B14" s="10"/>
      <c r="C14" s="11"/>
      <c r="D14" s="12"/>
      <c r="E14" s="12"/>
      <c r="F14" s="10"/>
    </row>
    <row r="15" spans="2:6" ht="15" customHeight="1" x14ac:dyDescent="0.15">
      <c r="B15" s="10"/>
      <c r="C15" s="11"/>
      <c r="D15" s="12"/>
      <c r="E15" s="12"/>
      <c r="F15" s="10"/>
    </row>
    <row r="16" spans="2:6" ht="15" customHeight="1" x14ac:dyDescent="0.15">
      <c r="B16" s="10"/>
      <c r="C16" s="11"/>
      <c r="D16" s="12"/>
      <c r="E16" s="12"/>
      <c r="F16" s="10"/>
    </row>
    <row r="17" spans="2:6" ht="15" customHeight="1" x14ac:dyDescent="0.15">
      <c r="B17" s="10"/>
      <c r="C17" s="11"/>
      <c r="D17" s="12"/>
      <c r="E17" s="12"/>
      <c r="F17" s="10"/>
    </row>
    <row r="18" spans="2:6" ht="15" customHeight="1" x14ac:dyDescent="0.15">
      <c r="B18" s="10"/>
      <c r="C18" s="11"/>
      <c r="D18" s="12"/>
      <c r="E18" s="12"/>
      <c r="F18" s="10"/>
    </row>
    <row r="19" spans="2:6" ht="15" customHeight="1" x14ac:dyDescent="0.15">
      <c r="B19" s="10"/>
      <c r="C19" s="11"/>
      <c r="D19" s="12"/>
      <c r="E19" s="12"/>
      <c r="F19" s="10"/>
    </row>
    <row r="20" spans="2:6" ht="15" customHeight="1" x14ac:dyDescent="0.15">
      <c r="B20" s="14"/>
    </row>
    <row r="21" spans="2:6" ht="15" customHeight="1" x14ac:dyDescent="0.15">
      <c r="B21" s="14"/>
    </row>
    <row r="22" spans="2:6" ht="15" customHeight="1" x14ac:dyDescent="0.15">
      <c r="B22" s="4"/>
    </row>
  </sheetData>
  <customSheetViews>
    <customSheetView guid="{6699D222-2840-4457-9B02-F2ED5DFF38F5}" showPageBreaks="1" fitToPage="1" view="pageBreakPreview">
      <selection activeCell="F6" sqref="F6"/>
      <pageMargins left="0.75" right="0.75" top="1" bottom="1" header="0.51200000000000001" footer="0.51200000000000001"/>
      <pageSetup paperSize="9" orientation="landscape" r:id="rId1"/>
      <headerFooter alignWithMargins="0"/>
    </customSheetView>
    <customSheetView guid="{DBC74DBA-9E2E-4341-B9D5-A7975B7F2415}" showPageBreaks="1" fitToPage="1" view="pageBreakPreview">
      <selection activeCell="F6" sqref="F6"/>
      <pageMargins left="0.75" right="0.75" top="1" bottom="1" header="0.51200000000000001" footer="0.51200000000000001"/>
      <pageSetup paperSize="9" orientation="landscape" r:id="rId2"/>
      <headerFooter alignWithMargins="0"/>
    </customSheetView>
    <customSheetView guid="{AB48F9DC-0FA9-4F47-BDEE-A25B62017389}" showPageBreaks="1" fitToPage="1" view="pageBreakPreview">
      <selection activeCell="F6" sqref="F6"/>
      <pageMargins left="0.75" right="0.75" top="1" bottom="1" header="0.51200000000000001" footer="0.51200000000000001"/>
      <pageSetup paperSize="9" orientation="landscape" r:id="rId3"/>
      <headerFooter alignWithMargins="0"/>
    </customSheetView>
    <customSheetView guid="{002F386E-330E-4E88-A75B-0B55D8B7DE19}" showPageBreaks="1" fitToPage="1" view="pageBreakPreview">
      <selection activeCell="F6" sqref="F6"/>
      <pageMargins left="0.75" right="0.75" top="1" bottom="1" header="0.51200000000000001" footer="0.51200000000000001"/>
      <pageSetup paperSize="9" orientation="landscape" r:id="rId4"/>
      <headerFooter alignWithMargins="0"/>
    </customSheetView>
    <customSheetView guid="{0967A355-6D60-47A9-88EC-203B4C598DBA}" showPageBreaks="1" fitToPage="1" view="pageBreakPreview">
      <selection activeCell="F6" sqref="F6"/>
      <pageMargins left="0.75" right="0.75" top="1" bottom="1" header="0.51200000000000001" footer="0.51200000000000001"/>
      <pageSetup paperSize="9" orientation="landscape" r:id="rId5"/>
      <headerFooter alignWithMargins="0"/>
    </customSheetView>
    <customSheetView guid="{1EC59043-6BB5-4F7A-B025-4184397589D0}" showPageBreaks="1" fitToPage="1" view="pageBreakPreview">
      <selection activeCell="F6" sqref="F6"/>
      <pageMargins left="0.75" right="0.75" top="1" bottom="1" header="0.51200000000000001" footer="0.51200000000000001"/>
      <pageSetup paperSize="9" orientation="landscape" r:id="rId6"/>
      <headerFooter alignWithMargins="0"/>
    </customSheetView>
    <customSheetView guid="{47AF06E7-F618-4122-A00F-FA0E8F60372B}" showPageBreaks="1" fitToPage="1" view="pageBreakPreview">
      <selection activeCell="F1" sqref="F1"/>
      <pageMargins left="0.75" right="0.75" top="1" bottom="1" header="0.51200000000000001" footer="0.51200000000000001"/>
      <pageSetup paperSize="9" orientation="landscape" r:id="rId7"/>
      <headerFooter alignWithMargins="0"/>
    </customSheetView>
    <customSheetView guid="{0C9DC16A-41FB-4A44-9E46-E96B8037377B}" showPageBreaks="1" fitToPage="1" view="pageBreakPreview">
      <selection activeCell="F6" sqref="F6"/>
      <pageMargins left="0.75" right="0.75" top="1" bottom="1" header="0.51200000000000001" footer="0.51200000000000001"/>
      <pageSetup paperSize="9" orientation="landscape" r:id="rId8"/>
      <headerFooter alignWithMargins="0"/>
    </customSheetView>
    <customSheetView guid="{F105BA05-64D4-4C50-8B51-C5FAFB32B862}" showPageBreaks="1" fitToPage="1" view="pageBreakPreview">
      <pageMargins left="0.75" right="0.75" top="1" bottom="1" header="0.51200000000000001" footer="0.51200000000000001"/>
      <pageSetup paperSize="9" orientation="landscape" r:id="rId9"/>
      <headerFooter alignWithMargins="0"/>
    </customSheetView>
    <customSheetView guid="{D36E59A6-B52A-4522-B7E5-2399CEF4EBE1}" showPageBreaks="1" fitToPage="1" view="pageBreakPreview">
      <selection activeCell="C1" sqref="C1"/>
      <pageMargins left="0.75" right="0.75" top="1" bottom="1" header="0.51200000000000001" footer="0.51200000000000001"/>
      <pageSetup paperSize="9" orientation="landscape" r:id="rId10"/>
      <headerFooter alignWithMargins="0"/>
    </customSheetView>
    <customSheetView guid="{93232D41-CB95-4600-BC72-F4F064B29ECB}" showPageBreaks="1" fitToPage="1" view="pageBreakPreview">
      <pageMargins left="0.75" right="0.75" top="1" bottom="1" header="0.51200000000000001" footer="0.51200000000000001"/>
      <pageSetup paperSize="9" orientation="landscape" r:id="rId11"/>
      <headerFooter alignWithMargins="0"/>
    </customSheetView>
    <customSheetView guid="{8A68B0D6-D7C7-4F96-ADC8-525120FAE3EA}" fitToPage="1">
      <pageMargins left="0.75" right="0.75" top="1" bottom="1" header="0.51200000000000001" footer="0.51200000000000001"/>
      <pageSetup paperSize="9" orientation="landscape" r:id="rId12"/>
      <headerFooter alignWithMargins="0"/>
    </customSheetView>
    <customSheetView guid="{486AC5D0-7FEE-4ABD-82F6-D1EDEC4437C3}" fitToPage="1">
      <selection activeCell="D10" sqref="D10"/>
      <pageMargins left="0.75" right="0.75" top="1" bottom="1" header="0.51200000000000001" footer="0.51200000000000001"/>
      <pageSetup paperSize="9" orientation="landscape" r:id="rId13"/>
      <headerFooter alignWithMargins="0"/>
    </customSheetView>
    <customSheetView guid="{D29D184E-6D16-4A09-99A4-A319BD5B1C6D}" fitToPage="1">
      <pageMargins left="0.75" right="0.75" top="1" bottom="1" header="0.51200000000000001" footer="0.51200000000000001"/>
      <pageSetup paperSize="9" orientation="landscape" r:id="rId14"/>
      <headerFooter alignWithMargins="0"/>
    </customSheetView>
    <customSheetView guid="{758A0B39-2933-4B3E-B539-E9787B4EC9A9}" fitToPage="1">
      <pageMargins left="0.75" right="0.75" top="1" bottom="1" header="0.51200000000000001" footer="0.51200000000000001"/>
      <pageSetup paperSize="9" orientation="landscape" r:id="rId15"/>
      <headerFooter alignWithMargins="0"/>
    </customSheetView>
    <customSheetView guid="{1EBC06C3-1D19-4244-87CE-F6B45E958FFD}" fitToPage="1">
      <pageMargins left="0.75" right="0.75" top="1" bottom="1" header="0.51200000000000001" footer="0.51200000000000001"/>
      <pageSetup paperSize="9" orientation="landscape" r:id="rId16"/>
      <headerFooter alignWithMargins="0"/>
    </customSheetView>
    <customSheetView guid="{9E865C6F-E167-4853-8F76-FB5BE06C8BA8}" showPageBreaks="1" fitToPage="1" view="pageBreakPreview">
      <selection activeCell="F6" sqref="F6"/>
      <pageMargins left="0.75" right="0.75" top="1" bottom="1" header="0.51200000000000001" footer="0.51200000000000001"/>
      <pageSetup paperSize="9" orientation="landscape" r:id="rId17"/>
      <headerFooter alignWithMargins="0"/>
    </customSheetView>
    <customSheetView guid="{71E8270D-76DD-4EE1-AE06-0A6D5D780475}" showPageBreaks="1" fitToPage="1" view="pageBreakPreview">
      <selection activeCell="F6" sqref="F6"/>
      <pageMargins left="0.75" right="0.75" top="1" bottom="1" header="0.51200000000000001" footer="0.51200000000000001"/>
      <pageSetup paperSize="9" orientation="landscape" r:id="rId18"/>
      <headerFooter alignWithMargins="0"/>
    </customSheetView>
    <customSheetView guid="{218A45B3-7B13-4D5C-BBD6-FF273F36E2AC}" showPageBreaks="1" fitToPage="1" view="pageBreakPreview">
      <selection activeCell="F6" sqref="F6"/>
      <pageMargins left="0.75" right="0.75" top="1" bottom="1" header="0.51200000000000001" footer="0.51200000000000001"/>
      <pageSetup paperSize="9" orientation="landscape" r:id="rId19"/>
      <headerFooter alignWithMargins="0"/>
    </customSheetView>
    <customSheetView guid="{1F2B051C-3B1E-4BEA-A3DB-C940309FF7B6}" showPageBreaks="1" fitToPage="1" view="pageBreakPreview">
      <pageMargins left="0.75" right="0.75" top="1" bottom="1" header="0.51200000000000001" footer="0.51200000000000001"/>
      <pageSetup paperSize="9" orientation="landscape" r:id="rId20"/>
      <headerFooter alignWithMargins="0"/>
    </customSheetView>
    <customSheetView guid="{1E61D4BD-6DEB-48A7-96E3-C26AA5489883}" showPageBreaks="1" fitToPage="1" view="pageBreakPreview">
      <selection activeCell="F6" sqref="F6"/>
      <pageMargins left="0.75" right="0.75" top="1" bottom="1" header="0.51200000000000001" footer="0.51200000000000001"/>
      <pageSetup paperSize="9" orientation="landscape" r:id="rId21"/>
      <headerFooter alignWithMargins="0"/>
    </customSheetView>
    <customSheetView guid="{2ACC7DBE-0535-42FE-845D-88F07DF836CE}" showPageBreaks="1" fitToPage="1" view="pageBreakPreview">
      <selection activeCell="E9" sqref="E9"/>
      <pageMargins left="0.75" right="0.75" top="1" bottom="1" header="0.51200000000000001" footer="0.51200000000000001"/>
      <pageSetup paperSize="9" orientation="landscape" r:id="rId22"/>
      <headerFooter alignWithMargins="0"/>
    </customSheetView>
    <customSheetView guid="{F8AEB452-B394-4AC2-8EB9-44327835119F}" showPageBreaks="1" fitToPage="1" view="pageBreakPreview">
      <selection activeCell="F6" sqref="F6"/>
      <pageMargins left="0.75" right="0.75" top="1" bottom="1" header="0.51200000000000001" footer="0.51200000000000001"/>
      <pageSetup paperSize="9" orientation="landscape" r:id="rId23"/>
      <headerFooter alignWithMargins="0"/>
    </customSheetView>
    <customSheetView guid="{96666D36-F207-4CC5-B206-F51B3B153D4C}" showPageBreaks="1" fitToPage="1" view="pageBreakPreview">
      <selection activeCell="F6" sqref="F6"/>
      <pageMargins left="0.75" right="0.75" top="1" bottom="1" header="0.51200000000000001" footer="0.51200000000000001"/>
      <pageSetup paperSize="9" orientation="landscape" r:id="rId24"/>
      <headerFooter alignWithMargins="0"/>
    </customSheetView>
    <customSheetView guid="{6D135C57-2A9D-4B73-A671-6B1583B6FC5D}" showPageBreaks="1" fitToPage="1" view="pageBreakPreview">
      <selection activeCell="F6" sqref="F6"/>
      <pageMargins left="0.75" right="0.75" top="1" bottom="1" header="0.51200000000000001" footer="0.51200000000000001"/>
      <pageSetup paperSize="9" orientation="landscape" r:id="rId25"/>
      <headerFooter alignWithMargins="0"/>
    </customSheetView>
    <customSheetView guid="{C066BA79-BEBF-4CFE-A3B0-0EE62251DD6F}" showPageBreaks="1" fitToPage="1" view="pageBreakPreview">
      <selection activeCell="F6" sqref="F6"/>
      <pageMargins left="0.75" right="0.75" top="1" bottom="1" header="0.51200000000000001" footer="0.51200000000000001"/>
      <pageSetup paperSize="9" orientation="landscape" r:id="rId26"/>
      <headerFooter alignWithMargins="0"/>
    </customSheetView>
    <customSheetView guid="{94330FBE-2EC2-45D0-88A5-D5C39F2E5CDF}" showPageBreaks="1" fitToPage="1" view="pageBreakPreview" topLeftCell="B1">
      <selection activeCell="F6" sqref="F6"/>
      <pageMargins left="0.75" right="0.75" top="1" bottom="1" header="0.51200000000000001" footer="0.51200000000000001"/>
      <pageSetup paperSize="9" orientation="landscape" r:id="rId27"/>
      <headerFooter alignWithMargins="0"/>
    </customSheetView>
    <customSheetView guid="{3F7E7CC8-691A-4B46-9448-59D59DCE66E4}" showPageBreaks="1" fitToPage="1" view="pageBreakPreview">
      <selection activeCell="F6" sqref="F6"/>
      <pageMargins left="0.75" right="0.75" top="1" bottom="1" header="0.51200000000000001" footer="0.51200000000000001"/>
      <pageSetup paperSize="9" orientation="landscape" r:id="rId28"/>
      <headerFooter alignWithMargins="0"/>
    </customSheetView>
  </customSheetViews>
  <phoneticPr fontId="6"/>
  <pageMargins left="0.75" right="0.75" top="1" bottom="1" header="0.51200000000000001" footer="0.51200000000000001"/>
  <pageSetup paperSize="9" orientation="landscape" r:id="rId29"/>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T27"/>
  <sheetViews>
    <sheetView view="pageBreakPreview" zoomScaleNormal="100" zoomScaleSheetLayoutView="100" workbookViewId="0">
      <selection activeCell="F31" sqref="F31"/>
    </sheetView>
  </sheetViews>
  <sheetFormatPr defaultColWidth="4.625" defaultRowHeight="15.95" customHeight="1" x14ac:dyDescent="0.15"/>
  <cols>
    <col min="1" max="2" width="2.625" style="16" customWidth="1"/>
    <col min="3" max="16384" width="4.625" style="16"/>
  </cols>
  <sheetData>
    <row r="1" spans="2:20" s="15" customFormat="1" ht="18.75" x14ac:dyDescent="0.15">
      <c r="B1" s="13" t="s">
        <v>46</v>
      </c>
      <c r="C1" s="17"/>
      <c r="D1" s="17"/>
      <c r="E1" s="17"/>
      <c r="F1" s="17"/>
      <c r="G1" s="17"/>
      <c r="H1" s="17"/>
      <c r="I1" s="17"/>
      <c r="J1" s="17"/>
      <c r="K1" s="17"/>
      <c r="L1" s="17"/>
      <c r="M1" s="17"/>
      <c r="N1" s="17"/>
      <c r="O1" s="17"/>
      <c r="P1" s="17"/>
      <c r="Q1" s="17"/>
      <c r="R1" s="17"/>
      <c r="S1" s="17"/>
    </row>
    <row r="2" spans="2:20" s="15" customFormat="1" ht="15.95" customHeight="1" x14ac:dyDescent="0.15"/>
    <row r="3" spans="2:20" s="15" customFormat="1" ht="15.95" customHeight="1" x14ac:dyDescent="0.15">
      <c r="C3" s="15" t="s">
        <v>1</v>
      </c>
    </row>
    <row r="4" spans="2:20" s="15" customFormat="1" ht="15.95" customHeight="1" x14ac:dyDescent="0.15">
      <c r="C4" s="15" t="s">
        <v>2</v>
      </c>
    </row>
    <row r="5" spans="2:20" s="15" customFormat="1" ht="15.95" customHeight="1" x14ac:dyDescent="0.15"/>
    <row r="6" spans="2:20" s="15" customFormat="1" ht="15.95" customHeight="1" x14ac:dyDescent="0.15">
      <c r="C6" s="148" t="s">
        <v>82</v>
      </c>
      <c r="D6" s="148"/>
      <c r="E6" s="148"/>
      <c r="F6" s="148"/>
      <c r="G6" s="148"/>
      <c r="H6" s="148"/>
      <c r="I6" s="148"/>
      <c r="J6" s="148"/>
      <c r="K6" s="148"/>
    </row>
    <row r="7" spans="2:20" s="15" customFormat="1" ht="15.95" customHeight="1" x14ac:dyDescent="0.15"/>
    <row r="8" spans="2:20" s="15" customFormat="1" ht="15.95" customHeight="1" x14ac:dyDescent="0.15"/>
    <row r="9" spans="2:20" s="15" customFormat="1" ht="18.75" x14ac:dyDescent="0.15">
      <c r="B9" s="13" t="s">
        <v>47</v>
      </c>
      <c r="C9" s="17"/>
      <c r="D9" s="17"/>
      <c r="E9" s="17"/>
      <c r="F9" s="17"/>
      <c r="G9" s="17"/>
      <c r="H9" s="17"/>
      <c r="I9" s="17"/>
      <c r="J9" s="17"/>
      <c r="K9" s="17"/>
      <c r="L9" s="17"/>
      <c r="M9" s="17"/>
      <c r="N9" s="17"/>
      <c r="O9" s="17"/>
      <c r="P9" s="17"/>
      <c r="Q9" s="17"/>
      <c r="R9" s="17"/>
      <c r="S9" s="17"/>
    </row>
    <row r="10" spans="2:20" s="15" customFormat="1" ht="15.95" customHeight="1" x14ac:dyDescent="0.15"/>
    <row r="11" spans="2:20" s="15" customFormat="1" ht="15.95" customHeight="1" x14ac:dyDescent="0.15">
      <c r="C11" s="15" t="s">
        <v>45</v>
      </c>
    </row>
    <row r="13" spans="2:20" ht="15.95" customHeight="1" x14ac:dyDescent="0.15">
      <c r="C13" s="18" t="s">
        <v>27</v>
      </c>
      <c r="D13" s="152" t="s">
        <v>28</v>
      </c>
      <c r="E13" s="153"/>
      <c r="F13" s="153"/>
      <c r="G13" s="153"/>
      <c r="H13" s="153"/>
      <c r="I13" s="153"/>
      <c r="J13" s="153"/>
      <c r="K13" s="153"/>
      <c r="L13" s="153"/>
      <c r="M13" s="153"/>
      <c r="N13" s="153"/>
      <c r="O13" s="153"/>
      <c r="P13" s="153"/>
      <c r="Q13" s="153"/>
      <c r="R13" s="154"/>
      <c r="S13" s="152" t="s">
        <v>29</v>
      </c>
      <c r="T13" s="154"/>
    </row>
    <row r="14" spans="2:20" ht="15.95" customHeight="1" x14ac:dyDescent="0.15">
      <c r="C14" s="19" t="s">
        <v>30</v>
      </c>
      <c r="D14" s="149"/>
      <c r="E14" s="149"/>
      <c r="F14" s="149"/>
      <c r="G14" s="149"/>
      <c r="H14" s="149"/>
      <c r="I14" s="149"/>
      <c r="J14" s="149"/>
      <c r="K14" s="149"/>
      <c r="L14" s="149"/>
      <c r="M14" s="149"/>
      <c r="N14" s="149"/>
      <c r="O14" s="149"/>
      <c r="P14" s="149"/>
      <c r="Q14" s="149"/>
      <c r="R14" s="149"/>
      <c r="S14" s="150"/>
      <c r="T14" s="151"/>
    </row>
    <row r="15" spans="2:20" ht="15.95" customHeight="1" x14ac:dyDescent="0.15">
      <c r="C15" s="19" t="s">
        <v>31</v>
      </c>
      <c r="D15" s="149"/>
      <c r="E15" s="149"/>
      <c r="F15" s="149"/>
      <c r="G15" s="149"/>
      <c r="H15" s="149"/>
      <c r="I15" s="149"/>
      <c r="J15" s="149"/>
      <c r="K15" s="149"/>
      <c r="L15" s="149"/>
      <c r="M15" s="149"/>
      <c r="N15" s="149"/>
      <c r="O15" s="149"/>
      <c r="P15" s="149"/>
      <c r="Q15" s="149"/>
      <c r="R15" s="149"/>
      <c r="S15" s="150"/>
      <c r="T15" s="151"/>
    </row>
    <row r="16" spans="2:20" ht="15.95" customHeight="1" x14ac:dyDescent="0.15">
      <c r="C16" s="19" t="s">
        <v>32</v>
      </c>
      <c r="D16" s="149"/>
      <c r="E16" s="149"/>
      <c r="F16" s="149"/>
      <c r="G16" s="149"/>
      <c r="H16" s="149"/>
      <c r="I16" s="149"/>
      <c r="J16" s="149"/>
      <c r="K16" s="149"/>
      <c r="L16" s="149"/>
      <c r="M16" s="149"/>
      <c r="N16" s="149"/>
      <c r="O16" s="149"/>
      <c r="P16" s="149"/>
      <c r="Q16" s="149"/>
      <c r="R16" s="149"/>
      <c r="S16" s="150"/>
      <c r="T16" s="151"/>
    </row>
    <row r="17" spans="3:20" ht="15.95" customHeight="1" x14ac:dyDescent="0.15">
      <c r="C17" s="19" t="s">
        <v>33</v>
      </c>
      <c r="D17" s="33"/>
      <c r="E17" s="34"/>
      <c r="F17" s="34"/>
      <c r="G17" s="34"/>
      <c r="H17" s="34"/>
      <c r="I17" s="34"/>
      <c r="J17" s="34"/>
      <c r="K17" s="34"/>
      <c r="L17" s="34"/>
      <c r="M17" s="34"/>
      <c r="N17" s="34"/>
      <c r="O17" s="34"/>
      <c r="P17" s="34"/>
      <c r="Q17" s="34"/>
      <c r="R17" s="35"/>
      <c r="S17" s="36"/>
      <c r="T17" s="35"/>
    </row>
    <row r="18" spans="3:20" ht="15.95" customHeight="1" x14ac:dyDescent="0.15">
      <c r="C18" s="19" t="s">
        <v>34</v>
      </c>
      <c r="D18" s="33"/>
      <c r="E18" s="34"/>
      <c r="F18" s="34"/>
      <c r="G18" s="34"/>
      <c r="H18" s="34"/>
      <c r="I18" s="34"/>
      <c r="J18" s="34"/>
      <c r="K18" s="34"/>
      <c r="L18" s="34"/>
      <c r="M18" s="34"/>
      <c r="N18" s="34"/>
      <c r="O18" s="34"/>
      <c r="P18" s="34"/>
      <c r="Q18" s="34"/>
      <c r="R18" s="35"/>
      <c r="S18" s="33"/>
      <c r="T18" s="35"/>
    </row>
    <row r="19" spans="3:20" ht="15.95" customHeight="1" x14ac:dyDescent="0.15">
      <c r="C19" s="19" t="s">
        <v>35</v>
      </c>
      <c r="D19" s="33"/>
      <c r="E19" s="34"/>
      <c r="F19" s="34"/>
      <c r="G19" s="34"/>
      <c r="H19" s="34"/>
      <c r="I19" s="34"/>
      <c r="J19" s="34"/>
      <c r="K19" s="34"/>
      <c r="L19" s="34"/>
      <c r="M19" s="34"/>
      <c r="N19" s="34"/>
      <c r="O19" s="34"/>
      <c r="P19" s="34"/>
      <c r="Q19" s="34"/>
      <c r="R19" s="35"/>
      <c r="S19" s="33"/>
      <c r="T19" s="35"/>
    </row>
    <row r="20" spans="3:20" ht="15.95" customHeight="1" x14ac:dyDescent="0.15">
      <c r="C20" s="19" t="s">
        <v>36</v>
      </c>
      <c r="D20" s="33"/>
      <c r="E20" s="34"/>
      <c r="F20" s="34"/>
      <c r="G20" s="34"/>
      <c r="H20" s="34"/>
      <c r="I20" s="34"/>
      <c r="J20" s="34"/>
      <c r="K20" s="34"/>
      <c r="L20" s="34"/>
      <c r="M20" s="34"/>
      <c r="N20" s="34"/>
      <c r="O20" s="34"/>
      <c r="P20" s="34"/>
      <c r="Q20" s="34"/>
      <c r="R20" s="35"/>
      <c r="S20" s="33"/>
      <c r="T20" s="35"/>
    </row>
    <row r="21" spans="3:20" ht="15.95" customHeight="1" x14ac:dyDescent="0.15">
      <c r="C21" s="19" t="s">
        <v>37</v>
      </c>
      <c r="D21" s="33"/>
      <c r="E21" s="34"/>
      <c r="F21" s="34"/>
      <c r="G21" s="34"/>
      <c r="H21" s="34"/>
      <c r="I21" s="34"/>
      <c r="J21" s="34"/>
      <c r="K21" s="34"/>
      <c r="L21" s="34"/>
      <c r="M21" s="34"/>
      <c r="N21" s="34"/>
      <c r="O21" s="34"/>
      <c r="P21" s="34"/>
      <c r="Q21" s="34"/>
      <c r="R21" s="35"/>
      <c r="S21" s="33"/>
      <c r="T21" s="35"/>
    </row>
    <row r="22" spans="3:20" ht="15.95" customHeight="1" x14ac:dyDescent="0.15">
      <c r="C22" s="19" t="s">
        <v>38</v>
      </c>
      <c r="D22" s="33"/>
      <c r="E22" s="34"/>
      <c r="F22" s="34"/>
      <c r="G22" s="34"/>
      <c r="H22" s="34"/>
      <c r="I22" s="34"/>
      <c r="J22" s="34"/>
      <c r="K22" s="34"/>
      <c r="L22" s="34"/>
      <c r="M22" s="34"/>
      <c r="N22" s="34"/>
      <c r="O22" s="34"/>
      <c r="P22" s="34"/>
      <c r="Q22" s="34"/>
      <c r="R22" s="35"/>
      <c r="S22" s="33"/>
      <c r="T22" s="35"/>
    </row>
    <row r="23" spans="3:20" ht="15.95" customHeight="1" x14ac:dyDescent="0.15">
      <c r="C23" s="19" t="s">
        <v>39</v>
      </c>
      <c r="D23" s="33"/>
      <c r="E23" s="34"/>
      <c r="F23" s="34"/>
      <c r="G23" s="34"/>
      <c r="H23" s="34"/>
      <c r="I23" s="34"/>
      <c r="J23" s="34"/>
      <c r="K23" s="34"/>
      <c r="L23" s="34"/>
      <c r="M23" s="34"/>
      <c r="N23" s="34"/>
      <c r="O23" s="34"/>
      <c r="P23" s="34"/>
      <c r="Q23" s="34"/>
      <c r="R23" s="35"/>
      <c r="S23" s="33"/>
      <c r="T23" s="35"/>
    </row>
    <row r="24" spans="3:20" ht="15.95" customHeight="1" x14ac:dyDescent="0.15">
      <c r="C24" s="19" t="s">
        <v>40</v>
      </c>
      <c r="D24" s="33"/>
      <c r="E24" s="34"/>
      <c r="F24" s="34"/>
      <c r="G24" s="34"/>
      <c r="H24" s="34"/>
      <c r="I24" s="34"/>
      <c r="J24" s="34"/>
      <c r="K24" s="34"/>
      <c r="L24" s="34"/>
      <c r="M24" s="34"/>
      <c r="N24" s="34"/>
      <c r="O24" s="34"/>
      <c r="P24" s="34"/>
      <c r="Q24" s="34"/>
      <c r="R24" s="35"/>
      <c r="S24" s="33"/>
      <c r="T24" s="35"/>
    </row>
    <row r="25" spans="3:20" ht="15.95" customHeight="1" x14ac:dyDescent="0.15">
      <c r="C25" s="14"/>
    </row>
    <row r="26" spans="3:20" s="15" customFormat="1" ht="15.95" customHeight="1" x14ac:dyDescent="0.15"/>
    <row r="27" spans="3:20" s="15" customFormat="1" ht="15.95" customHeight="1" x14ac:dyDescent="0.15"/>
  </sheetData>
  <customSheetViews>
    <customSheetView guid="{6699D222-2840-4457-9B02-F2ED5DFF38F5}" showPageBreaks="1" view="pageBreakPreview">
      <selection activeCell="C6" sqref="C6:K6"/>
      <pageMargins left="0.74803149606299213" right="0.74803149606299213" top="0.98425196850393704" bottom="0.98425196850393704" header="0.51181102362204722" footer="0.51181102362204722"/>
      <pageSetup paperSize="9" orientation="landscape" horizontalDpi="4294967293" r:id="rId1"/>
      <headerFooter alignWithMargins="0"/>
    </customSheetView>
    <customSheetView guid="{DBC74DBA-9E2E-4341-B9D5-A7975B7F2415}" showPageBreaks="1" view="pageBreakPreview">
      <selection activeCell="C6" sqref="C6:K6"/>
      <pageMargins left="0.74803149606299213" right="0.74803149606299213" top="0.98425196850393704" bottom="0.98425196850393704" header="0.51181102362204722" footer="0.51181102362204722"/>
      <pageSetup paperSize="9" orientation="landscape" horizontalDpi="4294967293" r:id="rId2"/>
      <headerFooter alignWithMargins="0"/>
    </customSheetView>
    <customSheetView guid="{AB48F9DC-0FA9-4F47-BDEE-A25B62017389}" showPageBreaks="1" view="pageBreakPreview">
      <selection activeCell="D24" sqref="D24"/>
      <pageMargins left="0.74803149606299213" right="0.74803149606299213" top="0.98425196850393704" bottom="0.98425196850393704" header="0.51181102362204722" footer="0.51181102362204722"/>
      <pageSetup paperSize="9" orientation="landscape" horizontalDpi="4294967293" r:id="rId3"/>
      <headerFooter alignWithMargins="0"/>
    </customSheetView>
    <customSheetView guid="{002F386E-330E-4E88-A75B-0B55D8B7DE19}" showPageBreaks="1" view="pageBreakPreview">
      <selection activeCell="D24" sqref="D24"/>
      <pageMargins left="0.74803149606299213" right="0.74803149606299213" top="0.98425196850393704" bottom="0.98425196850393704" header="0.51181102362204722" footer="0.51181102362204722"/>
      <pageSetup paperSize="9" orientation="landscape" horizontalDpi="4294967293" r:id="rId4"/>
      <headerFooter alignWithMargins="0"/>
    </customSheetView>
    <customSheetView guid="{0967A355-6D60-47A9-88EC-203B4C598DBA}" showPageBreaks="1" view="pageBreakPreview">
      <selection activeCell="D24" sqref="D24"/>
      <pageMargins left="0.74803149606299213" right="0.74803149606299213" top="0.98425196850393704" bottom="0.98425196850393704" header="0.51181102362204722" footer="0.51181102362204722"/>
      <pageSetup paperSize="9" orientation="landscape" horizontalDpi="4294967293" r:id="rId5"/>
      <headerFooter alignWithMargins="0"/>
    </customSheetView>
    <customSheetView guid="{1EC59043-6BB5-4F7A-B025-4184397589D0}" showPageBreaks="1" view="pageBreakPreview">
      <selection activeCell="D24" sqref="D24"/>
      <pageMargins left="0.74803149606299213" right="0.74803149606299213" top="0.98425196850393704" bottom="0.98425196850393704" header="0.51181102362204722" footer="0.51181102362204722"/>
      <pageSetup paperSize="9" orientation="landscape" horizontalDpi="4294967293" r:id="rId6"/>
      <headerFooter alignWithMargins="0"/>
    </customSheetView>
    <customSheetView guid="{47AF06E7-F618-4122-A00F-FA0E8F60372B}" showPageBreaks="1" view="pageBreakPreview">
      <selection activeCell="F20" sqref="F20"/>
      <pageMargins left="0.74803149606299213" right="0.74803149606299213" top="0.98425196850393704" bottom="0.98425196850393704" header="0.51181102362204722" footer="0.51181102362204722"/>
      <pageSetup paperSize="9" orientation="landscape" horizontalDpi="4294967293" r:id="rId7"/>
      <headerFooter alignWithMargins="0"/>
    </customSheetView>
    <customSheetView guid="{0C9DC16A-41FB-4A44-9E46-E96B8037377B}" showPageBreaks="1" view="pageBreakPreview">
      <selection activeCell="V13" sqref="V13"/>
      <pageMargins left="0.74803149606299213" right="0.74803149606299213" top="0.98425196850393704" bottom="0.98425196850393704" header="0.51181102362204722" footer="0.51181102362204722"/>
      <pageSetup paperSize="9" orientation="landscape" horizontalDpi="4294967293" r:id="rId8"/>
      <headerFooter alignWithMargins="0"/>
    </customSheetView>
    <customSheetView guid="{F105BA05-64D4-4C50-8B51-C5FAFB32B862}" showPageBreaks="1" view="pageBreakPreview">
      <pageMargins left="0.74803149606299213" right="0.74803149606299213" top="0.98425196850393704" bottom="0.98425196850393704" header="0.51181102362204722" footer="0.51181102362204722"/>
      <pageSetup paperSize="9" orientation="landscape" horizontalDpi="4294967293" r:id="rId9"/>
      <headerFooter alignWithMargins="0"/>
    </customSheetView>
    <customSheetView guid="{D36E59A6-B52A-4522-B7E5-2399CEF4EBE1}" showPageBreaks="1" view="pageBreakPreview">
      <selection activeCell="C1" sqref="C1"/>
      <pageMargins left="0.74803149606299213" right="0.74803149606299213" top="0.98425196850393704" bottom="0.98425196850393704" header="0.51181102362204722" footer="0.51181102362204722"/>
      <pageSetup paperSize="9" orientation="landscape" horizontalDpi="4294967293" r:id="rId10"/>
      <headerFooter alignWithMargins="0"/>
    </customSheetView>
    <customSheetView guid="{93232D41-CB95-4600-BC72-F4F064B29ECB}" showPageBreaks="1" view="pageBreakPreview">
      <pageMargins left="0.74803149606299213" right="0.74803149606299213" top="0.98425196850393704" bottom="0.98425196850393704" header="0.51181102362204722" footer="0.51181102362204722"/>
      <pageSetup paperSize="9" orientation="landscape" horizontalDpi="4294967293" r:id="rId11"/>
      <headerFooter alignWithMargins="0"/>
    </customSheetView>
    <customSheetView guid="{8A68B0D6-D7C7-4F96-ADC8-525120FAE3EA}">
      <pageMargins left="0.74803149606299213" right="0.74803149606299213" top="0.98425196850393704" bottom="0.98425196850393704" header="0.51181102362204722" footer="0.51181102362204722"/>
      <pageSetup paperSize="9" scale="78" orientation="landscape" horizontalDpi="4294967293" r:id="rId12"/>
      <headerFooter alignWithMargins="0"/>
    </customSheetView>
    <customSheetView guid="{486AC5D0-7FEE-4ABD-82F6-D1EDEC4437C3}">
      <pageMargins left="0.74803149606299213" right="0.74803149606299213" top="0.98425196850393704" bottom="0.98425196850393704" header="0.51181102362204722" footer="0.51181102362204722"/>
      <pageSetup paperSize="9" scale="78" orientation="landscape" horizontalDpi="4294967293" r:id="rId13"/>
      <headerFooter alignWithMargins="0"/>
    </customSheetView>
    <customSheetView guid="{D29D184E-6D16-4A09-99A4-A319BD5B1C6D}">
      <pageMargins left="0.74803149606299213" right="0.74803149606299213" top="0.98425196850393704" bottom="0.98425196850393704" header="0.51181102362204722" footer="0.51181102362204722"/>
      <pageSetup paperSize="9" scale="78" orientation="landscape" horizontalDpi="4294967293" r:id="rId14"/>
      <headerFooter alignWithMargins="0"/>
    </customSheetView>
    <customSheetView guid="{758A0B39-2933-4B3E-B539-E9787B4EC9A9}">
      <pageMargins left="0.74803149606299213" right="0.74803149606299213" top="0.98425196850393704" bottom="0.98425196850393704" header="0.51181102362204722" footer="0.51181102362204722"/>
      <pageSetup paperSize="9" scale="78" orientation="landscape" horizontalDpi="4294967293" r:id="rId15"/>
      <headerFooter alignWithMargins="0"/>
    </customSheetView>
    <customSheetView guid="{1EBC06C3-1D19-4244-87CE-F6B45E958FFD}">
      <pageMargins left="0.74803149606299213" right="0.74803149606299213" top="0.98425196850393704" bottom="0.98425196850393704" header="0.51181102362204722" footer="0.51181102362204722"/>
      <pageSetup paperSize="9" scale="78" orientation="landscape" horizontalDpi="4294967293" r:id="rId16"/>
      <headerFooter alignWithMargins="0"/>
    </customSheetView>
    <customSheetView guid="{9E865C6F-E167-4853-8F76-FB5BE06C8BA8}" showPageBreaks="1" view="pageBreakPreview">
      <selection activeCell="J38" sqref="J38"/>
      <pageMargins left="0.74803149606299213" right="0.74803149606299213" top="0.98425196850393704" bottom="0.98425196850393704" header="0.51181102362204722" footer="0.51181102362204722"/>
      <pageSetup paperSize="9" orientation="landscape" horizontalDpi="4294967293" r:id="rId17"/>
      <headerFooter alignWithMargins="0"/>
    </customSheetView>
    <customSheetView guid="{71E8270D-76DD-4EE1-AE06-0A6D5D780475}" showPageBreaks="1" view="pageBreakPreview">
      <selection activeCell="K39" sqref="K39"/>
      <pageMargins left="0.74803149606299213" right="0.74803149606299213" top="0.98425196850393704" bottom="0.98425196850393704" header="0.51181102362204722" footer="0.51181102362204722"/>
      <pageSetup paperSize="9" orientation="landscape" horizontalDpi="4294967293" r:id="rId18"/>
      <headerFooter alignWithMargins="0"/>
    </customSheetView>
    <customSheetView guid="{218A45B3-7B13-4D5C-BBD6-FF273F36E2AC}" showPageBreaks="1" view="pageBreakPreview">
      <selection activeCell="K39" sqref="K39"/>
      <pageMargins left="0.74803149606299213" right="0.74803149606299213" top="0.98425196850393704" bottom="0.98425196850393704" header="0.51181102362204722" footer="0.51181102362204722"/>
      <pageSetup paperSize="9" orientation="landscape" horizontalDpi="4294967293" r:id="rId19"/>
      <headerFooter alignWithMargins="0"/>
    </customSheetView>
    <customSheetView guid="{1F2B051C-3B1E-4BEA-A3DB-C940309FF7B6}" showPageBreaks="1" view="pageBreakPreview">
      <pageMargins left="0.74803149606299213" right="0.74803149606299213" top="0.98425196850393704" bottom="0.98425196850393704" header="0.51181102362204722" footer="0.51181102362204722"/>
      <pageSetup paperSize="9" orientation="landscape" horizontalDpi="4294967293" r:id="rId20"/>
      <headerFooter alignWithMargins="0"/>
    </customSheetView>
    <customSheetView guid="{1E61D4BD-6DEB-48A7-96E3-C26AA5489883}" showPageBreaks="1" view="pageBreakPreview">
      <selection activeCell="J38" sqref="J38"/>
      <pageMargins left="0.74803149606299213" right="0.74803149606299213" top="0.98425196850393704" bottom="0.98425196850393704" header="0.51181102362204722" footer="0.51181102362204722"/>
      <pageSetup paperSize="9" orientation="landscape" horizontalDpi="4294967293" r:id="rId21"/>
      <headerFooter alignWithMargins="0"/>
    </customSheetView>
    <customSheetView guid="{2ACC7DBE-0535-42FE-845D-88F07DF836CE}" showPageBreaks="1" view="pageBreakPreview">
      <selection activeCell="K39" sqref="K39"/>
      <pageMargins left="0.74803149606299213" right="0.74803149606299213" top="0.98425196850393704" bottom="0.98425196850393704" header="0.51181102362204722" footer="0.51181102362204722"/>
      <pageSetup paperSize="9" orientation="landscape" horizontalDpi="4294967293" r:id="rId22"/>
      <headerFooter alignWithMargins="0"/>
    </customSheetView>
    <customSheetView guid="{F8AEB452-B394-4AC2-8EB9-44327835119F}" showPageBreaks="1" view="pageBreakPreview">
      <selection activeCell="K39" sqref="K39"/>
      <pageMargins left="0.74803149606299213" right="0.74803149606299213" top="0.98425196850393704" bottom="0.98425196850393704" header="0.51181102362204722" footer="0.51181102362204722"/>
      <pageSetup paperSize="9" orientation="landscape" horizontalDpi="4294967293" r:id="rId23"/>
      <headerFooter alignWithMargins="0"/>
    </customSheetView>
    <customSheetView guid="{96666D36-F207-4CC5-B206-F51B3B153D4C}" showPageBreaks="1" view="pageBreakPreview">
      <selection activeCell="D24" sqref="D24"/>
      <pageMargins left="0.74803149606299213" right="0.74803149606299213" top="0.98425196850393704" bottom="0.98425196850393704" header="0.51181102362204722" footer="0.51181102362204722"/>
      <pageSetup paperSize="9" orientation="landscape" horizontalDpi="4294967293" r:id="rId24"/>
      <headerFooter alignWithMargins="0"/>
    </customSheetView>
    <customSheetView guid="{6D135C57-2A9D-4B73-A671-6B1583B6FC5D}" showPageBreaks="1" view="pageBreakPreview">
      <selection activeCell="D24" sqref="D24"/>
      <pageMargins left="0.74803149606299213" right="0.74803149606299213" top="0.98425196850393704" bottom="0.98425196850393704" header="0.51181102362204722" footer="0.51181102362204722"/>
      <pageSetup paperSize="9" orientation="landscape" horizontalDpi="4294967293" r:id="rId25"/>
      <headerFooter alignWithMargins="0"/>
    </customSheetView>
    <customSheetView guid="{C066BA79-BEBF-4CFE-A3B0-0EE62251DD6F}" showPageBreaks="1" view="pageBreakPreview">
      <selection activeCell="D24" sqref="D24"/>
      <pageMargins left="0.74803149606299213" right="0.74803149606299213" top="0.98425196850393704" bottom="0.98425196850393704" header="0.51181102362204722" footer="0.51181102362204722"/>
      <pageSetup paperSize="9" orientation="landscape" horizontalDpi="4294967293" r:id="rId26"/>
      <headerFooter alignWithMargins="0"/>
    </customSheetView>
    <customSheetView guid="{94330FBE-2EC2-45D0-88A5-D5C39F2E5CDF}" showPageBreaks="1" view="pageBreakPreview">
      <selection activeCell="D24" sqref="D24"/>
      <pageMargins left="0.74803149606299213" right="0.74803149606299213" top="0.98425196850393704" bottom="0.98425196850393704" header="0.51181102362204722" footer="0.51181102362204722"/>
      <pageSetup paperSize="9" orientation="landscape" horizontalDpi="4294967293" r:id="rId27"/>
      <headerFooter alignWithMargins="0"/>
    </customSheetView>
    <customSheetView guid="{3F7E7CC8-691A-4B46-9448-59D59DCE66E4}" showPageBreaks="1" view="pageBreakPreview">
      <selection activeCell="D24" sqref="D24"/>
      <pageMargins left="0.74803149606299213" right="0.74803149606299213" top="0.98425196850393704" bottom="0.98425196850393704" header="0.51181102362204722" footer="0.51181102362204722"/>
      <pageSetup paperSize="9" orientation="landscape" horizontalDpi="4294967293" r:id="rId28"/>
      <headerFooter alignWithMargins="0"/>
    </customSheetView>
  </customSheetViews>
  <mergeCells count="9">
    <mergeCell ref="C6:K6"/>
    <mergeCell ref="D16:R16"/>
    <mergeCell ref="S16:T16"/>
    <mergeCell ref="S15:T15"/>
    <mergeCell ref="D13:R13"/>
    <mergeCell ref="S13:T13"/>
    <mergeCell ref="D14:R14"/>
    <mergeCell ref="S14:T14"/>
    <mergeCell ref="D15:R15"/>
  </mergeCells>
  <phoneticPr fontId="6"/>
  <conditionalFormatting sqref="D14:T24">
    <cfRule type="expression" dxfId="4" priority="3" stopIfTrue="1">
      <formula>$D14=""</formula>
    </cfRule>
  </conditionalFormatting>
  <conditionalFormatting sqref="C6:K6">
    <cfRule type="expression" dxfId="3" priority="1" stopIfTrue="1">
      <formula>$C$6=""</formula>
    </cfRule>
  </conditionalFormatting>
  <pageMargins left="0.74803149606299213" right="0.74803149606299213" top="0.98425196850393704" bottom="0.98425196850393704" header="0.51181102362204722" footer="0.51181102362204722"/>
  <pageSetup paperSize="9" orientation="landscape" horizontalDpi="4294967293" r:id="rId29"/>
  <headerFooter alignWithMargins="0"/>
  <legacyDrawing r:id="rId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O33"/>
  <sheetViews>
    <sheetView showGridLines="0" view="pageBreakPreview" zoomScaleNormal="100" zoomScaleSheetLayoutView="100" workbookViewId="0">
      <pane xSplit="3" ySplit="3" topLeftCell="D4" activePane="bottomRight" state="frozen"/>
      <selection pane="topRight" activeCell="D1" sqref="D1"/>
      <selection pane="bottomLeft" activeCell="A4" sqref="A4"/>
      <selection pane="bottomRight" activeCell="H5" sqref="H5"/>
    </sheetView>
  </sheetViews>
  <sheetFormatPr defaultRowHeight="11.25" x14ac:dyDescent="0.15"/>
  <cols>
    <col min="1" max="2" width="2.75" style="22" customWidth="1"/>
    <col min="3" max="3" width="9.25" style="22" bestFit="1" customWidth="1"/>
    <col min="4" max="4" width="12.75" style="22" bestFit="1" customWidth="1"/>
    <col min="5" max="15" width="13" style="22" customWidth="1"/>
    <col min="16" max="256" width="9" style="22"/>
    <col min="257" max="258" width="2.75" style="22" customWidth="1"/>
    <col min="259" max="259" width="24.375" style="22" customWidth="1"/>
    <col min="260" max="260" width="53.625" style="22" customWidth="1"/>
    <col min="261" max="271" width="13" style="22" customWidth="1"/>
    <col min="272" max="512" width="9" style="22"/>
    <col min="513" max="514" width="2.75" style="22" customWidth="1"/>
    <col min="515" max="515" width="24.375" style="22" customWidth="1"/>
    <col min="516" max="516" width="53.625" style="22" customWidth="1"/>
    <col min="517" max="527" width="13" style="22" customWidth="1"/>
    <col min="528" max="768" width="9" style="22"/>
    <col min="769" max="770" width="2.75" style="22" customWidth="1"/>
    <col min="771" max="771" width="24.375" style="22" customWidth="1"/>
    <col min="772" max="772" width="53.625" style="22" customWidth="1"/>
    <col min="773" max="783" width="13" style="22" customWidth="1"/>
    <col min="784" max="1024" width="9" style="22"/>
    <col min="1025" max="1026" width="2.75" style="22" customWidth="1"/>
    <col min="1027" max="1027" width="24.375" style="22" customWidth="1"/>
    <col min="1028" max="1028" width="53.625" style="22" customWidth="1"/>
    <col min="1029" max="1039" width="13" style="22" customWidth="1"/>
    <col min="1040" max="1280" width="9" style="22"/>
    <col min="1281" max="1282" width="2.75" style="22" customWidth="1"/>
    <col min="1283" max="1283" width="24.375" style="22" customWidth="1"/>
    <col min="1284" max="1284" width="53.625" style="22" customWidth="1"/>
    <col min="1285" max="1295" width="13" style="22" customWidth="1"/>
    <col min="1296" max="1536" width="9" style="22"/>
    <col min="1537" max="1538" width="2.75" style="22" customWidth="1"/>
    <col min="1539" max="1539" width="24.375" style="22" customWidth="1"/>
    <col min="1540" max="1540" width="53.625" style="22" customWidth="1"/>
    <col min="1541" max="1551" width="13" style="22" customWidth="1"/>
    <col min="1552" max="1792" width="9" style="22"/>
    <col min="1793" max="1794" width="2.75" style="22" customWidth="1"/>
    <col min="1795" max="1795" width="24.375" style="22" customWidth="1"/>
    <col min="1796" max="1796" width="53.625" style="22" customWidth="1"/>
    <col min="1797" max="1807" width="13" style="22" customWidth="1"/>
    <col min="1808" max="2048" width="9" style="22"/>
    <col min="2049" max="2050" width="2.75" style="22" customWidth="1"/>
    <col min="2051" max="2051" width="24.375" style="22" customWidth="1"/>
    <col min="2052" max="2052" width="53.625" style="22" customWidth="1"/>
    <col min="2053" max="2063" width="13" style="22" customWidth="1"/>
    <col min="2064" max="2304" width="9" style="22"/>
    <col min="2305" max="2306" width="2.75" style="22" customWidth="1"/>
    <col min="2307" max="2307" width="24.375" style="22" customWidth="1"/>
    <col min="2308" max="2308" width="53.625" style="22" customWidth="1"/>
    <col min="2309" max="2319" width="13" style="22" customWidth="1"/>
    <col min="2320" max="2560" width="9" style="22"/>
    <col min="2561" max="2562" width="2.75" style="22" customWidth="1"/>
    <col min="2563" max="2563" width="24.375" style="22" customWidth="1"/>
    <col min="2564" max="2564" width="53.625" style="22" customWidth="1"/>
    <col min="2565" max="2575" width="13" style="22" customWidth="1"/>
    <col min="2576" max="2816" width="9" style="22"/>
    <col min="2817" max="2818" width="2.75" style="22" customWidth="1"/>
    <col min="2819" max="2819" width="24.375" style="22" customWidth="1"/>
    <col min="2820" max="2820" width="53.625" style="22" customWidth="1"/>
    <col min="2821" max="2831" width="13" style="22" customWidth="1"/>
    <col min="2832" max="3072" width="9" style="22"/>
    <col min="3073" max="3074" width="2.75" style="22" customWidth="1"/>
    <col min="3075" max="3075" width="24.375" style="22" customWidth="1"/>
    <col min="3076" max="3076" width="53.625" style="22" customWidth="1"/>
    <col min="3077" max="3087" width="13" style="22" customWidth="1"/>
    <col min="3088" max="3328" width="9" style="22"/>
    <col min="3329" max="3330" width="2.75" style="22" customWidth="1"/>
    <col min="3331" max="3331" width="24.375" style="22" customWidth="1"/>
    <col min="3332" max="3332" width="53.625" style="22" customWidth="1"/>
    <col min="3333" max="3343" width="13" style="22" customWidth="1"/>
    <col min="3344" max="3584" width="9" style="22"/>
    <col min="3585" max="3586" width="2.75" style="22" customWidth="1"/>
    <col min="3587" max="3587" width="24.375" style="22" customWidth="1"/>
    <col min="3588" max="3588" width="53.625" style="22" customWidth="1"/>
    <col min="3589" max="3599" width="13" style="22" customWidth="1"/>
    <col min="3600" max="3840" width="9" style="22"/>
    <col min="3841" max="3842" width="2.75" style="22" customWidth="1"/>
    <col min="3843" max="3843" width="24.375" style="22" customWidth="1"/>
    <col min="3844" max="3844" width="53.625" style="22" customWidth="1"/>
    <col min="3845" max="3855" width="13" style="22" customWidth="1"/>
    <col min="3856" max="4096" width="9" style="22"/>
    <col min="4097" max="4098" width="2.75" style="22" customWidth="1"/>
    <col min="4099" max="4099" width="24.375" style="22" customWidth="1"/>
    <col min="4100" max="4100" width="53.625" style="22" customWidth="1"/>
    <col min="4101" max="4111" width="13" style="22" customWidth="1"/>
    <col min="4112" max="4352" width="9" style="22"/>
    <col min="4353" max="4354" width="2.75" style="22" customWidth="1"/>
    <col min="4355" max="4355" width="24.375" style="22" customWidth="1"/>
    <col min="4356" max="4356" width="53.625" style="22" customWidth="1"/>
    <col min="4357" max="4367" width="13" style="22" customWidth="1"/>
    <col min="4368" max="4608" width="9" style="22"/>
    <col min="4609" max="4610" width="2.75" style="22" customWidth="1"/>
    <col min="4611" max="4611" width="24.375" style="22" customWidth="1"/>
    <col min="4612" max="4612" width="53.625" style="22" customWidth="1"/>
    <col min="4613" max="4623" width="13" style="22" customWidth="1"/>
    <col min="4624" max="4864" width="9" style="22"/>
    <col min="4865" max="4866" width="2.75" style="22" customWidth="1"/>
    <col min="4867" max="4867" width="24.375" style="22" customWidth="1"/>
    <col min="4868" max="4868" width="53.625" style="22" customWidth="1"/>
    <col min="4869" max="4879" width="13" style="22" customWidth="1"/>
    <col min="4880" max="5120" width="9" style="22"/>
    <col min="5121" max="5122" width="2.75" style="22" customWidth="1"/>
    <col min="5123" max="5123" width="24.375" style="22" customWidth="1"/>
    <col min="5124" max="5124" width="53.625" style="22" customWidth="1"/>
    <col min="5125" max="5135" width="13" style="22" customWidth="1"/>
    <col min="5136" max="5376" width="9" style="22"/>
    <col min="5377" max="5378" width="2.75" style="22" customWidth="1"/>
    <col min="5379" max="5379" width="24.375" style="22" customWidth="1"/>
    <col min="5380" max="5380" width="53.625" style="22" customWidth="1"/>
    <col min="5381" max="5391" width="13" style="22" customWidth="1"/>
    <col min="5392" max="5632" width="9" style="22"/>
    <col min="5633" max="5634" width="2.75" style="22" customWidth="1"/>
    <col min="5635" max="5635" width="24.375" style="22" customWidth="1"/>
    <col min="5636" max="5636" width="53.625" style="22" customWidth="1"/>
    <col min="5637" max="5647" width="13" style="22" customWidth="1"/>
    <col min="5648" max="5888" width="9" style="22"/>
    <col min="5889" max="5890" width="2.75" style="22" customWidth="1"/>
    <col min="5891" max="5891" width="24.375" style="22" customWidth="1"/>
    <col min="5892" max="5892" width="53.625" style="22" customWidth="1"/>
    <col min="5893" max="5903" width="13" style="22" customWidth="1"/>
    <col min="5904" max="6144" width="9" style="22"/>
    <col min="6145" max="6146" width="2.75" style="22" customWidth="1"/>
    <col min="6147" max="6147" width="24.375" style="22" customWidth="1"/>
    <col min="6148" max="6148" width="53.625" style="22" customWidth="1"/>
    <col min="6149" max="6159" width="13" style="22" customWidth="1"/>
    <col min="6160" max="6400" width="9" style="22"/>
    <col min="6401" max="6402" width="2.75" style="22" customWidth="1"/>
    <col min="6403" max="6403" width="24.375" style="22" customWidth="1"/>
    <col min="6404" max="6404" width="53.625" style="22" customWidth="1"/>
    <col min="6405" max="6415" width="13" style="22" customWidth="1"/>
    <col min="6416" max="6656" width="9" style="22"/>
    <col min="6657" max="6658" width="2.75" style="22" customWidth="1"/>
    <col min="6659" max="6659" width="24.375" style="22" customWidth="1"/>
    <col min="6660" max="6660" width="53.625" style="22" customWidth="1"/>
    <col min="6661" max="6671" width="13" style="22" customWidth="1"/>
    <col min="6672" max="6912" width="9" style="22"/>
    <col min="6913" max="6914" width="2.75" style="22" customWidth="1"/>
    <col min="6915" max="6915" width="24.375" style="22" customWidth="1"/>
    <col min="6916" max="6916" width="53.625" style="22" customWidth="1"/>
    <col min="6917" max="6927" width="13" style="22" customWidth="1"/>
    <col min="6928" max="7168" width="9" style="22"/>
    <col min="7169" max="7170" width="2.75" style="22" customWidth="1"/>
    <col min="7171" max="7171" width="24.375" style="22" customWidth="1"/>
    <col min="7172" max="7172" width="53.625" style="22" customWidth="1"/>
    <col min="7173" max="7183" width="13" style="22" customWidth="1"/>
    <col min="7184" max="7424" width="9" style="22"/>
    <col min="7425" max="7426" width="2.75" style="22" customWidth="1"/>
    <col min="7427" max="7427" width="24.375" style="22" customWidth="1"/>
    <col min="7428" max="7428" width="53.625" style="22" customWidth="1"/>
    <col min="7429" max="7439" width="13" style="22" customWidth="1"/>
    <col min="7440" max="7680" width="9" style="22"/>
    <col min="7681" max="7682" width="2.75" style="22" customWidth="1"/>
    <col min="7683" max="7683" width="24.375" style="22" customWidth="1"/>
    <col min="7684" max="7684" width="53.625" style="22" customWidth="1"/>
    <col min="7685" max="7695" width="13" style="22" customWidth="1"/>
    <col min="7696" max="7936" width="9" style="22"/>
    <col min="7937" max="7938" width="2.75" style="22" customWidth="1"/>
    <col min="7939" max="7939" width="24.375" style="22" customWidth="1"/>
    <col min="7940" max="7940" width="53.625" style="22" customWidth="1"/>
    <col min="7941" max="7951" width="13" style="22" customWidth="1"/>
    <col min="7952" max="8192" width="9" style="22"/>
    <col min="8193" max="8194" width="2.75" style="22" customWidth="1"/>
    <col min="8195" max="8195" width="24.375" style="22" customWidth="1"/>
    <col min="8196" max="8196" width="53.625" style="22" customWidth="1"/>
    <col min="8197" max="8207" width="13" style="22" customWidth="1"/>
    <col min="8208" max="8448" width="9" style="22"/>
    <col min="8449" max="8450" width="2.75" style="22" customWidth="1"/>
    <col min="8451" max="8451" width="24.375" style="22" customWidth="1"/>
    <col min="8452" max="8452" width="53.625" style="22" customWidth="1"/>
    <col min="8453" max="8463" width="13" style="22" customWidth="1"/>
    <col min="8464" max="8704" width="9" style="22"/>
    <col min="8705" max="8706" width="2.75" style="22" customWidth="1"/>
    <col min="8707" max="8707" width="24.375" style="22" customWidth="1"/>
    <col min="8708" max="8708" width="53.625" style="22" customWidth="1"/>
    <col min="8709" max="8719" width="13" style="22" customWidth="1"/>
    <col min="8720" max="8960" width="9" style="22"/>
    <col min="8961" max="8962" width="2.75" style="22" customWidth="1"/>
    <col min="8963" max="8963" width="24.375" style="22" customWidth="1"/>
    <col min="8964" max="8964" width="53.625" style="22" customWidth="1"/>
    <col min="8965" max="8975" width="13" style="22" customWidth="1"/>
    <col min="8976" max="9216" width="9" style="22"/>
    <col min="9217" max="9218" width="2.75" style="22" customWidth="1"/>
    <col min="9219" max="9219" width="24.375" style="22" customWidth="1"/>
    <col min="9220" max="9220" width="53.625" style="22" customWidth="1"/>
    <col min="9221" max="9231" width="13" style="22" customWidth="1"/>
    <col min="9232" max="9472" width="9" style="22"/>
    <col min="9473" max="9474" width="2.75" style="22" customWidth="1"/>
    <col min="9475" max="9475" width="24.375" style="22" customWidth="1"/>
    <col min="9476" max="9476" width="53.625" style="22" customWidth="1"/>
    <col min="9477" max="9487" width="13" style="22" customWidth="1"/>
    <col min="9488" max="9728" width="9" style="22"/>
    <col min="9729" max="9730" width="2.75" style="22" customWidth="1"/>
    <col min="9731" max="9731" width="24.375" style="22" customWidth="1"/>
    <col min="9732" max="9732" width="53.625" style="22" customWidth="1"/>
    <col min="9733" max="9743" width="13" style="22" customWidth="1"/>
    <col min="9744" max="9984" width="9" style="22"/>
    <col min="9985" max="9986" width="2.75" style="22" customWidth="1"/>
    <col min="9987" max="9987" width="24.375" style="22" customWidth="1"/>
    <col min="9988" max="9988" width="53.625" style="22" customWidth="1"/>
    <col min="9989" max="9999" width="13" style="22" customWidth="1"/>
    <col min="10000" max="10240" width="9" style="22"/>
    <col min="10241" max="10242" width="2.75" style="22" customWidth="1"/>
    <col min="10243" max="10243" width="24.375" style="22" customWidth="1"/>
    <col min="10244" max="10244" width="53.625" style="22" customWidth="1"/>
    <col min="10245" max="10255" width="13" style="22" customWidth="1"/>
    <col min="10256" max="10496" width="9" style="22"/>
    <col min="10497" max="10498" width="2.75" style="22" customWidth="1"/>
    <col min="10499" max="10499" width="24.375" style="22" customWidth="1"/>
    <col min="10500" max="10500" width="53.625" style="22" customWidth="1"/>
    <col min="10501" max="10511" width="13" style="22" customWidth="1"/>
    <col min="10512" max="10752" width="9" style="22"/>
    <col min="10753" max="10754" width="2.75" style="22" customWidth="1"/>
    <col min="10755" max="10755" width="24.375" style="22" customWidth="1"/>
    <col min="10756" max="10756" width="53.625" style="22" customWidth="1"/>
    <col min="10757" max="10767" width="13" style="22" customWidth="1"/>
    <col min="10768" max="11008" width="9" style="22"/>
    <col min="11009" max="11010" width="2.75" style="22" customWidth="1"/>
    <col min="11011" max="11011" width="24.375" style="22" customWidth="1"/>
    <col min="11012" max="11012" width="53.625" style="22" customWidth="1"/>
    <col min="11013" max="11023" width="13" style="22" customWidth="1"/>
    <col min="11024" max="11264" width="9" style="22"/>
    <col min="11265" max="11266" width="2.75" style="22" customWidth="1"/>
    <col min="11267" max="11267" width="24.375" style="22" customWidth="1"/>
    <col min="11268" max="11268" width="53.625" style="22" customWidth="1"/>
    <col min="11269" max="11279" width="13" style="22" customWidth="1"/>
    <col min="11280" max="11520" width="9" style="22"/>
    <col min="11521" max="11522" width="2.75" style="22" customWidth="1"/>
    <col min="11523" max="11523" width="24.375" style="22" customWidth="1"/>
    <col min="11524" max="11524" width="53.625" style="22" customWidth="1"/>
    <col min="11525" max="11535" width="13" style="22" customWidth="1"/>
    <col min="11536" max="11776" width="9" style="22"/>
    <col min="11777" max="11778" width="2.75" style="22" customWidth="1"/>
    <col min="11779" max="11779" width="24.375" style="22" customWidth="1"/>
    <col min="11780" max="11780" width="53.625" style="22" customWidth="1"/>
    <col min="11781" max="11791" width="13" style="22" customWidth="1"/>
    <col min="11792" max="12032" width="9" style="22"/>
    <col min="12033" max="12034" width="2.75" style="22" customWidth="1"/>
    <col min="12035" max="12035" width="24.375" style="22" customWidth="1"/>
    <col min="12036" max="12036" width="53.625" style="22" customWidth="1"/>
    <col min="12037" max="12047" width="13" style="22" customWidth="1"/>
    <col min="12048" max="12288" width="9" style="22"/>
    <col min="12289" max="12290" width="2.75" style="22" customWidth="1"/>
    <col min="12291" max="12291" width="24.375" style="22" customWidth="1"/>
    <col min="12292" max="12292" width="53.625" style="22" customWidth="1"/>
    <col min="12293" max="12303" width="13" style="22" customWidth="1"/>
    <col min="12304" max="12544" width="9" style="22"/>
    <col min="12545" max="12546" width="2.75" style="22" customWidth="1"/>
    <col min="12547" max="12547" width="24.375" style="22" customWidth="1"/>
    <col min="12548" max="12548" width="53.625" style="22" customWidth="1"/>
    <col min="12549" max="12559" width="13" style="22" customWidth="1"/>
    <col min="12560" max="12800" width="9" style="22"/>
    <col min="12801" max="12802" width="2.75" style="22" customWidth="1"/>
    <col min="12803" max="12803" width="24.375" style="22" customWidth="1"/>
    <col min="12804" max="12804" width="53.625" style="22" customWidth="1"/>
    <col min="12805" max="12815" width="13" style="22" customWidth="1"/>
    <col min="12816" max="13056" width="9" style="22"/>
    <col min="13057" max="13058" width="2.75" style="22" customWidth="1"/>
    <col min="13059" max="13059" width="24.375" style="22" customWidth="1"/>
    <col min="13060" max="13060" width="53.625" style="22" customWidth="1"/>
    <col min="13061" max="13071" width="13" style="22" customWidth="1"/>
    <col min="13072" max="13312" width="9" style="22"/>
    <col min="13313" max="13314" width="2.75" style="22" customWidth="1"/>
    <col min="13315" max="13315" width="24.375" style="22" customWidth="1"/>
    <col min="13316" max="13316" width="53.625" style="22" customWidth="1"/>
    <col min="13317" max="13327" width="13" style="22" customWidth="1"/>
    <col min="13328" max="13568" width="9" style="22"/>
    <col min="13569" max="13570" width="2.75" style="22" customWidth="1"/>
    <col min="13571" max="13571" width="24.375" style="22" customWidth="1"/>
    <col min="13572" max="13572" width="53.625" style="22" customWidth="1"/>
    <col min="13573" max="13583" width="13" style="22" customWidth="1"/>
    <col min="13584" max="13824" width="9" style="22"/>
    <col min="13825" max="13826" width="2.75" style="22" customWidth="1"/>
    <col min="13827" max="13827" width="24.375" style="22" customWidth="1"/>
    <col min="13828" max="13828" width="53.625" style="22" customWidth="1"/>
    <col min="13829" max="13839" width="13" style="22" customWidth="1"/>
    <col min="13840" max="14080" width="9" style="22"/>
    <col min="14081" max="14082" width="2.75" style="22" customWidth="1"/>
    <col min="14083" max="14083" width="24.375" style="22" customWidth="1"/>
    <col min="14084" max="14084" width="53.625" style="22" customWidth="1"/>
    <col min="14085" max="14095" width="13" style="22" customWidth="1"/>
    <col min="14096" max="14336" width="9" style="22"/>
    <col min="14337" max="14338" width="2.75" style="22" customWidth="1"/>
    <col min="14339" max="14339" width="24.375" style="22" customWidth="1"/>
    <col min="14340" max="14340" width="53.625" style="22" customWidth="1"/>
    <col min="14341" max="14351" width="13" style="22" customWidth="1"/>
    <col min="14352" max="14592" width="9" style="22"/>
    <col min="14593" max="14594" width="2.75" style="22" customWidth="1"/>
    <col min="14595" max="14595" width="24.375" style="22" customWidth="1"/>
    <col min="14596" max="14596" width="53.625" style="22" customWidth="1"/>
    <col min="14597" max="14607" width="13" style="22" customWidth="1"/>
    <col min="14608" max="14848" width="9" style="22"/>
    <col min="14849" max="14850" width="2.75" style="22" customWidth="1"/>
    <col min="14851" max="14851" width="24.375" style="22" customWidth="1"/>
    <col min="14852" max="14852" width="53.625" style="22" customWidth="1"/>
    <col min="14853" max="14863" width="13" style="22" customWidth="1"/>
    <col min="14864" max="15104" width="9" style="22"/>
    <col min="15105" max="15106" width="2.75" style="22" customWidth="1"/>
    <col min="15107" max="15107" width="24.375" style="22" customWidth="1"/>
    <col min="15108" max="15108" width="53.625" style="22" customWidth="1"/>
    <col min="15109" max="15119" width="13" style="22" customWidth="1"/>
    <col min="15120" max="15360" width="9" style="22"/>
    <col min="15361" max="15362" width="2.75" style="22" customWidth="1"/>
    <col min="15363" max="15363" width="24.375" style="22" customWidth="1"/>
    <col min="15364" max="15364" width="53.625" style="22" customWidth="1"/>
    <col min="15365" max="15375" width="13" style="22" customWidth="1"/>
    <col min="15376" max="15616" width="9" style="22"/>
    <col min="15617" max="15618" width="2.75" style="22" customWidth="1"/>
    <col min="15619" max="15619" width="24.375" style="22" customWidth="1"/>
    <col min="15620" max="15620" width="53.625" style="22" customWidth="1"/>
    <col min="15621" max="15631" width="13" style="22" customWidth="1"/>
    <col min="15632" max="15872" width="9" style="22"/>
    <col min="15873" max="15874" width="2.75" style="22" customWidth="1"/>
    <col min="15875" max="15875" width="24.375" style="22" customWidth="1"/>
    <col min="15876" max="15876" width="53.625" style="22" customWidth="1"/>
    <col min="15877" max="15887" width="13" style="22" customWidth="1"/>
    <col min="15888" max="16128" width="9" style="22"/>
    <col min="16129" max="16130" width="2.75" style="22" customWidth="1"/>
    <col min="16131" max="16131" width="24.375" style="22" customWidth="1"/>
    <col min="16132" max="16132" width="53.625" style="22" customWidth="1"/>
    <col min="16133" max="16143" width="13" style="22" customWidth="1"/>
    <col min="16144" max="16384" width="9" style="22"/>
  </cols>
  <sheetData>
    <row r="1" spans="2:15" ht="18.75" x14ac:dyDescent="0.2">
      <c r="B1" s="23" t="s">
        <v>74</v>
      </c>
    </row>
    <row r="2" spans="2:15" ht="11.25" customHeight="1" thickBot="1" x14ac:dyDescent="0.2">
      <c r="C2" s="24"/>
      <c r="D2" s="24"/>
    </row>
    <row r="3" spans="2:15" ht="33" customHeight="1" thickTop="1" thickBot="1" x14ac:dyDescent="0.2">
      <c r="B3" s="75" t="s">
        <v>75</v>
      </c>
      <c r="C3" s="86" t="s">
        <v>20</v>
      </c>
      <c r="D3" s="87" t="s">
        <v>76</v>
      </c>
      <c r="E3" s="88" t="s">
        <v>24</v>
      </c>
      <c r="F3" s="89" t="s">
        <v>80</v>
      </c>
      <c r="G3" s="90" t="s">
        <v>77</v>
      </c>
      <c r="H3" s="91" t="s">
        <v>78</v>
      </c>
      <c r="I3" s="92" t="s">
        <v>79</v>
      </c>
      <c r="J3" s="93" t="s">
        <v>81</v>
      </c>
      <c r="K3" s="88" t="s">
        <v>11</v>
      </c>
      <c r="L3" s="76" t="s">
        <v>60</v>
      </c>
      <c r="M3" s="77" t="s">
        <v>59</v>
      </c>
      <c r="N3" s="77" t="s">
        <v>62</v>
      </c>
      <c r="O3" s="78" t="s">
        <v>61</v>
      </c>
    </row>
    <row r="4" spans="2:15" ht="34.5" thickTop="1" x14ac:dyDescent="0.15">
      <c r="B4" s="74">
        <f>ROW()-3</f>
        <v>1</v>
      </c>
      <c r="C4" s="96" t="s">
        <v>125</v>
      </c>
      <c r="D4" s="94" t="str">
        <f t="shared" ref="D4:D5" ca="1" si="0">IF(C4&lt;&gt;"",INDIRECT("'" &amp; C4 &amp; "'!f1 "),"")</f>
        <v>[SGL] レッスンレビュー動画の音がずれる</v>
      </c>
      <c r="E4" s="25">
        <f t="shared" ref="E4" ca="1" si="1">IF(C4&lt;&gt;"",INDIRECT("'" &amp; C4 &amp; "'!f3 "),"")</f>
        <v>10</v>
      </c>
      <c r="F4" s="25">
        <f t="shared" ref="F4" ca="1" si="2">IF(C4&lt;&gt;"",INDIRECT("'" &amp; C4 &amp; "'!h3 "),"")</f>
        <v>10</v>
      </c>
      <c r="G4" s="79">
        <f t="shared" ref="G4" ca="1" si="3">IF(C4&lt;&gt;"",INDIRECT("'" &amp; C4 &amp; "'!f4 "),"")</f>
        <v>8</v>
      </c>
      <c r="H4" s="80">
        <f t="shared" ref="H4" ca="1" si="4">IF(C4&lt;&gt;"",INDIRECT("'" &amp; C4 &amp; "'!h4 "),"")</f>
        <v>2</v>
      </c>
      <c r="I4" s="80">
        <f t="shared" ref="I4" ca="1" si="5">IF(C4&lt;&gt;"",INDIRECT("'" &amp; C4 &amp; "'!f5 "),"")</f>
        <v>0</v>
      </c>
      <c r="J4" s="81">
        <f t="shared" ref="J4" ca="1" si="6">IF(C4&lt;&gt;"",INDIRECT("'" &amp; C4 &amp; "'!h5 "),"")</f>
        <v>2</v>
      </c>
      <c r="K4" s="31">
        <f ca="1">IF(C4&lt;&gt;"",G4/F4,"")</f>
        <v>0.8</v>
      </c>
      <c r="L4" s="79">
        <f t="shared" ref="L4" ca="1" si="7">IF(C4&lt;&gt;"",INDIRECT("'" &amp; C4 &amp; "'!j2 "),"")</f>
        <v>10</v>
      </c>
      <c r="M4" s="80">
        <f t="shared" ref="M4" ca="1" si="8">IF(C4&lt;&gt;"",INDIRECT("'" &amp; C4 &amp; "'!j3 "),"")</f>
        <v>0</v>
      </c>
      <c r="N4" s="80">
        <f t="shared" ref="N4" ca="1" si="9">IF(C4&lt;&gt;"",INDIRECT("'" &amp; C4 &amp; "'!j4 "),"")</f>
        <v>0</v>
      </c>
      <c r="O4" s="81">
        <f t="shared" ref="O4" ca="1" si="10">IF(C4&lt;&gt;"",INDIRECT("'" &amp; C4 &amp; "'!j5 "),"")</f>
        <v>0</v>
      </c>
    </row>
    <row r="5" spans="2:15" ht="45" x14ac:dyDescent="0.15">
      <c r="B5" s="74">
        <f>ROW()-3</f>
        <v>2</v>
      </c>
      <c r="C5" s="124" t="s">
        <v>153</v>
      </c>
      <c r="D5" s="94" t="str">
        <f t="shared" ca="1" si="0"/>
        <v>[SGL] スイング動画が最後まで撮影されず、インパクト位置もずれている</v>
      </c>
      <c r="E5" s="25">
        <f t="shared" ref="E5" ca="1" si="11">IF(C5&lt;&gt;"",INDIRECT("'" &amp; C5 &amp; "'!f3 "),"")</f>
        <v>4</v>
      </c>
      <c r="F5" s="25">
        <f t="shared" ref="F5" ca="1" si="12">IF(C5&lt;&gt;"",INDIRECT("'" &amp; C5 &amp; "'!h3 "),"")</f>
        <v>4</v>
      </c>
      <c r="G5" s="79">
        <f t="shared" ref="G5" ca="1" si="13">IF(C5&lt;&gt;"",INDIRECT("'" &amp; C5 &amp; "'!f4 "),"")</f>
        <v>12</v>
      </c>
      <c r="H5" s="80">
        <f t="shared" ref="H5" ca="1" si="14">IF(C5&lt;&gt;"",INDIRECT("'" &amp; C5 &amp; "'!h4 "),"")</f>
        <v>-8</v>
      </c>
      <c r="I5" s="80">
        <f t="shared" ref="I5" ca="1" si="15">IF(C5&lt;&gt;"",INDIRECT("'" &amp; C5 &amp; "'!f5 "),"")</f>
        <v>0</v>
      </c>
      <c r="J5" s="81">
        <f t="shared" ref="J5" ca="1" si="16">IF(C5&lt;&gt;"",INDIRECT("'" &amp; C5 &amp; "'!h5 "),"")</f>
        <v>-8</v>
      </c>
      <c r="K5" s="31">
        <f ca="1">IF(C5&lt;&gt;"",G5/F5,"")</f>
        <v>3</v>
      </c>
      <c r="L5" s="79">
        <f t="shared" ref="L5" ca="1" si="17">IF(C5&lt;&gt;"",INDIRECT("'" &amp; C5 &amp; "'!j2 "),"")</f>
        <v>4</v>
      </c>
      <c r="M5" s="80">
        <f t="shared" ref="M5" ca="1" si="18">IF(C5&lt;&gt;"",INDIRECT("'" &amp; C5 &amp; "'!j3 "),"")</f>
        <v>0</v>
      </c>
      <c r="N5" s="80">
        <f t="shared" ref="N5" ca="1" si="19">IF(C5&lt;&gt;"",INDIRECT("'" &amp; C5 &amp; "'!j4 "),"")</f>
        <v>0</v>
      </c>
      <c r="O5" s="81">
        <f t="shared" ref="O5" ca="1" si="20">IF(C5&lt;&gt;"",INDIRECT("'" &amp; C5 &amp; "'!j5 "),"")</f>
        <v>0</v>
      </c>
    </row>
    <row r="6" spans="2:15" x14ac:dyDescent="0.15">
      <c r="B6" s="74">
        <f t="shared" ref="B6:B31" si="21">ROW()-3</f>
        <v>3</v>
      </c>
      <c r="C6" s="96"/>
      <c r="D6" s="94"/>
      <c r="E6" s="25"/>
      <c r="F6" s="25"/>
      <c r="G6" s="79"/>
      <c r="H6" s="80"/>
      <c r="I6" s="80"/>
      <c r="J6" s="81"/>
      <c r="K6" s="31"/>
      <c r="L6" s="79"/>
      <c r="M6" s="80"/>
      <c r="N6" s="80"/>
      <c r="O6" s="81"/>
    </row>
    <row r="7" spans="2:15" x14ac:dyDescent="0.15">
      <c r="B7" s="74">
        <f>ROW()-3</f>
        <v>4</v>
      </c>
      <c r="C7" s="96"/>
      <c r="D7" s="94"/>
      <c r="E7" s="25"/>
      <c r="F7" s="25"/>
      <c r="G7" s="103"/>
      <c r="H7" s="104"/>
      <c r="I7" s="104"/>
      <c r="J7" s="105"/>
      <c r="K7" s="31"/>
      <c r="L7" s="103"/>
      <c r="M7" s="104"/>
      <c r="N7" s="104"/>
      <c r="O7" s="105"/>
    </row>
    <row r="8" spans="2:15" x14ac:dyDescent="0.15">
      <c r="B8" s="74">
        <f t="shared" si="21"/>
        <v>5</v>
      </c>
      <c r="C8" s="95"/>
      <c r="D8" s="94"/>
      <c r="E8" s="25"/>
      <c r="F8" s="25"/>
      <c r="G8" s="79"/>
      <c r="H8" s="80"/>
      <c r="I8" s="80"/>
      <c r="J8" s="81"/>
      <c r="K8" s="31"/>
      <c r="L8" s="79"/>
      <c r="M8" s="80"/>
      <c r="N8" s="80"/>
      <c r="O8" s="81"/>
    </row>
    <row r="9" spans="2:15" x14ac:dyDescent="0.15">
      <c r="B9" s="74">
        <f t="shared" si="21"/>
        <v>6</v>
      </c>
      <c r="C9" s="124"/>
      <c r="D9" s="94"/>
      <c r="E9" s="25"/>
      <c r="F9" s="25"/>
      <c r="G9" s="79"/>
      <c r="H9" s="80"/>
      <c r="I9" s="80"/>
      <c r="J9" s="81"/>
      <c r="K9" s="31"/>
      <c r="L9" s="79"/>
      <c r="M9" s="80"/>
      <c r="N9" s="80"/>
      <c r="O9" s="81"/>
    </row>
    <row r="10" spans="2:15" x14ac:dyDescent="0.15">
      <c r="B10" s="74">
        <f t="shared" si="21"/>
        <v>7</v>
      </c>
      <c r="C10" s="96"/>
      <c r="D10" s="94"/>
      <c r="E10" s="25"/>
      <c r="F10" s="25"/>
      <c r="G10" s="79"/>
      <c r="H10" s="80"/>
      <c r="I10" s="80"/>
      <c r="J10" s="81"/>
      <c r="K10" s="31"/>
      <c r="L10" s="79"/>
      <c r="M10" s="80"/>
      <c r="N10" s="80"/>
      <c r="O10" s="81"/>
    </row>
    <row r="11" spans="2:15" x14ac:dyDescent="0.15">
      <c r="B11" s="74">
        <f t="shared" si="21"/>
        <v>8</v>
      </c>
      <c r="C11" s="95"/>
      <c r="D11" s="94"/>
      <c r="E11" s="25"/>
      <c r="F11" s="25"/>
      <c r="G11" s="79"/>
      <c r="H11" s="80"/>
      <c r="I11" s="80"/>
      <c r="J11" s="81"/>
      <c r="K11" s="31"/>
      <c r="L11" s="79"/>
      <c r="M11" s="80"/>
      <c r="N11" s="80"/>
      <c r="O11" s="81"/>
    </row>
    <row r="12" spans="2:15" x14ac:dyDescent="0.15">
      <c r="B12" s="74">
        <f t="shared" si="21"/>
        <v>9</v>
      </c>
      <c r="C12" s="96"/>
      <c r="D12" s="94"/>
      <c r="E12" s="25"/>
      <c r="F12" s="25"/>
      <c r="G12" s="79"/>
      <c r="H12" s="80"/>
      <c r="I12" s="80"/>
      <c r="J12" s="81"/>
      <c r="K12" s="31"/>
      <c r="L12" s="79"/>
      <c r="M12" s="80"/>
      <c r="N12" s="80"/>
      <c r="O12" s="81"/>
    </row>
    <row r="13" spans="2:15" x14ac:dyDescent="0.15">
      <c r="B13" s="74">
        <f>ROW()-3</f>
        <v>10</v>
      </c>
      <c r="C13" s="96"/>
      <c r="D13" s="94"/>
      <c r="E13" s="25"/>
      <c r="F13" s="25"/>
      <c r="G13" s="103"/>
      <c r="H13" s="104"/>
      <c r="I13" s="104"/>
      <c r="J13" s="105"/>
      <c r="K13" s="31"/>
      <c r="L13" s="103"/>
      <c r="M13" s="104"/>
      <c r="N13" s="104"/>
      <c r="O13" s="105"/>
    </row>
    <row r="14" spans="2:15" x14ac:dyDescent="0.15">
      <c r="B14" s="74">
        <f>ROW()-3</f>
        <v>11</v>
      </c>
      <c r="C14" s="96"/>
      <c r="D14" s="94" t="str">
        <f t="shared" ref="D14:D30" ca="1" si="22">IF(C14&lt;&gt;"",INDIRECT("'" &amp; C14 &amp; "'!f1 "),"")</f>
        <v/>
      </c>
      <c r="E14" s="25" t="str">
        <f ca="1">IF(C14&lt;&gt;"",INDIRECT("'" &amp; C14 &amp; "'!f3 "),"")</f>
        <v/>
      </c>
      <c r="F14" s="25" t="str">
        <f ca="1">IF(C14&lt;&gt;"",INDIRECT("'" &amp; C14 &amp; "'!h3 "),"")</f>
        <v/>
      </c>
      <c r="G14" s="103" t="str">
        <f ca="1">IF(C14&lt;&gt;"",INDIRECT("'" &amp; C14 &amp; "'!f4 "),"")</f>
        <v/>
      </c>
      <c r="H14" s="104" t="str">
        <f ca="1">IF(C14&lt;&gt;"",INDIRECT("'" &amp; C14 &amp; "'!h4 "),"")</f>
        <v/>
      </c>
      <c r="I14" s="104" t="str">
        <f ca="1">IF(C14&lt;&gt;"",INDIRECT("'" &amp; C14 &amp; "'!f5 "),"")</f>
        <v/>
      </c>
      <c r="J14" s="105" t="str">
        <f ca="1">IF(C14&lt;&gt;"",INDIRECT("'" &amp; C14 &amp; "'!h5 "),"")</f>
        <v/>
      </c>
      <c r="K14" s="31" t="str">
        <f>IF(C14&lt;&gt;"",G14/F14,"")</f>
        <v/>
      </c>
      <c r="L14" s="103" t="str">
        <f ca="1">IF(C14&lt;&gt;"",INDIRECT("'" &amp; C14 &amp; "'!j2 "),"")</f>
        <v/>
      </c>
      <c r="M14" s="104" t="str">
        <f ca="1">IF(C14&lt;&gt;"",INDIRECT("'" &amp; C14 &amp; "'!j3 "),"")</f>
        <v/>
      </c>
      <c r="N14" s="104" t="str">
        <f ca="1">IF(C14&lt;&gt;"",INDIRECT("'" &amp; C14 &amp; "'!j4 "),"")</f>
        <v/>
      </c>
      <c r="O14" s="105" t="str">
        <f ca="1">IF(C14&lt;&gt;"",INDIRECT("'" &amp; C14 &amp; "'!j5 "),"")</f>
        <v/>
      </c>
    </row>
    <row r="15" spans="2:15" x14ac:dyDescent="0.15">
      <c r="B15" s="74">
        <f t="shared" si="21"/>
        <v>12</v>
      </c>
      <c r="C15" s="96"/>
      <c r="D15" s="94" t="str">
        <f t="shared" ca="1" si="22"/>
        <v/>
      </c>
      <c r="E15" s="25" t="str">
        <f t="shared" ref="E15:E31" ca="1" si="23">IF(C15&lt;&gt;"",INDIRECT("'" &amp; C15 &amp; "'!f3 "),"")</f>
        <v/>
      </c>
      <c r="F15" s="25" t="str">
        <f t="shared" ref="F15:F31" ca="1" si="24">IF(C15&lt;&gt;"",INDIRECT("'" &amp; C15 &amp; "'!h3 "),"")</f>
        <v/>
      </c>
      <c r="G15" s="79" t="str">
        <f t="shared" ref="G15:G31" ca="1" si="25">IF(C15&lt;&gt;"",INDIRECT("'" &amp; C15 &amp; "'!f4 "),"")</f>
        <v/>
      </c>
      <c r="H15" s="80" t="str">
        <f t="shared" ref="H15:H31" ca="1" si="26">IF(C15&lt;&gt;"",INDIRECT("'" &amp; C15 &amp; "'!h4 "),"")</f>
        <v/>
      </c>
      <c r="I15" s="80" t="str">
        <f t="shared" ref="I15:I31" ca="1" si="27">IF(C15&lt;&gt;"",INDIRECT("'" &amp; C15 &amp; "'!f5 "),"")</f>
        <v/>
      </c>
      <c r="J15" s="81" t="str">
        <f t="shared" ref="J15:J31" ca="1" si="28">IF(C15&lt;&gt;"",INDIRECT("'" &amp; C15 &amp; "'!h5 "),"")</f>
        <v/>
      </c>
      <c r="K15" s="31" t="str">
        <f t="shared" ref="K15:K21" si="29">IF(C15&lt;&gt;"",G15/F15,"")</f>
        <v/>
      </c>
      <c r="L15" s="79" t="str">
        <f t="shared" ref="L15:L31" ca="1" si="30">IF(C15&lt;&gt;"",INDIRECT("'" &amp; C15 &amp; "'!j2 "),"")</f>
        <v/>
      </c>
      <c r="M15" s="80" t="str">
        <f t="shared" ref="M15:M31" ca="1" si="31">IF(C15&lt;&gt;"",INDIRECT("'" &amp; C15 &amp; "'!j3 "),"")</f>
        <v/>
      </c>
      <c r="N15" s="80" t="str">
        <f t="shared" ref="N15:N31" ca="1" si="32">IF(C15&lt;&gt;"",INDIRECT("'" &amp; C15 &amp; "'!j4 "),"")</f>
        <v/>
      </c>
      <c r="O15" s="81" t="str">
        <f t="shared" ref="O15:O31" ca="1" si="33">IF(C15&lt;&gt;"",INDIRECT("'" &amp; C15 &amp; "'!j5 "),"")</f>
        <v/>
      </c>
    </row>
    <row r="16" spans="2:15" x14ac:dyDescent="0.15">
      <c r="B16" s="74">
        <f t="shared" si="21"/>
        <v>13</v>
      </c>
      <c r="C16" s="96"/>
      <c r="D16" s="94" t="str">
        <f t="shared" ca="1" si="22"/>
        <v/>
      </c>
      <c r="E16" s="25" t="str">
        <f ca="1">IF(C16&lt;&gt;"",INDIRECT("'" &amp; C16 &amp; "'!f3 "),"")</f>
        <v/>
      </c>
      <c r="F16" s="25" t="str">
        <f ca="1">IF(C16&lt;&gt;"",INDIRECT("'" &amp; C16 &amp; "'!h3 "),"")</f>
        <v/>
      </c>
      <c r="G16" s="79" t="str">
        <f ca="1">IF(C16&lt;&gt;"",INDIRECT("'" &amp; C16 &amp; "'!f4 "),"")</f>
        <v/>
      </c>
      <c r="H16" s="80" t="str">
        <f ca="1">IF(C16&lt;&gt;"",INDIRECT("'" &amp; C16 &amp; "'!h4 "),"")</f>
        <v/>
      </c>
      <c r="I16" s="80" t="str">
        <f ca="1">IF(C16&lt;&gt;"",INDIRECT("'" &amp; C16 &amp; "'!f5 "),"")</f>
        <v/>
      </c>
      <c r="J16" s="81" t="str">
        <f ca="1">IF(C16&lt;&gt;"",INDIRECT("'" &amp; C16 &amp; "'!h5 "),"")</f>
        <v/>
      </c>
      <c r="K16" s="31" t="str">
        <f>IF(C16&lt;&gt;"",G16/F16,"")</f>
        <v/>
      </c>
      <c r="L16" s="79" t="str">
        <f ca="1">IF(C16&lt;&gt;"",INDIRECT("'" &amp; C16 &amp; "'!j2 "),"")</f>
        <v/>
      </c>
      <c r="M16" s="80" t="str">
        <f ca="1">IF(C16&lt;&gt;"",INDIRECT("'" &amp; C16 &amp; "'!j3 "),"")</f>
        <v/>
      </c>
      <c r="N16" s="80" t="str">
        <f ca="1">IF(C16&lt;&gt;"",INDIRECT("'" &amp; C16 &amp; "'!j4 "),"")</f>
        <v/>
      </c>
      <c r="O16" s="81" t="str">
        <f ca="1">IF(C16&lt;&gt;"",INDIRECT("'" &amp; C16 &amp; "'!j5 "),"")</f>
        <v/>
      </c>
    </row>
    <row r="17" spans="2:15" x14ac:dyDescent="0.15">
      <c r="B17" s="74">
        <f>ROW()-3</f>
        <v>14</v>
      </c>
      <c r="C17" s="95"/>
      <c r="D17" s="94" t="str">
        <f t="shared" ca="1" si="22"/>
        <v/>
      </c>
      <c r="E17" s="25" t="str">
        <f ca="1">IF(C17&lt;&gt;"",INDIRECT("'" &amp; C17 &amp; "'!f3 "),"")</f>
        <v/>
      </c>
      <c r="F17" s="25" t="str">
        <f ca="1">IF(C17&lt;&gt;"",INDIRECT("'" &amp; C17 &amp; "'!h3 "),"")</f>
        <v/>
      </c>
      <c r="G17" s="103" t="str">
        <f ca="1">IF(C17&lt;&gt;"",INDIRECT("'" &amp; C17 &amp; "'!f4 "),"")</f>
        <v/>
      </c>
      <c r="H17" s="104" t="str">
        <f ca="1">IF(C17&lt;&gt;"",INDIRECT("'" &amp; C17 &amp; "'!h4 "),"")</f>
        <v/>
      </c>
      <c r="I17" s="104" t="str">
        <f ca="1">IF(C17&lt;&gt;"",INDIRECT("'" &amp; C17 &amp; "'!f5 "),"")</f>
        <v/>
      </c>
      <c r="J17" s="105" t="str">
        <f ca="1">IF(C17&lt;&gt;"",INDIRECT("'" &amp; C17 &amp; "'!h5 "),"")</f>
        <v/>
      </c>
      <c r="K17" s="31" t="str">
        <f>IF(C17&lt;&gt;"",G17/F17,"")</f>
        <v/>
      </c>
      <c r="L17" s="103" t="str">
        <f ca="1">IF(C17&lt;&gt;"",INDIRECT("'" &amp; C17 &amp; "'!j2 "),"")</f>
        <v/>
      </c>
      <c r="M17" s="104" t="str">
        <f ca="1">IF(C17&lt;&gt;"",INDIRECT("'" &amp; C17 &amp; "'!j3 "),"")</f>
        <v/>
      </c>
      <c r="N17" s="104" t="str">
        <f ca="1">IF(C17&lt;&gt;"",INDIRECT("'" &amp; C17 &amp; "'!j4 "),"")</f>
        <v/>
      </c>
      <c r="O17" s="105" t="str">
        <f ca="1">IF(C17&lt;&gt;"",INDIRECT("'" &amp; C17 &amp; "'!j5 "),"")</f>
        <v/>
      </c>
    </row>
    <row r="18" spans="2:15" x14ac:dyDescent="0.15">
      <c r="B18" s="74">
        <f>ROW()-3</f>
        <v>15</v>
      </c>
      <c r="C18" s="95"/>
      <c r="D18" s="94" t="str">
        <f t="shared" ca="1" si="22"/>
        <v/>
      </c>
      <c r="E18" s="25" t="str">
        <f ca="1">IF(C18&lt;&gt;"",INDIRECT("'" &amp; C18 &amp; "'!f3 "),"")</f>
        <v/>
      </c>
      <c r="F18" s="25" t="str">
        <f ca="1">IF(C18&lt;&gt;"",INDIRECT("'" &amp; C18 &amp; "'!h3 "),"")</f>
        <v/>
      </c>
      <c r="G18" s="103" t="str">
        <f ca="1">IF(C18&lt;&gt;"",INDIRECT("'" &amp; C18 &amp; "'!f4 "),"")</f>
        <v/>
      </c>
      <c r="H18" s="104" t="str">
        <f ca="1">IF(C18&lt;&gt;"",INDIRECT("'" &amp; C18 &amp; "'!h4 "),"")</f>
        <v/>
      </c>
      <c r="I18" s="104" t="str">
        <f ca="1">IF(C18&lt;&gt;"",INDIRECT("'" &amp; C18 &amp; "'!f5 "),"")</f>
        <v/>
      </c>
      <c r="J18" s="105" t="str">
        <f ca="1">IF(C18&lt;&gt;"",INDIRECT("'" &amp; C18 &amp; "'!h5 "),"")</f>
        <v/>
      </c>
      <c r="K18" s="31" t="str">
        <f>IF(C18&lt;&gt;"",G18/F18,"")</f>
        <v/>
      </c>
      <c r="L18" s="103" t="str">
        <f ca="1">IF(C18&lt;&gt;"",INDIRECT("'" &amp; C18 &amp; "'!j2 "),"")</f>
        <v/>
      </c>
      <c r="M18" s="104" t="str">
        <f ca="1">IF(C18&lt;&gt;"",INDIRECT("'" &amp; C18 &amp; "'!j3 "),"")</f>
        <v/>
      </c>
      <c r="N18" s="104" t="str">
        <f ca="1">IF(C18&lt;&gt;"",INDIRECT("'" &amp; C18 &amp; "'!j4 "),"")</f>
        <v/>
      </c>
      <c r="O18" s="105" t="str">
        <f ca="1">IF(C18&lt;&gt;"",INDIRECT("'" &amp; C18 &amp; "'!j5 "),"")</f>
        <v/>
      </c>
    </row>
    <row r="19" spans="2:15" x14ac:dyDescent="0.15">
      <c r="B19" s="74">
        <f t="shared" si="21"/>
        <v>16</v>
      </c>
      <c r="C19" s="95"/>
      <c r="D19" s="94" t="str">
        <f t="shared" ca="1" si="22"/>
        <v/>
      </c>
      <c r="E19" s="25" t="str">
        <f t="shared" ca="1" si="23"/>
        <v/>
      </c>
      <c r="F19" s="25" t="str">
        <f t="shared" ca="1" si="24"/>
        <v/>
      </c>
      <c r="G19" s="79" t="str">
        <f t="shared" ca="1" si="25"/>
        <v/>
      </c>
      <c r="H19" s="80" t="str">
        <f t="shared" ca="1" si="26"/>
        <v/>
      </c>
      <c r="I19" s="80" t="str">
        <f t="shared" ca="1" si="27"/>
        <v/>
      </c>
      <c r="J19" s="81" t="str">
        <f t="shared" ca="1" si="28"/>
        <v/>
      </c>
      <c r="K19" s="31" t="str">
        <f t="shared" si="29"/>
        <v/>
      </c>
      <c r="L19" s="79" t="str">
        <f t="shared" ca="1" si="30"/>
        <v/>
      </c>
      <c r="M19" s="80" t="str">
        <f t="shared" ca="1" si="31"/>
        <v/>
      </c>
      <c r="N19" s="80" t="str">
        <f t="shared" ca="1" si="32"/>
        <v/>
      </c>
      <c r="O19" s="81" t="str">
        <f t="shared" ca="1" si="33"/>
        <v/>
      </c>
    </row>
    <row r="20" spans="2:15" x14ac:dyDescent="0.15">
      <c r="B20" s="74">
        <f t="shared" si="21"/>
        <v>17</v>
      </c>
      <c r="C20" s="95"/>
      <c r="D20" s="94" t="str">
        <f t="shared" ca="1" si="22"/>
        <v/>
      </c>
      <c r="E20" s="25" t="str">
        <f t="shared" ca="1" si="23"/>
        <v/>
      </c>
      <c r="F20" s="25" t="str">
        <f t="shared" ca="1" si="24"/>
        <v/>
      </c>
      <c r="G20" s="79" t="str">
        <f t="shared" ca="1" si="25"/>
        <v/>
      </c>
      <c r="H20" s="80" t="str">
        <f t="shared" ca="1" si="26"/>
        <v/>
      </c>
      <c r="I20" s="80" t="str">
        <f t="shared" ca="1" si="27"/>
        <v/>
      </c>
      <c r="J20" s="81" t="str">
        <f t="shared" ca="1" si="28"/>
        <v/>
      </c>
      <c r="K20" s="31" t="str">
        <f t="shared" si="29"/>
        <v/>
      </c>
      <c r="L20" s="79" t="str">
        <f t="shared" ca="1" si="30"/>
        <v/>
      </c>
      <c r="M20" s="80" t="str">
        <f t="shared" ca="1" si="31"/>
        <v/>
      </c>
      <c r="N20" s="80" t="str">
        <f t="shared" ca="1" si="32"/>
        <v/>
      </c>
      <c r="O20" s="81" t="str">
        <f t="shared" ca="1" si="33"/>
        <v/>
      </c>
    </row>
    <row r="21" spans="2:15" ht="11.25" customHeight="1" x14ac:dyDescent="0.15">
      <c r="B21" s="27">
        <f t="shared" si="21"/>
        <v>18</v>
      </c>
      <c r="C21" s="95"/>
      <c r="D21" s="94" t="str">
        <f t="shared" ca="1" si="22"/>
        <v/>
      </c>
      <c r="E21" s="25" t="str">
        <f t="shared" ca="1" si="23"/>
        <v/>
      </c>
      <c r="F21" s="25" t="str">
        <f t="shared" ca="1" si="24"/>
        <v/>
      </c>
      <c r="G21" s="79" t="str">
        <f t="shared" ca="1" si="25"/>
        <v/>
      </c>
      <c r="H21" s="80" t="str">
        <f t="shared" ca="1" si="26"/>
        <v/>
      </c>
      <c r="I21" s="80" t="str">
        <f t="shared" ca="1" si="27"/>
        <v/>
      </c>
      <c r="J21" s="81" t="str">
        <f t="shared" ca="1" si="28"/>
        <v/>
      </c>
      <c r="K21" s="31" t="str">
        <f t="shared" si="29"/>
        <v/>
      </c>
      <c r="L21" s="79" t="str">
        <f t="shared" ca="1" si="30"/>
        <v/>
      </c>
      <c r="M21" s="80" t="str">
        <f t="shared" ca="1" si="31"/>
        <v/>
      </c>
      <c r="N21" s="80" t="str">
        <f t="shared" ca="1" si="32"/>
        <v/>
      </c>
      <c r="O21" s="81" t="str">
        <f t="shared" ca="1" si="33"/>
        <v/>
      </c>
    </row>
    <row r="22" spans="2:15" x14ac:dyDescent="0.15">
      <c r="B22" s="27">
        <f t="shared" si="21"/>
        <v>19</v>
      </c>
      <c r="C22" s="95"/>
      <c r="D22" s="94" t="str">
        <f t="shared" ca="1" si="22"/>
        <v/>
      </c>
      <c r="E22" s="25" t="str">
        <f ca="1">IF(C22&lt;&gt;"",INDIRECT("'" &amp; C22 &amp; "'!f3 "),"")</f>
        <v/>
      </c>
      <c r="F22" s="25" t="str">
        <f ca="1">IF(C22&lt;&gt;"",INDIRECT("'" &amp; C22 &amp; "'!h3 "),"")</f>
        <v/>
      </c>
      <c r="G22" s="79" t="str">
        <f ca="1">IF(C22&lt;&gt;"",INDIRECT("'" &amp; C22 &amp; "'!f4 "),"")</f>
        <v/>
      </c>
      <c r="H22" s="80" t="str">
        <f ca="1">IF(C22&lt;&gt;"",INDIRECT("'" &amp; C22 &amp; "'!h4 "),"")</f>
        <v/>
      </c>
      <c r="I22" s="80" t="str">
        <f ca="1">IF(C22&lt;&gt;"",INDIRECT("'" &amp; C22 &amp; "'!f5 "),"")</f>
        <v/>
      </c>
      <c r="J22" s="81" t="str">
        <f ca="1">IF(C22&lt;&gt;"",INDIRECT("'" &amp; C22 &amp; "'!h5 "),"")</f>
        <v/>
      </c>
      <c r="K22" s="31" t="str">
        <f>IF(C22&lt;&gt;"",G22/F22,"")</f>
        <v/>
      </c>
      <c r="L22" s="79" t="str">
        <f ca="1">IF(C22&lt;&gt;"",INDIRECT("'" &amp; C22 &amp; "'!j2 "),"")</f>
        <v/>
      </c>
      <c r="M22" s="80" t="str">
        <f ca="1">IF(C22&lt;&gt;"",INDIRECT("'" &amp; C22 &amp; "'!j3 "),"")</f>
        <v/>
      </c>
      <c r="N22" s="80" t="str">
        <f ca="1">IF(C22&lt;&gt;"",INDIRECT("'" &amp; C22 &amp; "'!j4 "),"")</f>
        <v/>
      </c>
      <c r="O22" s="81" t="str">
        <f ca="1">IF(C22&lt;&gt;"",INDIRECT("'" &amp; C22 &amp; "'!j5 "),"")</f>
        <v/>
      </c>
    </row>
    <row r="23" spans="2:15" x14ac:dyDescent="0.15">
      <c r="B23" s="27">
        <f t="shared" si="21"/>
        <v>20</v>
      </c>
      <c r="C23" s="95"/>
      <c r="D23" s="94" t="str">
        <f t="shared" ca="1" si="22"/>
        <v/>
      </c>
      <c r="E23" s="25" t="str">
        <f t="shared" ca="1" si="23"/>
        <v/>
      </c>
      <c r="F23" s="25" t="str">
        <f t="shared" ca="1" si="24"/>
        <v/>
      </c>
      <c r="G23" s="79" t="str">
        <f t="shared" ca="1" si="25"/>
        <v/>
      </c>
      <c r="H23" s="80" t="str">
        <f t="shared" ca="1" si="26"/>
        <v/>
      </c>
      <c r="I23" s="80" t="str">
        <f t="shared" ca="1" si="27"/>
        <v/>
      </c>
      <c r="J23" s="81" t="str">
        <f t="shared" ca="1" si="28"/>
        <v/>
      </c>
      <c r="K23" s="31" t="str">
        <f t="shared" ref="K23:K28" si="34">IF(C23&lt;&gt;"",G23/F23,"")</f>
        <v/>
      </c>
      <c r="L23" s="79" t="str">
        <f t="shared" ca="1" si="30"/>
        <v/>
      </c>
      <c r="M23" s="80" t="str">
        <f t="shared" ca="1" si="31"/>
        <v/>
      </c>
      <c r="N23" s="80" t="str">
        <f t="shared" ca="1" si="32"/>
        <v/>
      </c>
      <c r="O23" s="81" t="str">
        <f t="shared" ca="1" si="33"/>
        <v/>
      </c>
    </row>
    <row r="24" spans="2:15" ht="11.25" customHeight="1" x14ac:dyDescent="0.15">
      <c r="B24" s="27">
        <f t="shared" si="21"/>
        <v>21</v>
      </c>
      <c r="C24" s="95"/>
      <c r="D24" s="94" t="str">
        <f t="shared" ca="1" si="22"/>
        <v/>
      </c>
      <c r="E24" s="25" t="str">
        <f t="shared" ca="1" si="23"/>
        <v/>
      </c>
      <c r="F24" s="25" t="str">
        <f t="shared" ca="1" si="24"/>
        <v/>
      </c>
      <c r="G24" s="79" t="str">
        <f t="shared" ca="1" si="25"/>
        <v/>
      </c>
      <c r="H24" s="80" t="str">
        <f t="shared" ca="1" si="26"/>
        <v/>
      </c>
      <c r="I24" s="80" t="str">
        <f t="shared" ca="1" si="27"/>
        <v/>
      </c>
      <c r="J24" s="81" t="str">
        <f t="shared" ca="1" si="28"/>
        <v/>
      </c>
      <c r="K24" s="31" t="str">
        <f t="shared" si="34"/>
        <v/>
      </c>
      <c r="L24" s="79" t="str">
        <f t="shared" ca="1" si="30"/>
        <v/>
      </c>
      <c r="M24" s="80" t="str">
        <f t="shared" ca="1" si="31"/>
        <v/>
      </c>
      <c r="N24" s="80" t="str">
        <f t="shared" ca="1" si="32"/>
        <v/>
      </c>
      <c r="O24" s="81" t="str">
        <f t="shared" ca="1" si="33"/>
        <v/>
      </c>
    </row>
    <row r="25" spans="2:15" ht="11.25" customHeight="1" x14ac:dyDescent="0.15">
      <c r="B25" s="27">
        <f t="shared" si="21"/>
        <v>22</v>
      </c>
      <c r="C25" s="95"/>
      <c r="D25" s="94" t="str">
        <f t="shared" ca="1" si="22"/>
        <v/>
      </c>
      <c r="E25" s="25" t="str">
        <f t="shared" ca="1" si="23"/>
        <v/>
      </c>
      <c r="F25" s="25" t="str">
        <f t="shared" ca="1" si="24"/>
        <v/>
      </c>
      <c r="G25" s="79" t="str">
        <f t="shared" ca="1" si="25"/>
        <v/>
      </c>
      <c r="H25" s="80" t="str">
        <f t="shared" ca="1" si="26"/>
        <v/>
      </c>
      <c r="I25" s="80" t="str">
        <f t="shared" ca="1" si="27"/>
        <v/>
      </c>
      <c r="J25" s="81" t="str">
        <f t="shared" ca="1" si="28"/>
        <v/>
      </c>
      <c r="K25" s="31" t="str">
        <f t="shared" si="34"/>
        <v/>
      </c>
      <c r="L25" s="79" t="str">
        <f t="shared" ca="1" si="30"/>
        <v/>
      </c>
      <c r="M25" s="80" t="str">
        <f t="shared" ca="1" si="31"/>
        <v/>
      </c>
      <c r="N25" s="80" t="str">
        <f t="shared" ca="1" si="32"/>
        <v/>
      </c>
      <c r="O25" s="81" t="str">
        <f t="shared" ca="1" si="33"/>
        <v/>
      </c>
    </row>
    <row r="26" spans="2:15" ht="11.25" customHeight="1" x14ac:dyDescent="0.15">
      <c r="B26" s="27">
        <f t="shared" si="21"/>
        <v>23</v>
      </c>
      <c r="C26" s="95"/>
      <c r="D26" s="94" t="str">
        <f t="shared" ca="1" si="22"/>
        <v/>
      </c>
      <c r="E26" s="25" t="str">
        <f t="shared" ca="1" si="23"/>
        <v/>
      </c>
      <c r="F26" s="25" t="str">
        <f t="shared" ca="1" si="24"/>
        <v/>
      </c>
      <c r="G26" s="79" t="str">
        <f t="shared" ca="1" si="25"/>
        <v/>
      </c>
      <c r="H26" s="80" t="str">
        <f t="shared" ca="1" si="26"/>
        <v/>
      </c>
      <c r="I26" s="80" t="str">
        <f t="shared" ca="1" si="27"/>
        <v/>
      </c>
      <c r="J26" s="81" t="str">
        <f t="shared" ca="1" si="28"/>
        <v/>
      </c>
      <c r="K26" s="31" t="str">
        <f t="shared" si="34"/>
        <v/>
      </c>
      <c r="L26" s="79" t="str">
        <f t="shared" ca="1" si="30"/>
        <v/>
      </c>
      <c r="M26" s="80" t="str">
        <f t="shared" ca="1" si="31"/>
        <v/>
      </c>
      <c r="N26" s="80" t="str">
        <f t="shared" ca="1" si="32"/>
        <v/>
      </c>
      <c r="O26" s="81" t="str">
        <f t="shared" ca="1" si="33"/>
        <v/>
      </c>
    </row>
    <row r="27" spans="2:15" ht="11.25" customHeight="1" x14ac:dyDescent="0.15">
      <c r="B27" s="27">
        <f t="shared" si="21"/>
        <v>24</v>
      </c>
      <c r="C27" s="95"/>
      <c r="D27" s="94" t="str">
        <f t="shared" ca="1" si="22"/>
        <v/>
      </c>
      <c r="E27" s="25" t="str">
        <f t="shared" ca="1" si="23"/>
        <v/>
      </c>
      <c r="F27" s="25" t="str">
        <f t="shared" ca="1" si="24"/>
        <v/>
      </c>
      <c r="G27" s="79" t="str">
        <f t="shared" ca="1" si="25"/>
        <v/>
      </c>
      <c r="H27" s="80" t="str">
        <f t="shared" ca="1" si="26"/>
        <v/>
      </c>
      <c r="I27" s="80" t="str">
        <f t="shared" ca="1" si="27"/>
        <v/>
      </c>
      <c r="J27" s="81" t="str">
        <f t="shared" ca="1" si="28"/>
        <v/>
      </c>
      <c r="K27" s="31" t="str">
        <f t="shared" si="34"/>
        <v/>
      </c>
      <c r="L27" s="79" t="str">
        <f t="shared" ca="1" si="30"/>
        <v/>
      </c>
      <c r="M27" s="80" t="str">
        <f t="shared" ca="1" si="31"/>
        <v/>
      </c>
      <c r="N27" s="80" t="str">
        <f t="shared" ca="1" si="32"/>
        <v/>
      </c>
      <c r="O27" s="81" t="str">
        <f t="shared" ca="1" si="33"/>
        <v/>
      </c>
    </row>
    <row r="28" spans="2:15" ht="11.25" customHeight="1" x14ac:dyDescent="0.15">
      <c r="B28" s="27">
        <f t="shared" si="21"/>
        <v>25</v>
      </c>
      <c r="C28" s="95"/>
      <c r="D28" s="94" t="str">
        <f t="shared" ca="1" si="22"/>
        <v/>
      </c>
      <c r="E28" s="25" t="str">
        <f t="shared" ca="1" si="23"/>
        <v/>
      </c>
      <c r="F28" s="25" t="str">
        <f t="shared" ca="1" si="24"/>
        <v/>
      </c>
      <c r="G28" s="79" t="str">
        <f t="shared" ca="1" si="25"/>
        <v/>
      </c>
      <c r="H28" s="80" t="str">
        <f t="shared" ca="1" si="26"/>
        <v/>
      </c>
      <c r="I28" s="80" t="str">
        <f t="shared" ca="1" si="27"/>
        <v/>
      </c>
      <c r="J28" s="81" t="str">
        <f t="shared" ca="1" si="28"/>
        <v/>
      </c>
      <c r="K28" s="31" t="str">
        <f t="shared" si="34"/>
        <v/>
      </c>
      <c r="L28" s="79" t="str">
        <f t="shared" ca="1" si="30"/>
        <v/>
      </c>
      <c r="M28" s="80" t="str">
        <f t="shared" ca="1" si="31"/>
        <v/>
      </c>
      <c r="N28" s="80" t="str">
        <f t="shared" ca="1" si="32"/>
        <v/>
      </c>
      <c r="O28" s="81" t="str">
        <f t="shared" ca="1" si="33"/>
        <v/>
      </c>
    </row>
    <row r="29" spans="2:15" ht="11.25" customHeight="1" x14ac:dyDescent="0.15">
      <c r="B29" s="27">
        <f t="shared" si="21"/>
        <v>26</v>
      </c>
      <c r="C29" s="95"/>
      <c r="D29" s="94" t="str">
        <f t="shared" ca="1" si="22"/>
        <v/>
      </c>
      <c r="E29" s="25" t="str">
        <f t="shared" ca="1" si="23"/>
        <v/>
      </c>
      <c r="F29" s="25" t="str">
        <f t="shared" ca="1" si="24"/>
        <v/>
      </c>
      <c r="G29" s="79" t="str">
        <f t="shared" ca="1" si="25"/>
        <v/>
      </c>
      <c r="H29" s="80" t="str">
        <f t="shared" ca="1" si="26"/>
        <v/>
      </c>
      <c r="I29" s="80" t="str">
        <f t="shared" ca="1" si="27"/>
        <v/>
      </c>
      <c r="J29" s="81" t="str">
        <f t="shared" ca="1" si="28"/>
        <v/>
      </c>
      <c r="K29" s="31" t="str">
        <f>IF(C29&lt;&gt;"",G29/F29,"")</f>
        <v/>
      </c>
      <c r="L29" s="79" t="str">
        <f t="shared" ca="1" si="30"/>
        <v/>
      </c>
      <c r="M29" s="80" t="str">
        <f t="shared" ca="1" si="31"/>
        <v/>
      </c>
      <c r="N29" s="80" t="str">
        <f t="shared" ca="1" si="32"/>
        <v/>
      </c>
      <c r="O29" s="81" t="str">
        <f t="shared" ca="1" si="33"/>
        <v/>
      </c>
    </row>
    <row r="30" spans="2:15" ht="11.25" customHeight="1" x14ac:dyDescent="0.15">
      <c r="B30" s="27">
        <f t="shared" si="21"/>
        <v>27</v>
      </c>
      <c r="C30" s="95"/>
      <c r="D30" s="94" t="str">
        <f t="shared" ca="1" si="22"/>
        <v/>
      </c>
      <c r="E30" s="25" t="str">
        <f t="shared" ca="1" si="23"/>
        <v/>
      </c>
      <c r="F30" s="25" t="str">
        <f t="shared" ca="1" si="24"/>
        <v/>
      </c>
      <c r="G30" s="79" t="str">
        <f t="shared" ca="1" si="25"/>
        <v/>
      </c>
      <c r="H30" s="80" t="str">
        <f t="shared" ca="1" si="26"/>
        <v/>
      </c>
      <c r="I30" s="80" t="str">
        <f t="shared" ca="1" si="27"/>
        <v/>
      </c>
      <c r="J30" s="81" t="str">
        <f t="shared" ca="1" si="28"/>
        <v/>
      </c>
      <c r="K30" s="31" t="str">
        <f>IF(C30&lt;&gt;"",G30/F30,"")</f>
        <v/>
      </c>
      <c r="L30" s="79" t="str">
        <f t="shared" ca="1" si="30"/>
        <v/>
      </c>
      <c r="M30" s="80" t="str">
        <f t="shared" ca="1" si="31"/>
        <v/>
      </c>
      <c r="N30" s="80" t="str">
        <f t="shared" ca="1" si="32"/>
        <v/>
      </c>
      <c r="O30" s="81" t="str">
        <f t="shared" ca="1" si="33"/>
        <v/>
      </c>
    </row>
    <row r="31" spans="2:15" ht="12" thickBot="1" x14ac:dyDescent="0.2">
      <c r="B31" s="27">
        <f t="shared" si="21"/>
        <v>28</v>
      </c>
      <c r="C31" s="97"/>
      <c r="D31" s="94" t="str">
        <f ca="1">IF(C31&lt;&gt;"",INDIRECT("'" &amp; C31 &amp; "'!f1 "),"")</f>
        <v/>
      </c>
      <c r="E31" s="25" t="str">
        <f t="shared" ca="1" si="23"/>
        <v/>
      </c>
      <c r="F31" s="25" t="str">
        <f t="shared" ca="1" si="24"/>
        <v/>
      </c>
      <c r="G31" s="82" t="str">
        <f t="shared" ca="1" si="25"/>
        <v/>
      </c>
      <c r="H31" s="83" t="str">
        <f t="shared" ca="1" si="26"/>
        <v/>
      </c>
      <c r="I31" s="83" t="str">
        <f t="shared" ca="1" si="27"/>
        <v/>
      </c>
      <c r="J31" s="84" t="str">
        <f t="shared" ca="1" si="28"/>
        <v/>
      </c>
      <c r="K31" s="31" t="str">
        <f>IF(C31&lt;&gt;"",G31/F31,"")</f>
        <v/>
      </c>
      <c r="L31" s="82" t="str">
        <f t="shared" ca="1" si="30"/>
        <v/>
      </c>
      <c r="M31" s="83" t="str">
        <f t="shared" ca="1" si="31"/>
        <v/>
      </c>
      <c r="N31" s="83" t="str">
        <f t="shared" ca="1" si="32"/>
        <v/>
      </c>
      <c r="O31" s="84" t="str">
        <f t="shared" ca="1" si="33"/>
        <v/>
      </c>
    </row>
    <row r="32" spans="2:15" ht="12.75" thickTop="1" thickBot="1" x14ac:dyDescent="0.2">
      <c r="B32" s="155" t="s">
        <v>16</v>
      </c>
      <c r="C32" s="156"/>
      <c r="D32" s="85"/>
      <c r="E32" s="26">
        <f t="shared" ref="E32:J32" ca="1" si="35">SUM(E4:E31)</f>
        <v>14</v>
      </c>
      <c r="F32" s="28">
        <f t="shared" ca="1" si="35"/>
        <v>14</v>
      </c>
      <c r="G32" s="29">
        <f t="shared" ca="1" si="35"/>
        <v>20</v>
      </c>
      <c r="H32" s="29">
        <f t="shared" ca="1" si="35"/>
        <v>-6</v>
      </c>
      <c r="I32" s="29">
        <f t="shared" ca="1" si="35"/>
        <v>0</v>
      </c>
      <c r="J32" s="30">
        <f t="shared" ca="1" si="35"/>
        <v>-6</v>
      </c>
      <c r="K32" s="32">
        <f ca="1">G32/F32</f>
        <v>1.4285714285714286</v>
      </c>
      <c r="L32" s="29">
        <f ca="1">SUM(L4:L31)</f>
        <v>14</v>
      </c>
      <c r="M32" s="29">
        <f ca="1">SUM(M4:M31)</f>
        <v>0</v>
      </c>
      <c r="N32" s="29">
        <f ca="1">SUM(N4:N31)</f>
        <v>0</v>
      </c>
      <c r="O32" s="30">
        <f ca="1">SUM(O4:O31)</f>
        <v>0</v>
      </c>
    </row>
    <row r="33" ht="12" thickTop="1" x14ac:dyDescent="0.15"/>
  </sheetData>
  <customSheetViews>
    <customSheetView guid="{6699D222-2840-4457-9B02-F2ED5DFF38F5}" showPageBreaks="1" showGridLines="0" view="pageBreakPreview">
      <pane xSplit="3" ySplit="3" topLeftCell="D4" activePane="bottomRight" state="frozen"/>
      <selection pane="bottomRight" activeCell="D29" sqref="D29"/>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1"/>
      <headerFooter alignWithMargins="0"/>
    </customSheetView>
    <customSheetView guid="{DBC74DBA-9E2E-4341-B9D5-A7975B7F2415}" showPageBreaks="1" showGridLines="0" view="pageBreakPreview">
      <pane xSplit="3" ySplit="3" topLeftCell="D4" activePane="bottomRight" state="frozen"/>
      <selection pane="bottomRight" activeCell="D34" sqref="D34"/>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2"/>
      <headerFooter alignWithMargins="0"/>
    </customSheetView>
    <customSheetView guid="{AB48F9DC-0FA9-4F47-BDEE-A25B62017389}" showPageBreaks="1" showGridLines="0" view="pageBreakPreview">
      <pane xSplit="3" ySplit="3" topLeftCell="D4" activePane="bottomRight" state="frozen"/>
      <selection pane="bottomRight" activeCell="D28" sqref="D28"/>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3"/>
      <headerFooter alignWithMargins="0"/>
    </customSheetView>
    <customSheetView guid="{002F386E-330E-4E88-A75B-0B55D8B7DE19}" showPageBreaks="1" showGridLines="0" view="pageBreakPreview">
      <pane xSplit="3" ySplit="3" topLeftCell="D4" activePane="bottomRight" state="frozen"/>
      <selection pane="bottomRight" activeCell="D32" sqref="D32"/>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4"/>
      <headerFooter alignWithMargins="0"/>
    </customSheetView>
    <customSheetView guid="{0967A355-6D60-47A9-88EC-203B4C598DBA}" showPageBreaks="1" showGridLines="0" view="pageBreakPreview">
      <pane xSplit="3" ySplit="3" topLeftCell="D4" activePane="bottomRight" state="frozen"/>
      <selection pane="bottomRight" activeCell="C5" sqref="C5"/>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5"/>
      <headerFooter alignWithMargins="0"/>
    </customSheetView>
    <customSheetView guid="{1EC59043-6BB5-4F7A-B025-4184397589D0}" showPageBreaks="1" showGridLines="0" view="pageBreakPreview">
      <pane xSplit="3" ySplit="3" topLeftCell="D4" activePane="bottomRight" state="frozen"/>
      <selection pane="bottomRight" activeCell="E25" sqref="E25"/>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6"/>
      <headerFooter alignWithMargins="0"/>
    </customSheetView>
    <customSheetView guid="{47AF06E7-F618-4122-A00F-FA0E8F60372B}" showPageBreaks="1" showGridLines="0" view="pageBreakPreview">
      <pane xSplit="3" ySplit="3" topLeftCell="D4" activePane="bottomRight" state="frozen"/>
      <selection pane="bottomRight" activeCell="G4" sqref="G4"/>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7"/>
      <headerFooter alignWithMargins="0"/>
    </customSheetView>
    <customSheetView guid="{0C9DC16A-41FB-4A44-9E46-E96B8037377B}" showPageBreaks="1" showGridLines="0" view="pageBreakPreview">
      <pane xSplit="3" ySplit="3" topLeftCell="F4" activePane="bottomRight" state="frozen"/>
      <selection pane="bottomRight" activeCell="C18" sqref="C18"/>
      <pageMargins left="0.39370078740157483" right="0.39370078740157483" top="0.59055118110236215" bottom="0.59055118110236215" header="0.51181102362204722" footer="0.51181102362204722"/>
      <pageSetup paperSize="9" scale="82" orientation="landscape" r:id="rId8"/>
      <headerFooter alignWithMargins="0"/>
    </customSheetView>
    <customSheetView guid="{71E8270D-76DD-4EE1-AE06-0A6D5D780475}" showPageBreaks="1" showGridLines="0" view="pageBreakPreview">
      <pane xSplit="3" ySplit="3" topLeftCell="D4" activePane="bottomRight" state="frozen"/>
      <selection pane="bottomRight" activeCell="H4" activeCellId="2" sqref="F4 G4 H4"/>
      <pageMargins left="0.39370078740157483" right="0.39370078740157483" top="0.59055118110236215" bottom="0.59055118110236215" header="0.51181102362204722" footer="0.51181102362204722"/>
      <pageSetup paperSize="9" scale="82" orientation="landscape" r:id="rId9"/>
      <headerFooter alignWithMargins="0"/>
    </customSheetView>
    <customSheetView guid="{218A45B3-7B13-4D5C-BBD6-FF273F36E2AC}" showPageBreaks="1" showGridLines="0" view="pageBreakPreview">
      <pane xSplit="3" ySplit="3" topLeftCell="D4" activePane="bottomRight" state="frozen"/>
      <selection pane="bottomRight" activeCell="H19" sqref="H19"/>
      <pageMargins left="0.39370078740157483" right="0.39370078740157483" top="0.59055118110236215" bottom="0.59055118110236215" header="0.51181102362204722" footer="0.51181102362204722"/>
      <pageSetup paperSize="9" scale="82" orientation="landscape" r:id="rId10"/>
      <headerFooter alignWithMargins="0"/>
    </customSheetView>
    <customSheetView guid="{1F2B051C-3B1E-4BEA-A3DB-C940309FF7B6}" showPageBreaks="1" showGridLines="0" view="pageBreakPreview">
      <pane xSplit="3" ySplit="3" topLeftCell="D4" activePane="bottomRight" state="frozen"/>
      <selection pane="bottomRight" activeCell="D4" sqref="D4"/>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11"/>
      <headerFooter alignWithMargins="0"/>
    </customSheetView>
    <customSheetView guid="{1E61D4BD-6DEB-48A7-96E3-C26AA5489883}" showPageBreaks="1" showGridLines="0" view="pageBreakPreview">
      <pane xSplit="3" ySplit="3" topLeftCell="F4" activePane="bottomRight" state="frozen"/>
      <selection pane="bottomRight" activeCell="D26" sqref="D26"/>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12"/>
      <headerFooter alignWithMargins="0"/>
    </customSheetView>
    <customSheetView guid="{2ACC7DBE-0535-42FE-845D-88F07DF836CE}" showPageBreaks="1" showGridLines="0" view="pageBreakPreview">
      <pane xSplit="3" ySplit="3" topLeftCell="D4" activePane="bottomRight" state="frozen"/>
      <selection pane="bottomRight" activeCell="J4" sqref="J4"/>
      <pageMargins left="0.39370078740157483" right="0.39370078740157483" top="0.59055118110236215" bottom="0.59055118110236215" header="0.51181102362204722" footer="0.51181102362204722"/>
      <pageSetup paperSize="9" scale="82" orientation="landscape" r:id="rId13"/>
      <headerFooter alignWithMargins="0"/>
    </customSheetView>
    <customSheetView guid="{F8AEB452-B394-4AC2-8EB9-44327835119F}" showPageBreaks="1" showGridLines="0" view="pageBreakPreview">
      <pane xSplit="3" ySplit="3" topLeftCell="D4" activePane="bottomRight" state="frozen"/>
      <selection pane="bottomRight" activeCell="H45" sqref="H45"/>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14"/>
      <headerFooter alignWithMargins="0"/>
    </customSheetView>
    <customSheetView guid="{96666D36-F207-4CC5-B206-F51B3B153D4C}" showPageBreaks="1" showGridLines="0" view="pageBreakPreview">
      <pane xSplit="3" ySplit="3" topLeftCell="D4" activePane="bottomRight" state="frozen"/>
      <selection pane="bottomRight" activeCell="J21" sqref="J21"/>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15"/>
      <headerFooter alignWithMargins="0"/>
    </customSheetView>
    <customSheetView guid="{6D135C57-2A9D-4B73-A671-6B1583B6FC5D}" showPageBreaks="1" showGridLines="0" view="pageBreakPreview">
      <pane xSplit="3" ySplit="3" topLeftCell="D10" activePane="bottomRight" state="frozen"/>
      <selection pane="bottomRight" activeCell="D16" sqref="D16"/>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16"/>
      <headerFooter alignWithMargins="0"/>
    </customSheetView>
    <customSheetView guid="{C066BA79-BEBF-4CFE-A3B0-0EE62251DD6F}" showPageBreaks="1" showGridLines="0" view="pageBreakPreview">
      <pane xSplit="3" ySplit="3" topLeftCell="D4" activePane="bottomRight" state="frozen"/>
      <selection pane="bottomRight" activeCell="C32" sqref="C32"/>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17"/>
      <headerFooter alignWithMargins="0"/>
    </customSheetView>
    <customSheetView guid="{94330FBE-2EC2-45D0-88A5-D5C39F2E5CDF}" showPageBreaks="1" showGridLines="0" view="pageBreakPreview">
      <pane xSplit="3" ySplit="3" topLeftCell="D4" activePane="bottomRight" state="frozen"/>
      <selection pane="bottomRight" activeCell="D31" sqref="D31"/>
      <colBreaks count="1" manualBreakCount="1">
        <brk id="11" max="1048575" man="1"/>
      </colBreaks>
      <pageMargins left="0.39370078740157483" right="0.39370078740157483" top="0.59055118110236215" bottom="0.59055118110236215" header="0.51181102362204722" footer="0.51181102362204722"/>
      <pageSetup paperSize="9" scale="81" orientation="landscape" r:id="rId18"/>
      <headerFooter alignWithMargins="0"/>
    </customSheetView>
    <customSheetView guid="{3F7E7CC8-691A-4B46-9448-59D59DCE66E4}" showPageBreaks="1" showGridLines="0" view="pageBreakPreview">
      <pane xSplit="3" ySplit="3" topLeftCell="D4" activePane="bottomRight" state="frozen"/>
      <selection pane="bottomRight"/>
      <pageMargins left="0.39370078740157483" right="0.39370078740157483" top="0.59055118110236215" bottom="0.59055118110236215" header="0.51181102362204722" footer="0.51181102362204722"/>
      <pageSetup paperSize="9" scale="62" orientation="landscape" r:id="rId19"/>
      <headerFooter alignWithMargins="0"/>
    </customSheetView>
  </customSheetViews>
  <mergeCells count="1">
    <mergeCell ref="B32:C32"/>
  </mergeCells>
  <phoneticPr fontId="6"/>
  <pageMargins left="0.39370078740157483" right="0.39370078740157483" top="0.59055118110236215" bottom="0.59055118110236215" header="0.51181102362204722" footer="0.51181102362204722"/>
  <pageSetup paperSize="9" scale="81" orientation="landscape" r:id="rId20"/>
  <headerFooter alignWithMargins="0"/>
  <colBreaks count="1" manualBreakCount="1">
    <brk id="11"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EB690-A561-4ABE-86B1-2AA22ADEE423}">
  <sheetPr>
    <tabColor rgb="FF00B050"/>
  </sheetPr>
  <dimension ref="A1:AI85"/>
  <sheetViews>
    <sheetView view="pageBreakPreview" zoomScaleNormal="85" zoomScaleSheetLayoutView="100" workbookViewId="0">
      <pane xSplit="5" ySplit="8" topLeftCell="F9" activePane="bottomRight" state="frozen"/>
      <selection pane="topRight" activeCell="F1" sqref="F1"/>
      <selection pane="bottomLeft" activeCell="A9" sqref="A9"/>
      <selection pane="bottomRight"/>
    </sheetView>
  </sheetViews>
  <sheetFormatPr defaultColWidth="9" defaultRowHeight="11.25" x14ac:dyDescent="0.15"/>
  <cols>
    <col min="1" max="2" width="0.875" style="65" customWidth="1"/>
    <col min="3" max="3" width="6.125" style="66" customWidth="1"/>
    <col min="4" max="4" width="7.25" style="66" customWidth="1"/>
    <col min="5" max="6" width="15.375" style="66" customWidth="1"/>
    <col min="7" max="7" width="27.5" style="67" customWidth="1"/>
    <col min="8" max="8" width="32" style="67" customWidth="1"/>
    <col min="9" max="9" width="38.5" style="67" customWidth="1"/>
    <col min="10" max="10" width="27.625" style="66" customWidth="1"/>
    <col min="11" max="11" width="10.625" style="67" customWidth="1"/>
    <col min="12" max="12" width="10.625" style="66" customWidth="1"/>
    <col min="13" max="13" width="10.625" style="67" customWidth="1"/>
    <col min="14" max="16" width="10.625" style="66" customWidth="1"/>
    <col min="17" max="17" width="10.625" style="65" customWidth="1"/>
    <col min="18" max="18" width="10.625" style="67" customWidth="1"/>
    <col min="19" max="19" width="10.625" style="66" customWidth="1"/>
    <col min="20" max="20" width="10.625" style="67" customWidth="1"/>
    <col min="21" max="23" width="10.625" style="66" customWidth="1"/>
    <col min="24" max="24" width="10.625" style="65" customWidth="1"/>
    <col min="25" max="25" width="10.625" style="67" customWidth="1"/>
    <col min="26" max="26" width="10.625" style="66" customWidth="1"/>
    <col min="27" max="27" width="10.625" style="67" customWidth="1"/>
    <col min="28" max="30" width="10.625" style="66" customWidth="1"/>
    <col min="31" max="31" width="10.625" style="65" customWidth="1"/>
    <col min="32" max="32" width="30.625" style="65" customWidth="1"/>
    <col min="33" max="16384" width="9" style="65"/>
  </cols>
  <sheetData>
    <row r="1" spans="1:35" s="46" customFormat="1" ht="19.5" thickBot="1" x14ac:dyDescent="0.2">
      <c r="A1" s="37" t="s">
        <v>21</v>
      </c>
      <c r="B1" s="38" t="str">
        <f ca="1">MID(CELL("filename",$A$1),FIND("]",CELL("filename",$A$1))+1,31)</f>
        <v>GREEN-1389</v>
      </c>
      <c r="C1" s="39"/>
      <c r="D1" s="39"/>
      <c r="E1" s="39"/>
      <c r="F1" s="110" t="s">
        <v>124</v>
      </c>
      <c r="G1" s="40"/>
      <c r="H1" s="40"/>
      <c r="I1" s="40"/>
      <c r="J1" s="41"/>
      <c r="K1" s="42"/>
      <c r="L1" s="39"/>
      <c r="M1" s="44"/>
      <c r="N1" s="39"/>
      <c r="O1" s="39"/>
      <c r="P1" s="39"/>
      <c r="Q1" s="43"/>
      <c r="R1" s="42"/>
      <c r="S1" s="39"/>
      <c r="T1" s="44"/>
      <c r="U1" s="39"/>
      <c r="V1" s="39"/>
      <c r="W1" s="39"/>
      <c r="X1" s="43"/>
      <c r="Y1" s="42"/>
      <c r="Z1" s="39"/>
      <c r="AA1" s="44"/>
      <c r="AB1" s="39"/>
      <c r="AC1" s="39"/>
      <c r="AD1" s="39"/>
      <c r="AE1" s="43"/>
      <c r="AF1" s="43"/>
      <c r="AG1" s="43"/>
      <c r="AH1" s="45" t="s">
        <v>53</v>
      </c>
      <c r="AI1" s="44" t="s">
        <v>23</v>
      </c>
    </row>
    <row r="2" spans="1:35" s="46" customFormat="1" ht="11.25" customHeight="1" thickBot="1" x14ac:dyDescent="0.2">
      <c r="A2" s="37"/>
      <c r="B2" s="47"/>
      <c r="C2" s="48"/>
      <c r="D2" s="48"/>
      <c r="E2" s="48"/>
      <c r="F2" s="48"/>
      <c r="G2" s="49"/>
      <c r="H2" s="49"/>
      <c r="I2" s="73" t="s">
        <v>63</v>
      </c>
      <c r="J2" s="56">
        <f>COUNTIF($D:$D,"正常系")</f>
        <v>10</v>
      </c>
      <c r="K2" s="50"/>
      <c r="L2" s="48"/>
      <c r="M2" s="51"/>
      <c r="N2" s="48"/>
      <c r="O2" s="48"/>
      <c r="P2" s="48"/>
      <c r="R2" s="50"/>
      <c r="S2" s="48"/>
      <c r="T2" s="51"/>
      <c r="U2" s="48"/>
      <c r="V2" s="48"/>
      <c r="W2" s="48"/>
      <c r="Y2" s="50"/>
      <c r="Z2" s="48"/>
      <c r="AA2" s="51"/>
      <c r="AB2" s="48"/>
      <c r="AC2" s="48"/>
      <c r="AD2" s="48"/>
      <c r="AH2" s="52" t="s">
        <v>54</v>
      </c>
      <c r="AI2" s="51" t="s">
        <v>69</v>
      </c>
    </row>
    <row r="3" spans="1:35" s="46" customFormat="1" x14ac:dyDescent="0.15">
      <c r="A3" s="53"/>
      <c r="B3" s="54"/>
      <c r="C3" s="54"/>
      <c r="D3" s="54"/>
      <c r="E3" s="55" t="s">
        <v>24</v>
      </c>
      <c r="F3" s="56">
        <f ca="1">COUNTA(OFFSET($G$8,1,0,COUNTA($G:$G),1))</f>
        <v>10</v>
      </c>
      <c r="G3" s="57" t="s">
        <v>70</v>
      </c>
      <c r="H3" s="70">
        <f ca="1">F3-COUNTIF($M:$M,"項目削除")</f>
        <v>10</v>
      </c>
      <c r="I3" s="61" t="s">
        <v>64</v>
      </c>
      <c r="J3" s="60">
        <f>COUNTIF($D:$D,"準正常系")</f>
        <v>0</v>
      </c>
      <c r="K3" s="51"/>
      <c r="L3" s="50"/>
      <c r="R3" s="51"/>
      <c r="S3" s="50"/>
      <c r="Y3" s="51"/>
      <c r="Z3" s="50"/>
      <c r="AH3" s="52" t="s">
        <v>55</v>
      </c>
      <c r="AI3" s="51" t="s">
        <v>71</v>
      </c>
    </row>
    <row r="4" spans="1:35" s="46" customFormat="1" x14ac:dyDescent="0.15">
      <c r="A4" s="58"/>
      <c r="B4" s="54"/>
      <c r="C4" s="54"/>
      <c r="D4" s="54"/>
      <c r="E4" s="59" t="s">
        <v>72</v>
      </c>
      <c r="F4" s="60">
        <f>COUNTIF($M:$M,"OK")-COUNTIF($T:$T,"NG")+COUNTIF($AA:$AA,"NG")</f>
        <v>8</v>
      </c>
      <c r="G4" s="59" t="s">
        <v>13</v>
      </c>
      <c r="H4" s="71">
        <f>COUNTIF($M:$M,"NG")+COUNTIF($T:$T,"NG")+COUNTIF($AA:$AA,"NG")</f>
        <v>2</v>
      </c>
      <c r="I4" s="61" t="s">
        <v>65</v>
      </c>
      <c r="J4" s="60">
        <f>COUNTIF($D:$D,"競合")</f>
        <v>0</v>
      </c>
      <c r="K4" s="51"/>
      <c r="L4" s="50"/>
      <c r="R4" s="51"/>
      <c r="S4" s="50"/>
      <c r="Y4" s="51"/>
      <c r="Z4" s="50"/>
      <c r="AH4" s="37" t="s">
        <v>56</v>
      </c>
      <c r="AI4" s="51" t="s">
        <v>3</v>
      </c>
    </row>
    <row r="5" spans="1:35" s="46" customFormat="1" ht="12" thickBot="1" x14ac:dyDescent="0.2">
      <c r="C5" s="48"/>
      <c r="D5" s="48"/>
      <c r="E5" s="62" t="s">
        <v>14</v>
      </c>
      <c r="F5" s="63">
        <f>COUNTIF($M:$M,"BLOCK")</f>
        <v>0</v>
      </c>
      <c r="G5" s="62" t="s">
        <v>15</v>
      </c>
      <c r="H5" s="72">
        <f ca="1">H3-F4</f>
        <v>2</v>
      </c>
      <c r="I5" s="64" t="s">
        <v>66</v>
      </c>
      <c r="J5" s="63">
        <f>COUNTIF($D:$D,"境界値")</f>
        <v>0</v>
      </c>
      <c r="K5" s="51"/>
      <c r="L5" s="50"/>
      <c r="R5" s="51"/>
      <c r="S5" s="50"/>
      <c r="Y5" s="51"/>
      <c r="Z5" s="50"/>
      <c r="AH5" s="37" t="s">
        <v>57</v>
      </c>
      <c r="AI5" s="51" t="s">
        <v>12</v>
      </c>
    </row>
    <row r="7" spans="1:35" s="1" customFormat="1" ht="13.5" x14ac:dyDescent="0.15">
      <c r="B7" s="2"/>
      <c r="C7" s="160" t="s">
        <v>42</v>
      </c>
      <c r="D7" s="160" t="s">
        <v>58</v>
      </c>
      <c r="E7" s="160" t="s">
        <v>17</v>
      </c>
      <c r="F7" s="160" t="s">
        <v>18</v>
      </c>
      <c r="G7" s="160" t="s">
        <v>25</v>
      </c>
      <c r="H7" s="160" t="s">
        <v>0</v>
      </c>
      <c r="I7" s="160" t="s">
        <v>26</v>
      </c>
      <c r="J7" s="160" t="s">
        <v>48</v>
      </c>
      <c r="K7" s="157" t="s">
        <v>52</v>
      </c>
      <c r="L7" s="158"/>
      <c r="M7" s="158"/>
      <c r="N7" s="158"/>
      <c r="O7" s="158"/>
      <c r="P7" s="158"/>
      <c r="Q7" s="159"/>
      <c r="R7" s="157" t="s">
        <v>50</v>
      </c>
      <c r="S7" s="158"/>
      <c r="T7" s="158"/>
      <c r="U7" s="158"/>
      <c r="V7" s="158"/>
      <c r="W7" s="158"/>
      <c r="X7" s="159"/>
      <c r="Y7" s="157" t="s">
        <v>51</v>
      </c>
      <c r="Z7" s="158"/>
      <c r="AA7" s="158"/>
      <c r="AB7" s="158"/>
      <c r="AC7" s="158"/>
      <c r="AD7" s="158"/>
      <c r="AE7" s="159"/>
      <c r="AF7" s="160" t="s">
        <v>19</v>
      </c>
    </row>
    <row r="8" spans="1:35" s="1" customFormat="1" x14ac:dyDescent="0.15">
      <c r="B8" s="2"/>
      <c r="C8" s="162"/>
      <c r="D8" s="162"/>
      <c r="E8" s="161"/>
      <c r="F8" s="161"/>
      <c r="G8" s="161"/>
      <c r="H8" s="161"/>
      <c r="I8" s="161"/>
      <c r="J8" s="161"/>
      <c r="K8" s="140" t="s">
        <v>43</v>
      </c>
      <c r="L8" s="139" t="s">
        <v>22</v>
      </c>
      <c r="M8" s="140" t="s">
        <v>44</v>
      </c>
      <c r="N8" s="139" t="s">
        <v>67</v>
      </c>
      <c r="O8" s="139" t="s">
        <v>68</v>
      </c>
      <c r="P8" s="139" t="s">
        <v>49</v>
      </c>
      <c r="Q8" s="139" t="s">
        <v>41</v>
      </c>
      <c r="R8" s="140" t="s">
        <v>43</v>
      </c>
      <c r="S8" s="139" t="s">
        <v>22</v>
      </c>
      <c r="T8" s="140" t="s">
        <v>44</v>
      </c>
      <c r="U8" s="139" t="s">
        <v>67</v>
      </c>
      <c r="V8" s="139" t="s">
        <v>68</v>
      </c>
      <c r="W8" s="139" t="s">
        <v>49</v>
      </c>
      <c r="X8" s="139" t="s">
        <v>41</v>
      </c>
      <c r="Y8" s="140" t="s">
        <v>43</v>
      </c>
      <c r="Z8" s="139" t="s">
        <v>22</v>
      </c>
      <c r="AA8" s="140" t="s">
        <v>44</v>
      </c>
      <c r="AB8" s="139" t="s">
        <v>67</v>
      </c>
      <c r="AC8" s="139" t="s">
        <v>68</v>
      </c>
      <c r="AD8" s="139" t="s">
        <v>49</v>
      </c>
      <c r="AE8" s="139" t="s">
        <v>41</v>
      </c>
      <c r="AF8" s="161"/>
    </row>
    <row r="9" spans="1:35" s="113" customFormat="1" ht="90" x14ac:dyDescent="0.15">
      <c r="A9" s="111"/>
      <c r="B9" s="112"/>
      <c r="C9" s="106">
        <f t="shared" ref="C9:C40" si="0">ROW()-8</f>
        <v>1</v>
      </c>
      <c r="D9" s="133" t="s">
        <v>54</v>
      </c>
      <c r="E9" s="132" t="s">
        <v>98</v>
      </c>
      <c r="F9" s="132" t="s">
        <v>104</v>
      </c>
      <c r="G9" s="132" t="s">
        <v>98</v>
      </c>
      <c r="H9" s="131" t="s">
        <v>123</v>
      </c>
      <c r="I9" s="130" t="s">
        <v>122</v>
      </c>
      <c r="J9" s="130" t="s">
        <v>121</v>
      </c>
      <c r="K9" s="129">
        <v>43794</v>
      </c>
      <c r="L9" s="128" t="s">
        <v>83</v>
      </c>
      <c r="M9" s="128" t="s">
        <v>69</v>
      </c>
      <c r="N9" s="128"/>
      <c r="O9" s="128"/>
      <c r="P9" s="128" t="s">
        <v>92</v>
      </c>
      <c r="Q9" s="128"/>
      <c r="R9" s="129">
        <v>43795</v>
      </c>
      <c r="S9" s="128" t="s">
        <v>91</v>
      </c>
      <c r="T9" s="128" t="s">
        <v>69</v>
      </c>
      <c r="U9" s="128"/>
      <c r="V9" s="128"/>
      <c r="W9" s="128" t="s">
        <v>88</v>
      </c>
      <c r="X9" s="129">
        <v>43795</v>
      </c>
      <c r="Y9" s="128" t="s">
        <v>91</v>
      </c>
      <c r="Z9" s="128" t="s">
        <v>69</v>
      </c>
      <c r="AA9" s="128"/>
      <c r="AB9" s="128"/>
      <c r="AC9" s="128" t="s">
        <v>90</v>
      </c>
      <c r="AD9" s="128"/>
      <c r="AE9" s="128"/>
      <c r="AF9" s="128"/>
      <c r="AG9" s="111"/>
      <c r="AH9" s="111"/>
      <c r="AI9" s="111"/>
    </row>
    <row r="10" spans="1:35" s="113" customFormat="1" ht="45" x14ac:dyDescent="0.15">
      <c r="A10" s="111"/>
      <c r="B10" s="112"/>
      <c r="C10" s="106">
        <f t="shared" si="0"/>
        <v>2</v>
      </c>
      <c r="D10" s="133" t="s">
        <v>54</v>
      </c>
      <c r="E10" s="132" t="s">
        <v>98</v>
      </c>
      <c r="F10" s="132" t="s">
        <v>97</v>
      </c>
      <c r="G10" s="132" t="s">
        <v>96</v>
      </c>
      <c r="H10" s="131" t="s">
        <v>120</v>
      </c>
      <c r="I10" s="130" t="s">
        <v>94</v>
      </c>
      <c r="J10" s="130" t="s">
        <v>119</v>
      </c>
      <c r="K10" s="129">
        <v>43794</v>
      </c>
      <c r="L10" s="128" t="s">
        <v>83</v>
      </c>
      <c r="M10" s="128" t="s">
        <v>69</v>
      </c>
      <c r="N10" s="128"/>
      <c r="O10" s="128"/>
      <c r="P10" s="128" t="s">
        <v>92</v>
      </c>
      <c r="Q10" s="134"/>
      <c r="R10" s="129">
        <v>43795</v>
      </c>
      <c r="S10" s="128" t="s">
        <v>91</v>
      </c>
      <c r="T10" s="128" t="s">
        <v>69</v>
      </c>
      <c r="U10" s="128"/>
      <c r="V10" s="128"/>
      <c r="W10" s="128" t="s">
        <v>88</v>
      </c>
      <c r="X10" s="129">
        <v>43795</v>
      </c>
      <c r="Y10" s="128" t="s">
        <v>91</v>
      </c>
      <c r="Z10" s="128" t="s">
        <v>69</v>
      </c>
      <c r="AA10" s="128"/>
      <c r="AB10" s="128"/>
      <c r="AC10" s="128" t="s">
        <v>90</v>
      </c>
      <c r="AD10" s="128"/>
      <c r="AE10" s="134"/>
      <c r="AF10" s="128"/>
      <c r="AG10" s="111"/>
      <c r="AH10" s="111"/>
      <c r="AI10" s="111"/>
    </row>
    <row r="11" spans="1:35" s="113" customFormat="1" ht="78.75" x14ac:dyDescent="0.15">
      <c r="A11" s="111"/>
      <c r="B11" s="112"/>
      <c r="C11" s="106">
        <f t="shared" si="0"/>
        <v>3</v>
      </c>
      <c r="D11" s="133" t="s">
        <v>54</v>
      </c>
      <c r="E11" s="132" t="s">
        <v>98</v>
      </c>
      <c r="F11" s="132" t="s">
        <v>104</v>
      </c>
      <c r="G11" s="132" t="s">
        <v>118</v>
      </c>
      <c r="H11" s="131" t="s">
        <v>117</v>
      </c>
      <c r="I11" s="130" t="s">
        <v>116</v>
      </c>
      <c r="J11" s="130" t="s">
        <v>111</v>
      </c>
      <c r="K11" s="129">
        <v>43794</v>
      </c>
      <c r="L11" s="128" t="s">
        <v>83</v>
      </c>
      <c r="M11" s="128" t="s">
        <v>69</v>
      </c>
      <c r="N11" s="128"/>
      <c r="O11" s="128"/>
      <c r="P11" s="128" t="s">
        <v>92</v>
      </c>
      <c r="Q11" s="128"/>
      <c r="R11" s="129">
        <v>43795</v>
      </c>
      <c r="S11" s="128" t="s">
        <v>91</v>
      </c>
      <c r="T11" s="128" t="s">
        <v>69</v>
      </c>
      <c r="U11" s="128"/>
      <c r="V11" s="128"/>
      <c r="W11" s="128" t="s">
        <v>88</v>
      </c>
      <c r="X11" s="129">
        <v>43795</v>
      </c>
      <c r="Y11" s="128" t="s">
        <v>91</v>
      </c>
      <c r="Z11" s="128" t="s">
        <v>69</v>
      </c>
      <c r="AA11" s="128"/>
      <c r="AB11" s="128"/>
      <c r="AC11" s="128" t="s">
        <v>90</v>
      </c>
      <c r="AD11" s="128"/>
      <c r="AE11" s="128"/>
      <c r="AF11" s="128"/>
      <c r="AG11" s="111"/>
      <c r="AH11" s="111"/>
      <c r="AI11" s="111"/>
    </row>
    <row r="12" spans="1:35" s="113" customFormat="1" ht="45" x14ac:dyDescent="0.15">
      <c r="A12" s="111"/>
      <c r="B12" s="112"/>
      <c r="C12" s="106">
        <f t="shared" si="0"/>
        <v>4</v>
      </c>
      <c r="D12" s="133" t="s">
        <v>54</v>
      </c>
      <c r="E12" s="132" t="s">
        <v>98</v>
      </c>
      <c r="F12" s="132" t="s">
        <v>97</v>
      </c>
      <c r="G12" s="132" t="s">
        <v>96</v>
      </c>
      <c r="H12" s="131" t="s">
        <v>115</v>
      </c>
      <c r="I12" s="130" t="s">
        <v>94</v>
      </c>
      <c r="J12" s="130" t="s">
        <v>114</v>
      </c>
      <c r="K12" s="129">
        <v>43794</v>
      </c>
      <c r="L12" s="128" t="s">
        <v>83</v>
      </c>
      <c r="M12" s="128" t="s">
        <v>69</v>
      </c>
      <c r="N12" s="128"/>
      <c r="O12" s="128"/>
      <c r="P12" s="128" t="s">
        <v>92</v>
      </c>
      <c r="Q12" s="128"/>
      <c r="R12" s="129">
        <v>43795</v>
      </c>
      <c r="S12" s="128" t="s">
        <v>91</v>
      </c>
      <c r="T12" s="128" t="s">
        <v>69</v>
      </c>
      <c r="U12" s="128"/>
      <c r="V12" s="128"/>
      <c r="W12" s="128" t="s">
        <v>88</v>
      </c>
      <c r="X12" s="129">
        <v>43795</v>
      </c>
      <c r="Y12" s="128" t="s">
        <v>91</v>
      </c>
      <c r="Z12" s="128" t="s">
        <v>69</v>
      </c>
      <c r="AA12" s="128"/>
      <c r="AB12" s="128"/>
      <c r="AC12" s="128" t="s">
        <v>90</v>
      </c>
      <c r="AD12" s="128"/>
      <c r="AE12" s="128"/>
      <c r="AF12" s="128"/>
      <c r="AG12" s="111"/>
      <c r="AH12" s="111"/>
      <c r="AI12" s="111"/>
    </row>
    <row r="13" spans="1:35" s="113" customFormat="1" ht="78.75" x14ac:dyDescent="0.15">
      <c r="A13" s="111"/>
      <c r="B13" s="112"/>
      <c r="C13" s="106">
        <f t="shared" si="0"/>
        <v>5</v>
      </c>
      <c r="D13" s="133" t="s">
        <v>54</v>
      </c>
      <c r="E13" s="132" t="s">
        <v>98</v>
      </c>
      <c r="F13" s="132" t="s">
        <v>104</v>
      </c>
      <c r="G13" s="132" t="s">
        <v>113</v>
      </c>
      <c r="H13" s="131" t="s">
        <v>102</v>
      </c>
      <c r="I13" s="130" t="s">
        <v>112</v>
      </c>
      <c r="J13" s="130" t="s">
        <v>111</v>
      </c>
      <c r="K13" s="129">
        <v>43794</v>
      </c>
      <c r="L13" s="128" t="s">
        <v>83</v>
      </c>
      <c r="M13" s="128" t="s">
        <v>69</v>
      </c>
      <c r="N13" s="128"/>
      <c r="O13" s="128"/>
      <c r="P13" s="128" t="s">
        <v>92</v>
      </c>
      <c r="Q13" s="128"/>
      <c r="R13" s="129">
        <v>43795</v>
      </c>
      <c r="S13" s="128" t="s">
        <v>91</v>
      </c>
      <c r="T13" s="128" t="s">
        <v>69</v>
      </c>
      <c r="U13" s="128"/>
      <c r="V13" s="128"/>
      <c r="W13" s="128" t="s">
        <v>88</v>
      </c>
      <c r="X13" s="129">
        <v>43795</v>
      </c>
      <c r="Y13" s="128" t="s">
        <v>91</v>
      </c>
      <c r="Z13" s="128" t="s">
        <v>69</v>
      </c>
      <c r="AA13" s="128"/>
      <c r="AB13" s="128"/>
      <c r="AC13" s="128" t="s">
        <v>90</v>
      </c>
      <c r="AD13" s="128"/>
      <c r="AE13" s="128"/>
      <c r="AF13" s="128"/>
      <c r="AG13" s="111"/>
      <c r="AH13" s="111"/>
      <c r="AI13" s="111"/>
    </row>
    <row r="14" spans="1:35" s="113" customFormat="1" ht="45" x14ac:dyDescent="0.15">
      <c r="A14" s="111"/>
      <c r="B14" s="112"/>
      <c r="C14" s="106">
        <f t="shared" si="0"/>
        <v>6</v>
      </c>
      <c r="D14" s="133" t="s">
        <v>54</v>
      </c>
      <c r="E14" s="132" t="s">
        <v>98</v>
      </c>
      <c r="F14" s="132" t="s">
        <v>97</v>
      </c>
      <c r="G14" s="132" t="s">
        <v>96</v>
      </c>
      <c r="H14" s="131" t="s">
        <v>110</v>
      </c>
      <c r="I14" s="130" t="s">
        <v>94</v>
      </c>
      <c r="J14" s="130" t="s">
        <v>109</v>
      </c>
      <c r="K14" s="129">
        <v>43794</v>
      </c>
      <c r="L14" s="128" t="s">
        <v>83</v>
      </c>
      <c r="M14" s="128" t="s">
        <v>69</v>
      </c>
      <c r="N14" s="128"/>
      <c r="O14" s="128"/>
      <c r="P14" s="128" t="s">
        <v>92</v>
      </c>
      <c r="Q14" s="128"/>
      <c r="R14" s="129">
        <v>43795</v>
      </c>
      <c r="S14" s="128" t="s">
        <v>91</v>
      </c>
      <c r="T14" s="128" t="s">
        <v>69</v>
      </c>
      <c r="U14" s="128"/>
      <c r="V14" s="128"/>
      <c r="W14" s="128" t="s">
        <v>88</v>
      </c>
      <c r="X14" s="129">
        <v>43795</v>
      </c>
      <c r="Y14" s="128" t="s">
        <v>91</v>
      </c>
      <c r="Z14" s="128" t="s">
        <v>69</v>
      </c>
      <c r="AA14" s="128"/>
      <c r="AB14" s="128"/>
      <c r="AC14" s="128" t="s">
        <v>90</v>
      </c>
      <c r="AD14" s="128"/>
      <c r="AE14" s="128"/>
      <c r="AF14" s="128"/>
      <c r="AG14" s="111"/>
      <c r="AH14" s="111"/>
      <c r="AI14" s="111"/>
    </row>
    <row r="15" spans="1:35" s="113" customFormat="1" ht="90" x14ac:dyDescent="0.15">
      <c r="A15" s="111"/>
      <c r="B15" s="112"/>
      <c r="C15" s="106">
        <f t="shared" si="0"/>
        <v>7</v>
      </c>
      <c r="D15" s="133" t="s">
        <v>54</v>
      </c>
      <c r="E15" s="132" t="s">
        <v>98</v>
      </c>
      <c r="F15" s="132" t="s">
        <v>104</v>
      </c>
      <c r="G15" s="132" t="s">
        <v>108</v>
      </c>
      <c r="H15" s="131" t="s">
        <v>102</v>
      </c>
      <c r="I15" s="130" t="s">
        <v>107</v>
      </c>
      <c r="J15" s="130" t="s">
        <v>100</v>
      </c>
      <c r="K15" s="129">
        <v>43794</v>
      </c>
      <c r="L15" s="128" t="s">
        <v>83</v>
      </c>
      <c r="M15" s="128" t="s">
        <v>69</v>
      </c>
      <c r="N15" s="128"/>
      <c r="O15" s="128"/>
      <c r="P15" s="128" t="s">
        <v>92</v>
      </c>
      <c r="Q15" s="128"/>
      <c r="R15" s="129">
        <v>43795</v>
      </c>
      <c r="S15" s="128" t="s">
        <v>91</v>
      </c>
      <c r="T15" s="128" t="s">
        <v>69</v>
      </c>
      <c r="U15" s="128"/>
      <c r="V15" s="128"/>
      <c r="W15" s="128" t="s">
        <v>88</v>
      </c>
      <c r="X15" s="129">
        <v>43795</v>
      </c>
      <c r="Y15" s="128" t="s">
        <v>91</v>
      </c>
      <c r="Z15" s="128" t="s">
        <v>69</v>
      </c>
      <c r="AA15" s="128"/>
      <c r="AB15" s="128"/>
      <c r="AC15" s="128" t="s">
        <v>90</v>
      </c>
      <c r="AD15" s="128"/>
      <c r="AE15" s="128"/>
      <c r="AF15" s="128"/>
      <c r="AG15" s="111"/>
      <c r="AH15" s="111"/>
      <c r="AI15" s="111"/>
    </row>
    <row r="16" spans="1:35" s="113" customFormat="1" ht="45" x14ac:dyDescent="0.15">
      <c r="A16" s="111"/>
      <c r="B16" s="112"/>
      <c r="C16" s="106">
        <f t="shared" si="0"/>
        <v>8</v>
      </c>
      <c r="D16" s="133" t="s">
        <v>54</v>
      </c>
      <c r="E16" s="132" t="s">
        <v>98</v>
      </c>
      <c r="F16" s="132" t="s">
        <v>97</v>
      </c>
      <c r="G16" s="132" t="s">
        <v>96</v>
      </c>
      <c r="H16" s="131" t="s">
        <v>106</v>
      </c>
      <c r="I16" s="130" t="s">
        <v>94</v>
      </c>
      <c r="J16" s="130" t="s">
        <v>105</v>
      </c>
      <c r="K16" s="129">
        <v>43794</v>
      </c>
      <c r="L16" s="128" t="s">
        <v>83</v>
      </c>
      <c r="M16" s="128" t="s">
        <v>69</v>
      </c>
      <c r="N16" s="128"/>
      <c r="O16" s="128"/>
      <c r="P16" s="128" t="s">
        <v>92</v>
      </c>
      <c r="Q16" s="128"/>
      <c r="R16" s="129">
        <v>43795</v>
      </c>
      <c r="S16" s="128" t="s">
        <v>91</v>
      </c>
      <c r="T16" s="128" t="s">
        <v>69</v>
      </c>
      <c r="U16" s="128"/>
      <c r="V16" s="128"/>
      <c r="W16" s="128" t="s">
        <v>88</v>
      </c>
      <c r="X16" s="129">
        <v>43795</v>
      </c>
      <c r="Y16" s="128" t="s">
        <v>91</v>
      </c>
      <c r="Z16" s="128" t="s">
        <v>69</v>
      </c>
      <c r="AA16" s="128"/>
      <c r="AB16" s="128"/>
      <c r="AC16" s="128" t="s">
        <v>90</v>
      </c>
      <c r="AD16" s="128"/>
      <c r="AE16" s="128"/>
      <c r="AF16" s="128"/>
      <c r="AG16" s="111"/>
      <c r="AH16" s="111"/>
      <c r="AI16" s="111"/>
    </row>
    <row r="17" spans="2:32" s="113" customFormat="1" ht="101.25" x14ac:dyDescent="0.15">
      <c r="B17" s="112"/>
      <c r="C17" s="106">
        <f t="shared" si="0"/>
        <v>9</v>
      </c>
      <c r="D17" s="133" t="s">
        <v>54</v>
      </c>
      <c r="E17" s="132" t="s">
        <v>98</v>
      </c>
      <c r="F17" s="132" t="s">
        <v>104</v>
      </c>
      <c r="G17" s="132" t="s">
        <v>103</v>
      </c>
      <c r="H17" s="131" t="s">
        <v>102</v>
      </c>
      <c r="I17" s="130" t="s">
        <v>101</v>
      </c>
      <c r="J17" s="130" t="s">
        <v>100</v>
      </c>
      <c r="K17" s="129">
        <v>43794</v>
      </c>
      <c r="L17" s="128" t="s">
        <v>83</v>
      </c>
      <c r="M17" s="128" t="s">
        <v>69</v>
      </c>
      <c r="N17" s="128"/>
      <c r="O17" s="128"/>
      <c r="P17" s="128" t="s">
        <v>92</v>
      </c>
      <c r="Q17" s="128"/>
      <c r="R17" s="129">
        <v>43795</v>
      </c>
      <c r="S17" s="128" t="s">
        <v>91</v>
      </c>
      <c r="T17" s="128" t="s">
        <v>71</v>
      </c>
      <c r="U17" s="128"/>
      <c r="V17" s="128"/>
      <c r="W17" s="128" t="s">
        <v>88</v>
      </c>
      <c r="X17" s="129">
        <v>43795</v>
      </c>
      <c r="Y17" s="128" t="s">
        <v>91</v>
      </c>
      <c r="Z17" s="128" t="s">
        <v>69</v>
      </c>
      <c r="AA17" s="128"/>
      <c r="AB17" s="128"/>
      <c r="AC17" s="128" t="s">
        <v>90</v>
      </c>
      <c r="AD17" s="128"/>
      <c r="AE17" s="128"/>
      <c r="AF17" s="128" t="s">
        <v>99</v>
      </c>
    </row>
    <row r="18" spans="2:32" s="113" customFormat="1" ht="45" x14ac:dyDescent="0.15">
      <c r="B18" s="112"/>
      <c r="C18" s="106">
        <f t="shared" si="0"/>
        <v>10</v>
      </c>
      <c r="D18" s="133" t="s">
        <v>54</v>
      </c>
      <c r="E18" s="132" t="s">
        <v>98</v>
      </c>
      <c r="F18" s="132" t="s">
        <v>97</v>
      </c>
      <c r="G18" s="132" t="s">
        <v>96</v>
      </c>
      <c r="H18" s="131" t="s">
        <v>95</v>
      </c>
      <c r="I18" s="130" t="s">
        <v>94</v>
      </c>
      <c r="J18" s="130" t="s">
        <v>93</v>
      </c>
      <c r="K18" s="129">
        <v>43794</v>
      </c>
      <c r="L18" s="128" t="s">
        <v>83</v>
      </c>
      <c r="M18" s="128" t="s">
        <v>69</v>
      </c>
      <c r="N18" s="128"/>
      <c r="O18" s="128"/>
      <c r="P18" s="128" t="s">
        <v>92</v>
      </c>
      <c r="Q18" s="128"/>
      <c r="R18" s="129">
        <v>43795</v>
      </c>
      <c r="S18" s="128" t="s">
        <v>91</v>
      </c>
      <c r="T18" s="128" t="s">
        <v>71</v>
      </c>
      <c r="U18" s="128"/>
      <c r="V18" s="128"/>
      <c r="W18" s="128" t="s">
        <v>88</v>
      </c>
      <c r="X18" s="129">
        <v>43795</v>
      </c>
      <c r="Y18" s="128" t="s">
        <v>91</v>
      </c>
      <c r="Z18" s="128" t="s">
        <v>69</v>
      </c>
      <c r="AA18" s="128"/>
      <c r="AB18" s="128"/>
      <c r="AC18" s="128" t="s">
        <v>90</v>
      </c>
      <c r="AD18" s="128"/>
      <c r="AE18" s="128"/>
      <c r="AF18" s="128" t="s">
        <v>89</v>
      </c>
    </row>
    <row r="19" spans="2:32" s="113" customFormat="1" ht="13.5" x14ac:dyDescent="0.15">
      <c r="B19" s="112"/>
      <c r="C19" s="106">
        <f t="shared" si="0"/>
        <v>11</v>
      </c>
      <c r="D19" s="133"/>
      <c r="E19" s="132"/>
      <c r="F19" s="132"/>
      <c r="G19" s="136"/>
      <c r="H19" s="131"/>
      <c r="I19" s="130"/>
      <c r="J19" s="130"/>
      <c r="K19" s="129"/>
      <c r="L19" s="128"/>
      <c r="M19" s="128"/>
      <c r="N19" s="128"/>
      <c r="O19" s="128"/>
      <c r="P19" s="128"/>
      <c r="Q19" s="134"/>
      <c r="R19" s="129"/>
      <c r="S19" s="128"/>
      <c r="T19" s="128"/>
      <c r="U19" s="128"/>
      <c r="V19" s="128"/>
      <c r="W19" s="128"/>
      <c r="X19" s="134"/>
      <c r="Y19" s="129"/>
      <c r="Z19" s="128"/>
      <c r="AA19" s="128"/>
      <c r="AB19" s="128"/>
      <c r="AC19" s="128"/>
      <c r="AD19" s="128"/>
      <c r="AE19" s="134"/>
      <c r="AF19" s="128"/>
    </row>
    <row r="20" spans="2:32" s="113" customFormat="1" ht="13.5" x14ac:dyDescent="0.15">
      <c r="B20" s="112"/>
      <c r="C20" s="106">
        <f t="shared" si="0"/>
        <v>12</v>
      </c>
      <c r="D20" s="133"/>
      <c r="E20" s="132"/>
      <c r="F20" s="132"/>
      <c r="G20" s="136"/>
      <c r="H20" s="131"/>
      <c r="I20" s="130"/>
      <c r="J20" s="130"/>
      <c r="K20" s="129"/>
      <c r="L20" s="128"/>
      <c r="M20" s="128"/>
      <c r="N20" s="128"/>
      <c r="O20" s="128"/>
      <c r="P20" s="128"/>
      <c r="Q20" s="128"/>
      <c r="R20" s="129"/>
      <c r="S20" s="128"/>
      <c r="T20" s="128"/>
      <c r="U20" s="128"/>
      <c r="V20" s="128"/>
      <c r="W20" s="128"/>
      <c r="X20" s="128"/>
      <c r="Y20" s="129"/>
      <c r="Z20" s="128"/>
      <c r="AA20" s="128"/>
      <c r="AB20" s="128"/>
      <c r="AC20" s="128"/>
      <c r="AD20" s="128"/>
      <c r="AE20" s="128"/>
      <c r="AF20" s="128"/>
    </row>
    <row r="21" spans="2:32" s="113" customFormat="1" ht="13.5" x14ac:dyDescent="0.15">
      <c r="B21" s="112"/>
      <c r="C21" s="106">
        <f t="shared" si="0"/>
        <v>13</v>
      </c>
      <c r="D21" s="133"/>
      <c r="E21" s="132"/>
      <c r="F21" s="132"/>
      <c r="G21" s="136"/>
      <c r="H21" s="131"/>
      <c r="I21" s="130"/>
      <c r="J21" s="130"/>
      <c r="K21" s="129"/>
      <c r="L21" s="128"/>
      <c r="M21" s="128"/>
      <c r="N21" s="128"/>
      <c r="O21" s="128"/>
      <c r="P21" s="128"/>
      <c r="Q21" s="128"/>
      <c r="R21" s="129"/>
      <c r="S21" s="128"/>
      <c r="T21" s="128"/>
      <c r="U21" s="128"/>
      <c r="V21" s="128"/>
      <c r="W21" s="128"/>
      <c r="X21" s="128"/>
      <c r="Y21" s="129"/>
      <c r="Z21" s="128"/>
      <c r="AA21" s="128"/>
      <c r="AB21" s="128"/>
      <c r="AC21" s="128"/>
      <c r="AD21" s="128"/>
      <c r="AE21" s="128"/>
      <c r="AF21" s="128"/>
    </row>
    <row r="22" spans="2:32" s="113" customFormat="1" ht="13.5" x14ac:dyDescent="0.15">
      <c r="B22" s="112"/>
      <c r="C22" s="106">
        <f t="shared" si="0"/>
        <v>14</v>
      </c>
      <c r="D22" s="133"/>
      <c r="E22" s="132"/>
      <c r="F22" s="132"/>
      <c r="G22" s="136"/>
      <c r="H22" s="131"/>
      <c r="I22" s="130"/>
      <c r="J22" s="130"/>
      <c r="K22" s="129"/>
      <c r="L22" s="128"/>
      <c r="M22" s="128"/>
      <c r="N22" s="128"/>
      <c r="O22" s="128"/>
      <c r="P22" s="128"/>
      <c r="Q22" s="128"/>
      <c r="R22" s="129"/>
      <c r="S22" s="128"/>
      <c r="T22" s="128"/>
      <c r="U22" s="128"/>
      <c r="V22" s="128"/>
      <c r="W22" s="128"/>
      <c r="X22" s="128"/>
      <c r="Y22" s="129"/>
      <c r="Z22" s="128"/>
      <c r="AA22" s="128"/>
      <c r="AB22" s="128"/>
      <c r="AC22" s="128"/>
      <c r="AD22" s="128"/>
      <c r="AE22" s="128"/>
      <c r="AF22" s="128"/>
    </row>
    <row r="23" spans="2:32" s="113" customFormat="1" ht="13.5" x14ac:dyDescent="0.15">
      <c r="B23" s="112"/>
      <c r="C23" s="106">
        <f t="shared" si="0"/>
        <v>15</v>
      </c>
      <c r="D23" s="133"/>
      <c r="E23" s="132"/>
      <c r="F23" s="132"/>
      <c r="G23" s="136"/>
      <c r="H23" s="131"/>
      <c r="I23" s="130"/>
      <c r="J23" s="130"/>
      <c r="K23" s="129"/>
      <c r="L23" s="128"/>
      <c r="M23" s="128"/>
      <c r="N23" s="128"/>
      <c r="O23" s="128"/>
      <c r="P23" s="128"/>
      <c r="Q23" s="128"/>
      <c r="R23" s="129"/>
      <c r="S23" s="128"/>
      <c r="T23" s="128"/>
      <c r="U23" s="128"/>
      <c r="V23" s="128"/>
      <c r="W23" s="128"/>
      <c r="X23" s="128"/>
      <c r="Y23" s="129"/>
      <c r="Z23" s="128"/>
      <c r="AA23" s="128"/>
      <c r="AB23" s="128"/>
      <c r="AC23" s="128"/>
      <c r="AD23" s="128"/>
      <c r="AE23" s="128"/>
      <c r="AF23" s="128"/>
    </row>
    <row r="24" spans="2:32" s="113" customFormat="1" ht="13.5" x14ac:dyDescent="0.15">
      <c r="B24" s="112"/>
      <c r="C24" s="106">
        <f t="shared" si="0"/>
        <v>16</v>
      </c>
      <c r="D24" s="133"/>
      <c r="E24" s="128"/>
      <c r="F24" s="128"/>
      <c r="G24" s="130"/>
      <c r="H24" s="131"/>
      <c r="I24" s="130"/>
      <c r="J24" s="130"/>
      <c r="K24" s="129"/>
      <c r="L24" s="128"/>
      <c r="M24" s="128"/>
      <c r="N24" s="128"/>
      <c r="O24" s="128"/>
      <c r="P24" s="128"/>
      <c r="Q24" s="128"/>
      <c r="R24" s="129"/>
      <c r="S24" s="128"/>
      <c r="T24" s="128"/>
      <c r="U24" s="128"/>
      <c r="V24" s="128"/>
      <c r="W24" s="128"/>
      <c r="X24" s="128"/>
      <c r="Y24" s="129"/>
      <c r="Z24" s="128"/>
      <c r="AA24" s="128"/>
      <c r="AB24" s="128"/>
      <c r="AC24" s="128"/>
      <c r="AD24" s="128"/>
      <c r="AE24" s="128"/>
      <c r="AF24" s="128"/>
    </row>
    <row r="25" spans="2:32" s="113" customFormat="1" ht="13.5" x14ac:dyDescent="0.15">
      <c r="B25" s="112"/>
      <c r="C25" s="106">
        <f t="shared" si="0"/>
        <v>17</v>
      </c>
      <c r="D25" s="133"/>
      <c r="E25" s="132"/>
      <c r="F25" s="132"/>
      <c r="G25" s="136"/>
      <c r="H25" s="131"/>
      <c r="I25" s="130"/>
      <c r="J25" s="130"/>
      <c r="K25" s="129"/>
      <c r="L25" s="128"/>
      <c r="M25" s="128"/>
      <c r="N25" s="128"/>
      <c r="O25" s="128"/>
      <c r="P25" s="128"/>
      <c r="Q25" s="128"/>
      <c r="R25" s="129"/>
      <c r="S25" s="128"/>
      <c r="T25" s="128"/>
      <c r="U25" s="128"/>
      <c r="V25" s="128"/>
      <c r="W25" s="128"/>
      <c r="X25" s="128"/>
      <c r="Y25" s="129"/>
      <c r="Z25" s="128"/>
      <c r="AA25" s="128"/>
      <c r="AB25" s="128"/>
      <c r="AC25" s="128"/>
      <c r="AD25" s="128"/>
      <c r="AE25" s="128"/>
      <c r="AF25" s="128"/>
    </row>
    <row r="26" spans="2:32" s="113" customFormat="1" ht="13.5" x14ac:dyDescent="0.15">
      <c r="B26" s="112"/>
      <c r="C26" s="106">
        <f t="shared" si="0"/>
        <v>18</v>
      </c>
      <c r="D26" s="133"/>
      <c r="E26" s="132"/>
      <c r="F26" s="132"/>
      <c r="G26" s="136"/>
      <c r="H26" s="131"/>
      <c r="I26" s="130"/>
      <c r="J26" s="130"/>
      <c r="K26" s="129"/>
      <c r="L26" s="128"/>
      <c r="M26" s="128"/>
      <c r="N26" s="128"/>
      <c r="O26" s="128"/>
      <c r="P26" s="128"/>
      <c r="Q26" s="128"/>
      <c r="R26" s="129"/>
      <c r="S26" s="128"/>
      <c r="T26" s="128"/>
      <c r="U26" s="128"/>
      <c r="V26" s="128"/>
      <c r="W26" s="128"/>
      <c r="X26" s="128"/>
      <c r="Y26" s="129"/>
      <c r="Z26" s="128"/>
      <c r="AA26" s="128"/>
      <c r="AB26" s="128"/>
      <c r="AC26" s="128"/>
      <c r="AD26" s="128"/>
      <c r="AE26" s="128"/>
      <c r="AF26" s="128"/>
    </row>
    <row r="27" spans="2:32" s="113" customFormat="1" ht="13.5" x14ac:dyDescent="0.15">
      <c r="B27" s="112"/>
      <c r="C27" s="106">
        <f t="shared" si="0"/>
        <v>19</v>
      </c>
      <c r="D27" s="133"/>
      <c r="E27" s="132"/>
      <c r="F27" s="132"/>
      <c r="G27" s="136"/>
      <c r="H27" s="131"/>
      <c r="I27" s="130"/>
      <c r="J27" s="130"/>
      <c r="K27" s="129"/>
      <c r="L27" s="128"/>
      <c r="M27" s="128"/>
      <c r="N27" s="128"/>
      <c r="O27" s="128"/>
      <c r="P27" s="128"/>
      <c r="Q27" s="128"/>
      <c r="R27" s="129"/>
      <c r="S27" s="128"/>
      <c r="T27" s="128"/>
      <c r="U27" s="128"/>
      <c r="V27" s="128"/>
      <c r="W27" s="128"/>
      <c r="X27" s="128"/>
      <c r="Y27" s="129"/>
      <c r="Z27" s="128"/>
      <c r="AA27" s="128"/>
      <c r="AB27" s="128"/>
      <c r="AC27" s="128"/>
      <c r="AD27" s="128"/>
      <c r="AE27" s="128"/>
      <c r="AF27" s="128"/>
    </row>
    <row r="28" spans="2:32" s="113" customFormat="1" ht="13.5" x14ac:dyDescent="0.15">
      <c r="B28" s="112"/>
      <c r="C28" s="106">
        <f t="shared" si="0"/>
        <v>20</v>
      </c>
      <c r="D28" s="133"/>
      <c r="E28" s="132"/>
      <c r="F28" s="132"/>
      <c r="G28" s="136"/>
      <c r="H28" s="131"/>
      <c r="I28" s="130"/>
      <c r="J28" s="130"/>
      <c r="K28" s="129"/>
      <c r="L28" s="128"/>
      <c r="M28" s="128"/>
      <c r="N28" s="128"/>
      <c r="O28" s="128"/>
      <c r="P28" s="128"/>
      <c r="Q28" s="128"/>
      <c r="R28" s="129"/>
      <c r="S28" s="128"/>
      <c r="T28" s="128"/>
      <c r="U28" s="128"/>
      <c r="V28" s="128"/>
      <c r="W28" s="128"/>
      <c r="X28" s="128"/>
      <c r="Y28" s="129"/>
      <c r="Z28" s="128"/>
      <c r="AA28" s="128"/>
      <c r="AB28" s="128"/>
      <c r="AC28" s="128"/>
      <c r="AD28" s="128"/>
      <c r="AE28" s="128"/>
      <c r="AF28" s="128"/>
    </row>
    <row r="29" spans="2:32" s="113" customFormat="1" ht="13.5" x14ac:dyDescent="0.15">
      <c r="B29" s="112"/>
      <c r="C29" s="106">
        <f t="shared" si="0"/>
        <v>21</v>
      </c>
      <c r="D29" s="133"/>
      <c r="E29" s="132"/>
      <c r="F29" s="132"/>
      <c r="G29" s="136"/>
      <c r="H29" s="131"/>
      <c r="I29" s="130"/>
      <c r="J29" s="130"/>
      <c r="K29" s="129"/>
      <c r="L29" s="128"/>
      <c r="M29" s="128"/>
      <c r="N29" s="128"/>
      <c r="O29" s="128"/>
      <c r="P29" s="128"/>
      <c r="Q29" s="128"/>
      <c r="R29" s="129"/>
      <c r="S29" s="128"/>
      <c r="T29" s="128"/>
      <c r="U29" s="128"/>
      <c r="V29" s="128"/>
      <c r="W29" s="128"/>
      <c r="X29" s="128"/>
      <c r="Y29" s="129"/>
      <c r="Z29" s="128"/>
      <c r="AA29" s="128"/>
      <c r="AB29" s="128"/>
      <c r="AC29" s="128"/>
      <c r="AD29" s="128"/>
      <c r="AE29" s="128"/>
      <c r="AF29" s="128"/>
    </row>
    <row r="30" spans="2:32" s="113" customFormat="1" ht="13.5" x14ac:dyDescent="0.15">
      <c r="B30" s="112"/>
      <c r="C30" s="106">
        <f t="shared" si="0"/>
        <v>22</v>
      </c>
      <c r="D30" s="133"/>
      <c r="E30" s="132"/>
      <c r="F30" s="132"/>
      <c r="G30" s="136"/>
      <c r="H30" s="131"/>
      <c r="I30" s="130"/>
      <c r="J30" s="130"/>
      <c r="K30" s="129"/>
      <c r="L30" s="128"/>
      <c r="M30" s="128"/>
      <c r="N30" s="128"/>
      <c r="O30" s="128"/>
      <c r="P30" s="128"/>
      <c r="Q30" s="128"/>
      <c r="R30" s="129"/>
      <c r="S30" s="128"/>
      <c r="T30" s="128"/>
      <c r="U30" s="128"/>
      <c r="V30" s="128"/>
      <c r="W30" s="128"/>
      <c r="X30" s="128"/>
      <c r="Y30" s="129"/>
      <c r="Z30" s="128"/>
      <c r="AA30" s="128"/>
      <c r="AB30" s="128"/>
      <c r="AC30" s="128"/>
      <c r="AD30" s="128"/>
      <c r="AE30" s="128"/>
      <c r="AF30" s="128"/>
    </row>
    <row r="31" spans="2:32" s="113" customFormat="1" ht="13.5" x14ac:dyDescent="0.15">
      <c r="B31" s="112"/>
      <c r="C31" s="106">
        <f t="shared" si="0"/>
        <v>23</v>
      </c>
      <c r="D31" s="133"/>
      <c r="E31" s="132"/>
      <c r="F31" s="132"/>
      <c r="G31" s="136"/>
      <c r="H31" s="131"/>
      <c r="I31" s="130"/>
      <c r="J31" s="130"/>
      <c r="K31" s="129"/>
      <c r="L31" s="128"/>
      <c r="M31" s="128"/>
      <c r="N31" s="128"/>
      <c r="O31" s="128"/>
      <c r="P31" s="128"/>
      <c r="Q31" s="128"/>
      <c r="R31" s="129"/>
      <c r="S31" s="128"/>
      <c r="T31" s="128"/>
      <c r="U31" s="128"/>
      <c r="V31" s="128"/>
      <c r="W31" s="128"/>
      <c r="X31" s="128"/>
      <c r="Y31" s="129"/>
      <c r="Z31" s="128"/>
      <c r="AA31" s="128"/>
      <c r="AB31" s="128"/>
      <c r="AC31" s="128"/>
      <c r="AD31" s="128"/>
      <c r="AE31" s="128"/>
      <c r="AF31" s="128"/>
    </row>
    <row r="32" spans="2:32" s="113" customFormat="1" ht="13.5" x14ac:dyDescent="0.15">
      <c r="B32" s="112"/>
      <c r="C32" s="106">
        <f t="shared" si="0"/>
        <v>24</v>
      </c>
      <c r="D32" s="133"/>
      <c r="E32" s="132"/>
      <c r="F32" s="132"/>
      <c r="G32" s="136"/>
      <c r="H32" s="131"/>
      <c r="I32" s="130"/>
      <c r="J32" s="130"/>
      <c r="K32" s="129"/>
      <c r="L32" s="128"/>
      <c r="M32" s="128"/>
      <c r="N32" s="128"/>
      <c r="O32" s="128"/>
      <c r="P32" s="128"/>
      <c r="Q32" s="128"/>
      <c r="R32" s="129"/>
      <c r="S32" s="128"/>
      <c r="T32" s="128"/>
      <c r="U32" s="128"/>
      <c r="V32" s="128"/>
      <c r="W32" s="128"/>
      <c r="X32" s="128"/>
      <c r="Y32" s="129"/>
      <c r="Z32" s="128"/>
      <c r="AA32" s="128"/>
      <c r="AB32" s="128"/>
      <c r="AC32" s="128"/>
      <c r="AD32" s="128"/>
      <c r="AE32" s="128"/>
      <c r="AF32" s="128"/>
    </row>
    <row r="33" spans="2:32" s="113" customFormat="1" ht="13.5" x14ac:dyDescent="0.15">
      <c r="B33" s="112"/>
      <c r="C33" s="106">
        <f t="shared" si="0"/>
        <v>25</v>
      </c>
      <c r="D33" s="133"/>
      <c r="E33" s="132"/>
      <c r="F33" s="132"/>
      <c r="G33" s="136"/>
      <c r="H33" s="131"/>
      <c r="I33" s="130"/>
      <c r="J33" s="130"/>
      <c r="K33" s="129"/>
      <c r="L33" s="128"/>
      <c r="M33" s="128"/>
      <c r="N33" s="128"/>
      <c r="O33" s="128"/>
      <c r="P33" s="128"/>
      <c r="Q33" s="128"/>
      <c r="R33" s="129"/>
      <c r="S33" s="128"/>
      <c r="T33" s="128"/>
      <c r="U33" s="128"/>
      <c r="V33" s="128"/>
      <c r="W33" s="128"/>
      <c r="X33" s="128"/>
      <c r="Y33" s="129"/>
      <c r="Z33" s="128"/>
      <c r="AA33" s="128"/>
      <c r="AB33" s="128"/>
      <c r="AC33" s="128"/>
      <c r="AD33" s="128"/>
      <c r="AE33" s="128"/>
      <c r="AF33" s="128"/>
    </row>
    <row r="34" spans="2:32" s="113" customFormat="1" ht="13.5" x14ac:dyDescent="0.15">
      <c r="B34" s="112"/>
      <c r="C34" s="106">
        <f t="shared" si="0"/>
        <v>26</v>
      </c>
      <c r="D34" s="133"/>
      <c r="E34" s="132"/>
      <c r="F34" s="138"/>
      <c r="G34" s="138"/>
      <c r="H34" s="131"/>
      <c r="I34" s="130"/>
      <c r="J34" s="130"/>
      <c r="K34" s="129"/>
      <c r="L34" s="128"/>
      <c r="M34" s="128"/>
      <c r="N34" s="128"/>
      <c r="O34" s="128"/>
      <c r="P34" s="128"/>
      <c r="Q34" s="128"/>
      <c r="R34" s="129"/>
      <c r="S34" s="128"/>
      <c r="T34" s="128"/>
      <c r="U34" s="128"/>
      <c r="V34" s="128"/>
      <c r="W34" s="128"/>
      <c r="X34" s="128"/>
      <c r="Y34" s="129"/>
      <c r="Z34" s="128"/>
      <c r="AA34" s="128"/>
      <c r="AB34" s="128"/>
      <c r="AC34" s="128"/>
      <c r="AD34" s="128"/>
      <c r="AE34" s="128"/>
      <c r="AF34" s="128"/>
    </row>
    <row r="35" spans="2:32" s="113" customFormat="1" ht="13.5" x14ac:dyDescent="0.15">
      <c r="B35" s="112"/>
      <c r="C35" s="106">
        <f t="shared" si="0"/>
        <v>27</v>
      </c>
      <c r="D35" s="133"/>
      <c r="E35" s="132"/>
      <c r="F35" s="138"/>
      <c r="G35" s="138"/>
      <c r="H35" s="131"/>
      <c r="I35" s="130"/>
      <c r="J35" s="130"/>
      <c r="K35" s="129"/>
      <c r="L35" s="128"/>
      <c r="M35" s="128"/>
      <c r="N35" s="128"/>
      <c r="O35" s="128"/>
      <c r="P35" s="128"/>
      <c r="Q35" s="128"/>
      <c r="R35" s="129"/>
      <c r="S35" s="128"/>
      <c r="T35" s="128"/>
      <c r="U35" s="128"/>
      <c r="V35" s="128"/>
      <c r="W35" s="128"/>
      <c r="X35" s="128"/>
      <c r="Y35" s="129"/>
      <c r="Z35" s="128"/>
      <c r="AA35" s="128"/>
      <c r="AB35" s="128"/>
      <c r="AC35" s="128"/>
      <c r="AD35" s="128"/>
      <c r="AE35" s="128"/>
      <c r="AF35" s="128"/>
    </row>
    <row r="36" spans="2:32" s="113" customFormat="1" ht="13.5" x14ac:dyDescent="0.15">
      <c r="B36" s="112"/>
      <c r="C36" s="106">
        <f t="shared" si="0"/>
        <v>28</v>
      </c>
      <c r="D36" s="133"/>
      <c r="E36" s="132"/>
      <c r="F36" s="138"/>
      <c r="G36" s="138"/>
      <c r="H36" s="131"/>
      <c r="I36" s="130"/>
      <c r="J36" s="130"/>
      <c r="K36" s="129"/>
      <c r="L36" s="128"/>
      <c r="M36" s="128"/>
      <c r="N36" s="128"/>
      <c r="O36" s="128"/>
      <c r="P36" s="128"/>
      <c r="Q36" s="128"/>
      <c r="R36" s="129"/>
      <c r="S36" s="128"/>
      <c r="T36" s="128"/>
      <c r="U36" s="128"/>
      <c r="V36" s="128"/>
      <c r="W36" s="128"/>
      <c r="X36" s="128"/>
      <c r="Y36" s="129"/>
      <c r="Z36" s="128"/>
      <c r="AA36" s="128"/>
      <c r="AB36" s="128"/>
      <c r="AC36" s="128"/>
      <c r="AD36" s="128"/>
      <c r="AE36" s="128"/>
      <c r="AF36" s="128"/>
    </row>
    <row r="37" spans="2:32" s="113" customFormat="1" ht="13.5" x14ac:dyDescent="0.15">
      <c r="B37" s="112"/>
      <c r="C37" s="106">
        <f t="shared" si="0"/>
        <v>29</v>
      </c>
      <c r="D37" s="133"/>
      <c r="E37" s="132"/>
      <c r="F37" s="138"/>
      <c r="G37" s="136"/>
      <c r="H37" s="131"/>
      <c r="I37" s="130"/>
      <c r="J37" s="130"/>
      <c r="K37" s="129"/>
      <c r="L37" s="128"/>
      <c r="M37" s="128"/>
      <c r="N37" s="128"/>
      <c r="O37" s="128"/>
      <c r="P37" s="128"/>
      <c r="Q37" s="128"/>
      <c r="R37" s="129"/>
      <c r="S37" s="128"/>
      <c r="T37" s="128"/>
      <c r="U37" s="128"/>
      <c r="V37" s="128"/>
      <c r="W37" s="128"/>
      <c r="X37" s="128"/>
      <c r="Y37" s="129"/>
      <c r="Z37" s="128"/>
      <c r="AA37" s="128"/>
      <c r="AB37" s="128"/>
      <c r="AC37" s="128"/>
      <c r="AD37" s="128"/>
      <c r="AE37" s="128"/>
      <c r="AF37" s="128"/>
    </row>
    <row r="38" spans="2:32" s="113" customFormat="1" ht="13.5" x14ac:dyDescent="0.15">
      <c r="B38" s="112"/>
      <c r="C38" s="106">
        <f t="shared" si="0"/>
        <v>30</v>
      </c>
      <c r="D38" s="133"/>
      <c r="E38" s="132"/>
      <c r="F38" s="138"/>
      <c r="G38" s="136"/>
      <c r="H38" s="131"/>
      <c r="I38" s="130"/>
      <c r="J38" s="130"/>
      <c r="K38" s="129"/>
      <c r="L38" s="128"/>
      <c r="M38" s="128"/>
      <c r="N38" s="128"/>
      <c r="O38" s="128"/>
      <c r="P38" s="128"/>
      <c r="Q38" s="128"/>
      <c r="R38" s="129"/>
      <c r="S38" s="128"/>
      <c r="T38" s="128"/>
      <c r="U38" s="128"/>
      <c r="V38" s="128"/>
      <c r="W38" s="128"/>
      <c r="X38" s="128"/>
      <c r="Y38" s="129"/>
      <c r="Z38" s="128"/>
      <c r="AA38" s="128"/>
      <c r="AB38" s="128"/>
      <c r="AC38" s="128"/>
      <c r="AD38" s="128"/>
      <c r="AE38" s="128"/>
      <c r="AF38" s="128"/>
    </row>
    <row r="39" spans="2:32" s="113" customFormat="1" ht="13.5" x14ac:dyDescent="0.15">
      <c r="B39" s="112"/>
      <c r="C39" s="106">
        <f t="shared" si="0"/>
        <v>31</v>
      </c>
      <c r="D39" s="133"/>
      <c r="E39" s="132"/>
      <c r="F39" s="138"/>
      <c r="G39" s="136"/>
      <c r="H39" s="131"/>
      <c r="I39" s="130"/>
      <c r="J39" s="130"/>
      <c r="K39" s="129"/>
      <c r="L39" s="128"/>
      <c r="M39" s="128"/>
      <c r="N39" s="128"/>
      <c r="O39" s="128"/>
      <c r="P39" s="128"/>
      <c r="Q39" s="128"/>
      <c r="R39" s="129"/>
      <c r="S39" s="128"/>
      <c r="T39" s="128"/>
      <c r="U39" s="128"/>
      <c r="V39" s="128"/>
      <c r="W39" s="128"/>
      <c r="X39" s="128"/>
      <c r="Y39" s="129"/>
      <c r="Z39" s="128"/>
      <c r="AA39" s="128"/>
      <c r="AB39" s="128"/>
      <c r="AC39" s="128"/>
      <c r="AD39" s="128"/>
      <c r="AE39" s="128"/>
      <c r="AF39" s="128"/>
    </row>
    <row r="40" spans="2:32" s="113" customFormat="1" ht="13.5" x14ac:dyDescent="0.15">
      <c r="B40" s="112"/>
      <c r="C40" s="106">
        <f t="shared" si="0"/>
        <v>32</v>
      </c>
      <c r="D40" s="133"/>
      <c r="E40" s="132"/>
      <c r="F40" s="136"/>
      <c r="G40" s="136"/>
      <c r="H40" s="131"/>
      <c r="I40" s="130"/>
      <c r="J40" s="130"/>
      <c r="K40" s="129"/>
      <c r="L40" s="128"/>
      <c r="M40" s="128"/>
      <c r="N40" s="128"/>
      <c r="O40" s="128"/>
      <c r="P40" s="128"/>
      <c r="Q40" s="128"/>
      <c r="R40" s="129"/>
      <c r="S40" s="128"/>
      <c r="T40" s="128"/>
      <c r="U40" s="128"/>
      <c r="V40" s="128"/>
      <c r="W40" s="128"/>
      <c r="X40" s="128"/>
      <c r="Y40" s="129"/>
      <c r="Z40" s="128"/>
      <c r="AA40" s="128"/>
      <c r="AB40" s="128"/>
      <c r="AC40" s="128"/>
      <c r="AD40" s="128"/>
      <c r="AE40" s="128"/>
      <c r="AF40" s="128"/>
    </row>
    <row r="41" spans="2:32" s="113" customFormat="1" ht="13.5" x14ac:dyDescent="0.15">
      <c r="B41" s="112"/>
      <c r="C41" s="106">
        <f t="shared" ref="C41:C72" si="1">ROW()-8</f>
        <v>33</v>
      </c>
      <c r="D41" s="133"/>
      <c r="E41" s="132"/>
      <c r="F41" s="136"/>
      <c r="G41" s="136"/>
      <c r="H41" s="131"/>
      <c r="I41" s="130"/>
      <c r="J41" s="130"/>
      <c r="K41" s="129"/>
      <c r="L41" s="128"/>
      <c r="M41" s="128"/>
      <c r="N41" s="128"/>
      <c r="O41" s="128"/>
      <c r="P41" s="128"/>
      <c r="Q41" s="128"/>
      <c r="R41" s="129"/>
      <c r="S41" s="128"/>
      <c r="T41" s="128"/>
      <c r="U41" s="128"/>
      <c r="V41" s="128"/>
      <c r="W41" s="128"/>
      <c r="X41" s="128"/>
      <c r="Y41" s="129"/>
      <c r="Z41" s="128"/>
      <c r="AA41" s="128"/>
      <c r="AB41" s="128"/>
      <c r="AC41" s="128"/>
      <c r="AD41" s="128"/>
      <c r="AE41" s="128"/>
      <c r="AF41" s="128"/>
    </row>
    <row r="42" spans="2:32" s="113" customFormat="1" ht="13.5" x14ac:dyDescent="0.15">
      <c r="B42" s="112"/>
      <c r="C42" s="106">
        <f t="shared" si="1"/>
        <v>34</v>
      </c>
      <c r="D42" s="133"/>
      <c r="E42" s="132"/>
      <c r="F42" s="136"/>
      <c r="G42" s="137"/>
      <c r="H42" s="131"/>
      <c r="I42" s="130"/>
      <c r="J42" s="130"/>
      <c r="K42" s="129"/>
      <c r="L42" s="128"/>
      <c r="M42" s="128"/>
      <c r="N42" s="128"/>
      <c r="O42" s="128"/>
      <c r="P42" s="128"/>
      <c r="Q42" s="128"/>
      <c r="R42" s="129"/>
      <c r="S42" s="128"/>
      <c r="T42" s="128"/>
      <c r="U42" s="128"/>
      <c r="V42" s="128"/>
      <c r="W42" s="128"/>
      <c r="X42" s="128"/>
      <c r="Y42" s="129"/>
      <c r="Z42" s="128"/>
      <c r="AA42" s="128"/>
      <c r="AB42" s="128"/>
      <c r="AC42" s="128"/>
      <c r="AD42" s="128"/>
      <c r="AE42" s="128"/>
      <c r="AF42" s="128"/>
    </row>
    <row r="43" spans="2:32" s="113" customFormat="1" ht="13.5" x14ac:dyDescent="0.15">
      <c r="B43" s="112"/>
      <c r="C43" s="106">
        <f t="shared" si="1"/>
        <v>35</v>
      </c>
      <c r="D43" s="133"/>
      <c r="E43" s="132"/>
      <c r="F43" s="136"/>
      <c r="G43" s="138"/>
      <c r="H43" s="131"/>
      <c r="I43" s="130"/>
      <c r="J43" s="130"/>
      <c r="K43" s="129"/>
      <c r="L43" s="128"/>
      <c r="M43" s="128"/>
      <c r="N43" s="128"/>
      <c r="O43" s="128"/>
      <c r="P43" s="128"/>
      <c r="Q43" s="128"/>
      <c r="R43" s="129"/>
      <c r="S43" s="128"/>
      <c r="T43" s="128"/>
      <c r="U43" s="128"/>
      <c r="V43" s="128"/>
      <c r="W43" s="128"/>
      <c r="X43" s="128"/>
      <c r="Y43" s="129"/>
      <c r="Z43" s="128"/>
      <c r="AA43" s="128"/>
      <c r="AB43" s="128"/>
      <c r="AC43" s="128"/>
      <c r="AD43" s="128"/>
      <c r="AE43" s="128"/>
      <c r="AF43" s="128"/>
    </row>
    <row r="44" spans="2:32" s="113" customFormat="1" ht="13.5" x14ac:dyDescent="0.15">
      <c r="B44" s="112"/>
      <c r="C44" s="106">
        <f t="shared" si="1"/>
        <v>36</v>
      </c>
      <c r="D44" s="133"/>
      <c r="E44" s="132"/>
      <c r="F44" s="136"/>
      <c r="G44" s="138"/>
      <c r="H44" s="131"/>
      <c r="I44" s="130"/>
      <c r="J44" s="130"/>
      <c r="K44" s="129"/>
      <c r="L44" s="128"/>
      <c r="M44" s="128"/>
      <c r="N44" s="128"/>
      <c r="O44" s="128"/>
      <c r="P44" s="128"/>
      <c r="Q44" s="128"/>
      <c r="R44" s="129"/>
      <c r="S44" s="128"/>
      <c r="T44" s="128"/>
      <c r="U44" s="128"/>
      <c r="V44" s="128"/>
      <c r="W44" s="128"/>
      <c r="X44" s="128"/>
      <c r="Y44" s="129"/>
      <c r="Z44" s="128"/>
      <c r="AA44" s="128"/>
      <c r="AB44" s="128"/>
      <c r="AC44" s="128"/>
      <c r="AD44" s="128"/>
      <c r="AE44" s="128"/>
      <c r="AF44" s="128"/>
    </row>
    <row r="45" spans="2:32" s="113" customFormat="1" ht="13.5" x14ac:dyDescent="0.15">
      <c r="B45" s="112"/>
      <c r="C45" s="106">
        <f t="shared" si="1"/>
        <v>37</v>
      </c>
      <c r="D45" s="133"/>
      <c r="E45" s="132"/>
      <c r="F45" s="136"/>
      <c r="G45" s="138"/>
      <c r="H45" s="131"/>
      <c r="I45" s="130"/>
      <c r="J45" s="130"/>
      <c r="K45" s="129"/>
      <c r="L45" s="128"/>
      <c r="M45" s="128"/>
      <c r="N45" s="128"/>
      <c r="O45" s="128"/>
      <c r="P45" s="128"/>
      <c r="Q45" s="128"/>
      <c r="R45" s="129"/>
      <c r="S45" s="128"/>
      <c r="T45" s="128"/>
      <c r="U45" s="128"/>
      <c r="V45" s="128"/>
      <c r="W45" s="128"/>
      <c r="X45" s="128"/>
      <c r="Y45" s="129"/>
      <c r="Z45" s="128"/>
      <c r="AA45" s="128"/>
      <c r="AB45" s="128"/>
      <c r="AC45" s="128"/>
      <c r="AD45" s="128"/>
      <c r="AE45" s="128"/>
      <c r="AF45" s="128"/>
    </row>
    <row r="46" spans="2:32" s="113" customFormat="1" ht="13.5" x14ac:dyDescent="0.15">
      <c r="B46" s="112"/>
      <c r="C46" s="106">
        <f t="shared" si="1"/>
        <v>38</v>
      </c>
      <c r="D46" s="133"/>
      <c r="E46" s="132"/>
      <c r="F46" s="136"/>
      <c r="G46" s="138"/>
      <c r="H46" s="131"/>
      <c r="I46" s="130"/>
      <c r="J46" s="130"/>
      <c r="K46" s="129"/>
      <c r="L46" s="128"/>
      <c r="M46" s="128"/>
      <c r="N46" s="128"/>
      <c r="O46" s="128"/>
      <c r="P46" s="128"/>
      <c r="Q46" s="128"/>
      <c r="R46" s="129"/>
      <c r="S46" s="128"/>
      <c r="T46" s="128"/>
      <c r="U46" s="128"/>
      <c r="V46" s="128"/>
      <c r="W46" s="128"/>
      <c r="X46" s="128"/>
      <c r="Y46" s="129"/>
      <c r="Z46" s="128"/>
      <c r="AA46" s="128"/>
      <c r="AB46" s="128"/>
      <c r="AC46" s="128"/>
      <c r="AD46" s="128"/>
      <c r="AE46" s="128"/>
      <c r="AF46" s="128"/>
    </row>
    <row r="47" spans="2:32" s="113" customFormat="1" ht="13.5" x14ac:dyDescent="0.15">
      <c r="B47" s="112"/>
      <c r="C47" s="106">
        <f t="shared" si="1"/>
        <v>39</v>
      </c>
      <c r="D47" s="133"/>
      <c r="E47" s="132"/>
      <c r="F47" s="136"/>
      <c r="G47" s="138"/>
      <c r="H47" s="131"/>
      <c r="I47" s="130"/>
      <c r="J47" s="130"/>
      <c r="K47" s="129"/>
      <c r="L47" s="128"/>
      <c r="M47" s="128"/>
      <c r="N47" s="128"/>
      <c r="O47" s="128"/>
      <c r="P47" s="128"/>
      <c r="Q47" s="128"/>
      <c r="R47" s="129"/>
      <c r="S47" s="128"/>
      <c r="T47" s="128"/>
      <c r="U47" s="128"/>
      <c r="V47" s="128"/>
      <c r="W47" s="128"/>
      <c r="X47" s="128"/>
      <c r="Y47" s="129"/>
      <c r="Z47" s="128"/>
      <c r="AA47" s="128"/>
      <c r="AB47" s="128"/>
      <c r="AC47" s="128"/>
      <c r="AD47" s="128"/>
      <c r="AE47" s="128"/>
      <c r="AF47" s="128"/>
    </row>
    <row r="48" spans="2:32" s="113" customFormat="1" ht="13.5" x14ac:dyDescent="0.15">
      <c r="B48" s="112"/>
      <c r="C48" s="106">
        <f t="shared" si="1"/>
        <v>40</v>
      </c>
      <c r="D48" s="133"/>
      <c r="E48" s="132"/>
      <c r="F48" s="136"/>
      <c r="G48" s="138"/>
      <c r="H48" s="131"/>
      <c r="I48" s="130"/>
      <c r="J48" s="130"/>
      <c r="K48" s="129"/>
      <c r="L48" s="128"/>
      <c r="M48" s="128"/>
      <c r="N48" s="128"/>
      <c r="O48" s="128"/>
      <c r="P48" s="128"/>
      <c r="Q48" s="128"/>
      <c r="R48" s="129"/>
      <c r="S48" s="128"/>
      <c r="T48" s="128"/>
      <c r="U48" s="128"/>
      <c r="V48" s="128"/>
      <c r="W48" s="128"/>
      <c r="X48" s="128"/>
      <c r="Y48" s="129"/>
      <c r="Z48" s="128"/>
      <c r="AA48" s="128"/>
      <c r="AB48" s="128"/>
      <c r="AC48" s="128"/>
      <c r="AD48" s="128"/>
      <c r="AE48" s="128"/>
      <c r="AF48" s="128"/>
    </row>
    <row r="49" spans="2:32" s="113" customFormat="1" ht="13.5" x14ac:dyDescent="0.15">
      <c r="B49" s="112"/>
      <c r="C49" s="106">
        <f t="shared" si="1"/>
        <v>41</v>
      </c>
      <c r="D49" s="133"/>
      <c r="E49" s="132"/>
      <c r="F49" s="136"/>
      <c r="G49" s="138"/>
      <c r="H49" s="131"/>
      <c r="I49" s="130"/>
      <c r="J49" s="130"/>
      <c r="K49" s="129"/>
      <c r="L49" s="128"/>
      <c r="M49" s="128"/>
      <c r="N49" s="128"/>
      <c r="O49" s="128"/>
      <c r="P49" s="128"/>
      <c r="Q49" s="128"/>
      <c r="R49" s="129"/>
      <c r="S49" s="128"/>
      <c r="T49" s="128"/>
      <c r="U49" s="128"/>
      <c r="V49" s="128"/>
      <c r="W49" s="128"/>
      <c r="X49" s="128"/>
      <c r="Y49" s="129"/>
      <c r="Z49" s="128"/>
      <c r="AA49" s="128"/>
      <c r="AB49" s="128"/>
      <c r="AC49" s="128"/>
      <c r="AD49" s="128"/>
      <c r="AE49" s="128"/>
      <c r="AF49" s="128"/>
    </row>
    <row r="50" spans="2:32" s="113" customFormat="1" ht="13.5" x14ac:dyDescent="0.15">
      <c r="B50" s="112"/>
      <c r="C50" s="106">
        <f t="shared" si="1"/>
        <v>42</v>
      </c>
      <c r="D50" s="133"/>
      <c r="E50" s="132"/>
      <c r="F50" s="136"/>
      <c r="G50" s="137"/>
      <c r="H50" s="131"/>
      <c r="I50" s="130"/>
      <c r="J50" s="130"/>
      <c r="K50" s="129"/>
      <c r="L50" s="128"/>
      <c r="M50" s="128"/>
      <c r="N50" s="128"/>
      <c r="O50" s="128"/>
      <c r="P50" s="128"/>
      <c r="Q50" s="128"/>
      <c r="R50" s="129"/>
      <c r="S50" s="128"/>
      <c r="T50" s="128"/>
      <c r="U50" s="128"/>
      <c r="V50" s="128"/>
      <c r="W50" s="128"/>
      <c r="X50" s="128"/>
      <c r="Y50" s="129"/>
      <c r="Z50" s="128"/>
      <c r="AA50" s="128"/>
      <c r="AB50" s="128"/>
      <c r="AC50" s="128"/>
      <c r="AD50" s="128"/>
      <c r="AE50" s="128"/>
      <c r="AF50" s="128"/>
    </row>
    <row r="51" spans="2:32" s="113" customFormat="1" ht="13.5" x14ac:dyDescent="0.15">
      <c r="B51" s="112"/>
      <c r="C51" s="106">
        <f t="shared" si="1"/>
        <v>43</v>
      </c>
      <c r="D51" s="133"/>
      <c r="E51" s="132"/>
      <c r="F51" s="136"/>
      <c r="G51" s="138"/>
      <c r="H51" s="131"/>
      <c r="I51" s="130"/>
      <c r="J51" s="130"/>
      <c r="K51" s="129"/>
      <c r="L51" s="128"/>
      <c r="M51" s="128"/>
      <c r="N51" s="128"/>
      <c r="O51" s="128"/>
      <c r="P51" s="128"/>
      <c r="Q51" s="128"/>
      <c r="R51" s="129"/>
      <c r="S51" s="128"/>
      <c r="T51" s="128"/>
      <c r="U51" s="128"/>
      <c r="V51" s="128"/>
      <c r="W51" s="128"/>
      <c r="X51" s="128"/>
      <c r="Y51" s="129"/>
      <c r="Z51" s="128"/>
      <c r="AA51" s="128"/>
      <c r="AB51" s="128"/>
      <c r="AC51" s="128"/>
      <c r="AD51" s="128"/>
      <c r="AE51" s="128"/>
      <c r="AF51" s="128"/>
    </row>
    <row r="52" spans="2:32" s="113" customFormat="1" ht="13.5" x14ac:dyDescent="0.15">
      <c r="B52" s="112"/>
      <c r="C52" s="106">
        <f t="shared" si="1"/>
        <v>44</v>
      </c>
      <c r="D52" s="133"/>
      <c r="E52" s="132"/>
      <c r="F52" s="136"/>
      <c r="G52" s="138"/>
      <c r="H52" s="131"/>
      <c r="I52" s="130"/>
      <c r="J52" s="130"/>
      <c r="K52" s="129"/>
      <c r="L52" s="128"/>
      <c r="M52" s="128"/>
      <c r="N52" s="128"/>
      <c r="O52" s="128"/>
      <c r="P52" s="128"/>
      <c r="Q52" s="128"/>
      <c r="R52" s="129"/>
      <c r="S52" s="128"/>
      <c r="T52" s="128"/>
      <c r="U52" s="128"/>
      <c r="V52" s="128"/>
      <c r="W52" s="128"/>
      <c r="X52" s="128"/>
      <c r="Y52" s="129"/>
      <c r="Z52" s="128"/>
      <c r="AA52" s="128"/>
      <c r="AB52" s="128"/>
      <c r="AC52" s="128"/>
      <c r="AD52" s="128"/>
      <c r="AE52" s="128"/>
      <c r="AF52" s="128"/>
    </row>
    <row r="53" spans="2:32" s="113" customFormat="1" ht="13.5" x14ac:dyDescent="0.15">
      <c r="B53" s="112"/>
      <c r="C53" s="106">
        <f t="shared" si="1"/>
        <v>45</v>
      </c>
      <c r="D53" s="133"/>
      <c r="E53" s="132"/>
      <c r="F53" s="136"/>
      <c r="G53" s="138"/>
      <c r="H53" s="131"/>
      <c r="I53" s="130"/>
      <c r="J53" s="130"/>
      <c r="K53" s="129"/>
      <c r="L53" s="128"/>
      <c r="M53" s="128"/>
      <c r="N53" s="128"/>
      <c r="O53" s="128"/>
      <c r="P53" s="128"/>
      <c r="Q53" s="128"/>
      <c r="R53" s="129"/>
      <c r="S53" s="128"/>
      <c r="T53" s="128"/>
      <c r="U53" s="128"/>
      <c r="V53" s="128"/>
      <c r="W53" s="128"/>
      <c r="X53" s="128"/>
      <c r="Y53" s="129"/>
      <c r="Z53" s="128"/>
      <c r="AA53" s="128"/>
      <c r="AB53" s="128"/>
      <c r="AC53" s="128"/>
      <c r="AD53" s="128"/>
      <c r="AE53" s="128"/>
      <c r="AF53" s="128"/>
    </row>
    <row r="54" spans="2:32" s="113" customFormat="1" ht="13.5" x14ac:dyDescent="0.15">
      <c r="B54" s="112"/>
      <c r="C54" s="106">
        <f t="shared" si="1"/>
        <v>46</v>
      </c>
      <c r="D54" s="133"/>
      <c r="E54" s="132"/>
      <c r="F54" s="136"/>
      <c r="G54" s="138"/>
      <c r="H54" s="131"/>
      <c r="I54" s="130"/>
      <c r="J54" s="130"/>
      <c r="K54" s="129"/>
      <c r="L54" s="128"/>
      <c r="M54" s="128"/>
      <c r="N54" s="128"/>
      <c r="O54" s="128"/>
      <c r="P54" s="128"/>
      <c r="Q54" s="128"/>
      <c r="R54" s="129"/>
      <c r="S54" s="128"/>
      <c r="T54" s="128"/>
      <c r="U54" s="128"/>
      <c r="V54" s="128"/>
      <c r="W54" s="128"/>
      <c r="X54" s="128"/>
      <c r="Y54" s="129"/>
      <c r="Z54" s="128"/>
      <c r="AA54" s="128"/>
      <c r="AB54" s="128"/>
      <c r="AC54" s="128"/>
      <c r="AD54" s="128"/>
      <c r="AE54" s="128"/>
      <c r="AF54" s="128"/>
    </row>
    <row r="55" spans="2:32" s="113" customFormat="1" ht="13.5" x14ac:dyDescent="0.15">
      <c r="B55" s="112"/>
      <c r="C55" s="106">
        <f t="shared" si="1"/>
        <v>47</v>
      </c>
      <c r="D55" s="133"/>
      <c r="E55" s="132"/>
      <c r="F55" s="136"/>
      <c r="G55" s="137"/>
      <c r="H55" s="131"/>
      <c r="I55" s="130"/>
      <c r="J55" s="130"/>
      <c r="K55" s="129"/>
      <c r="L55" s="128"/>
      <c r="M55" s="128"/>
      <c r="N55" s="128"/>
      <c r="O55" s="128"/>
      <c r="P55" s="128"/>
      <c r="Q55" s="128"/>
      <c r="R55" s="129"/>
      <c r="S55" s="128"/>
      <c r="T55" s="128"/>
      <c r="U55" s="128"/>
      <c r="V55" s="128"/>
      <c r="W55" s="128"/>
      <c r="X55" s="128"/>
      <c r="Y55" s="129"/>
      <c r="Z55" s="128"/>
      <c r="AA55" s="128"/>
      <c r="AB55" s="128"/>
      <c r="AC55" s="128"/>
      <c r="AD55" s="128"/>
      <c r="AE55" s="128"/>
      <c r="AF55" s="128"/>
    </row>
    <row r="56" spans="2:32" s="113" customFormat="1" ht="13.5" x14ac:dyDescent="0.15">
      <c r="B56" s="112"/>
      <c r="C56" s="106">
        <f t="shared" si="1"/>
        <v>48</v>
      </c>
      <c r="D56" s="133"/>
      <c r="E56" s="132"/>
      <c r="F56" s="132"/>
      <c r="G56" s="136"/>
      <c r="H56" s="131"/>
      <c r="I56" s="130"/>
      <c r="J56" s="130"/>
      <c r="K56" s="129"/>
      <c r="L56" s="128"/>
      <c r="M56" s="128"/>
      <c r="N56" s="128"/>
      <c r="O56" s="128"/>
      <c r="P56" s="128"/>
      <c r="Q56" s="128"/>
      <c r="R56" s="129"/>
      <c r="S56" s="128"/>
      <c r="T56" s="128"/>
      <c r="U56" s="128"/>
      <c r="V56" s="128"/>
      <c r="W56" s="128"/>
      <c r="X56" s="128"/>
      <c r="Y56" s="129"/>
      <c r="Z56" s="128"/>
      <c r="AA56" s="128"/>
      <c r="AB56" s="128"/>
      <c r="AC56" s="128"/>
      <c r="AD56" s="128"/>
      <c r="AE56" s="128"/>
      <c r="AF56" s="128"/>
    </row>
    <row r="57" spans="2:32" s="113" customFormat="1" ht="13.5" x14ac:dyDescent="0.15">
      <c r="B57" s="112"/>
      <c r="C57" s="106">
        <f t="shared" si="1"/>
        <v>49</v>
      </c>
      <c r="D57" s="133"/>
      <c r="E57" s="132"/>
      <c r="F57" s="132"/>
      <c r="G57" s="136"/>
      <c r="H57" s="131"/>
      <c r="I57" s="130"/>
      <c r="J57" s="130"/>
      <c r="K57" s="129"/>
      <c r="L57" s="128"/>
      <c r="M57" s="128"/>
      <c r="N57" s="128"/>
      <c r="O57" s="128"/>
      <c r="P57" s="128"/>
      <c r="Q57" s="128"/>
      <c r="R57" s="129"/>
      <c r="S57" s="128"/>
      <c r="T57" s="128"/>
      <c r="U57" s="128"/>
      <c r="V57" s="128"/>
      <c r="W57" s="128"/>
      <c r="X57" s="128"/>
      <c r="Y57" s="129"/>
      <c r="Z57" s="128"/>
      <c r="AA57" s="128"/>
      <c r="AB57" s="128"/>
      <c r="AC57" s="128"/>
      <c r="AD57" s="128"/>
      <c r="AE57" s="128"/>
      <c r="AF57" s="128"/>
    </row>
    <row r="58" spans="2:32" s="113" customFormat="1" ht="13.5" x14ac:dyDescent="0.15">
      <c r="B58" s="112"/>
      <c r="C58" s="106">
        <f t="shared" si="1"/>
        <v>50</v>
      </c>
      <c r="D58" s="133"/>
      <c r="E58" s="132"/>
      <c r="F58" s="132"/>
      <c r="G58" s="136"/>
      <c r="H58" s="131"/>
      <c r="I58" s="130"/>
      <c r="J58" s="130"/>
      <c r="K58" s="129"/>
      <c r="L58" s="128"/>
      <c r="M58" s="128"/>
      <c r="N58" s="128"/>
      <c r="O58" s="128"/>
      <c r="P58" s="128"/>
      <c r="Q58" s="128"/>
      <c r="R58" s="129"/>
      <c r="S58" s="128"/>
      <c r="T58" s="128"/>
      <c r="U58" s="128"/>
      <c r="V58" s="128"/>
      <c r="W58" s="128"/>
      <c r="X58" s="128"/>
      <c r="Y58" s="129"/>
      <c r="Z58" s="128"/>
      <c r="AA58" s="128"/>
      <c r="AB58" s="128"/>
      <c r="AC58" s="128"/>
      <c r="AD58" s="128"/>
      <c r="AE58" s="128"/>
      <c r="AF58" s="128"/>
    </row>
    <row r="59" spans="2:32" s="113" customFormat="1" ht="13.5" x14ac:dyDescent="0.15">
      <c r="B59" s="112"/>
      <c r="C59" s="106">
        <f t="shared" si="1"/>
        <v>51</v>
      </c>
      <c r="D59" s="133"/>
      <c r="E59" s="132"/>
      <c r="F59" s="132"/>
      <c r="G59" s="136"/>
      <c r="H59" s="131"/>
      <c r="I59" s="130"/>
      <c r="J59" s="130"/>
      <c r="K59" s="129"/>
      <c r="L59" s="128"/>
      <c r="M59" s="128"/>
      <c r="N59" s="128"/>
      <c r="O59" s="128"/>
      <c r="P59" s="128"/>
      <c r="Q59" s="128"/>
      <c r="R59" s="129"/>
      <c r="S59" s="128"/>
      <c r="T59" s="128"/>
      <c r="U59" s="128"/>
      <c r="V59" s="128"/>
      <c r="W59" s="128"/>
      <c r="X59" s="128"/>
      <c r="Y59" s="129"/>
      <c r="Z59" s="128"/>
      <c r="AA59" s="128"/>
      <c r="AB59" s="128"/>
      <c r="AC59" s="128"/>
      <c r="AD59" s="128"/>
      <c r="AE59" s="128"/>
      <c r="AF59" s="128"/>
    </row>
    <row r="60" spans="2:32" s="69" customFormat="1" x14ac:dyDescent="0.15">
      <c r="B60" s="3"/>
      <c r="C60" s="106">
        <f t="shared" si="1"/>
        <v>52</v>
      </c>
      <c r="D60" s="106"/>
      <c r="E60" s="107"/>
      <c r="F60" s="107"/>
      <c r="G60" s="109"/>
      <c r="H60" s="109"/>
      <c r="I60" s="109"/>
      <c r="J60" s="109"/>
      <c r="K60" s="108"/>
      <c r="L60" s="107"/>
      <c r="M60" s="107"/>
      <c r="N60" s="107"/>
      <c r="O60" s="107"/>
      <c r="P60" s="107"/>
      <c r="Q60" s="107"/>
      <c r="R60" s="108"/>
      <c r="S60" s="107"/>
      <c r="T60" s="107"/>
      <c r="U60" s="107"/>
      <c r="V60" s="107"/>
      <c r="W60" s="107"/>
      <c r="X60" s="107"/>
      <c r="Y60" s="108"/>
      <c r="Z60" s="107"/>
      <c r="AA60" s="107"/>
      <c r="AB60" s="107"/>
      <c r="AC60" s="107"/>
      <c r="AD60" s="107"/>
      <c r="AE60" s="107"/>
      <c r="AF60" s="107"/>
    </row>
    <row r="61" spans="2:32" s="69" customFormat="1" x14ac:dyDescent="0.15">
      <c r="B61" s="3"/>
      <c r="C61" s="106">
        <f t="shared" si="1"/>
        <v>53</v>
      </c>
      <c r="D61" s="106"/>
      <c r="E61" s="107"/>
      <c r="F61" s="107"/>
      <c r="G61" s="109"/>
      <c r="H61" s="109"/>
      <c r="I61" s="109"/>
      <c r="J61" s="109"/>
      <c r="K61" s="108"/>
      <c r="L61" s="107"/>
      <c r="M61" s="107"/>
      <c r="N61" s="107"/>
      <c r="O61" s="107"/>
      <c r="P61" s="107"/>
      <c r="Q61" s="107"/>
      <c r="R61" s="108"/>
      <c r="S61" s="107"/>
      <c r="T61" s="107"/>
      <c r="U61" s="107"/>
      <c r="V61" s="107"/>
      <c r="W61" s="107"/>
      <c r="X61" s="107"/>
      <c r="Y61" s="108"/>
      <c r="Z61" s="107"/>
      <c r="AA61" s="107"/>
      <c r="AB61" s="107"/>
      <c r="AC61" s="107"/>
      <c r="AD61" s="107"/>
      <c r="AE61" s="107"/>
      <c r="AF61" s="107"/>
    </row>
    <row r="62" spans="2:32" s="69" customFormat="1" x14ac:dyDescent="0.15">
      <c r="B62" s="3"/>
      <c r="C62" s="106">
        <f t="shared" si="1"/>
        <v>54</v>
      </c>
      <c r="D62" s="106"/>
      <c r="E62" s="107"/>
      <c r="F62" s="107"/>
      <c r="G62" s="109"/>
      <c r="H62" s="109"/>
      <c r="I62" s="109"/>
      <c r="J62" s="109"/>
      <c r="K62" s="108"/>
      <c r="L62" s="107"/>
      <c r="M62" s="107"/>
      <c r="N62" s="107"/>
      <c r="O62" s="107"/>
      <c r="P62" s="107"/>
      <c r="Q62" s="107"/>
      <c r="R62" s="108"/>
      <c r="S62" s="107"/>
      <c r="T62" s="107"/>
      <c r="U62" s="107"/>
      <c r="V62" s="107"/>
      <c r="W62" s="107"/>
      <c r="X62" s="107"/>
      <c r="Y62" s="108"/>
      <c r="Z62" s="107"/>
      <c r="AA62" s="107"/>
      <c r="AB62" s="107"/>
      <c r="AC62" s="107"/>
      <c r="AD62" s="107"/>
      <c r="AE62" s="107"/>
      <c r="AF62" s="107"/>
    </row>
    <row r="63" spans="2:32" s="69" customFormat="1" x14ac:dyDescent="0.15">
      <c r="B63" s="3"/>
      <c r="C63" s="106">
        <f t="shared" si="1"/>
        <v>55</v>
      </c>
      <c r="D63" s="106"/>
      <c r="E63" s="107"/>
      <c r="F63" s="107"/>
      <c r="G63" s="109"/>
      <c r="H63" s="109"/>
      <c r="I63" s="109"/>
      <c r="J63" s="109"/>
      <c r="K63" s="108"/>
      <c r="L63" s="107"/>
      <c r="M63" s="107"/>
      <c r="N63" s="107"/>
      <c r="O63" s="107"/>
      <c r="P63" s="107"/>
      <c r="Q63" s="107"/>
      <c r="R63" s="108"/>
      <c r="S63" s="107"/>
      <c r="T63" s="107"/>
      <c r="U63" s="107"/>
      <c r="V63" s="107"/>
      <c r="W63" s="107"/>
      <c r="X63" s="107"/>
      <c r="Y63" s="108"/>
      <c r="Z63" s="107"/>
      <c r="AA63" s="107"/>
      <c r="AB63" s="107"/>
      <c r="AC63" s="107"/>
      <c r="AD63" s="107"/>
      <c r="AE63" s="107"/>
      <c r="AF63" s="107"/>
    </row>
    <row r="64" spans="2:32" s="69" customFormat="1" x14ac:dyDescent="0.15">
      <c r="B64" s="3"/>
      <c r="C64" s="106">
        <f t="shared" si="1"/>
        <v>56</v>
      </c>
      <c r="D64" s="106"/>
      <c r="E64" s="107"/>
      <c r="F64" s="107"/>
      <c r="G64" s="109"/>
      <c r="H64" s="109"/>
      <c r="I64" s="109"/>
      <c r="J64" s="109"/>
      <c r="K64" s="108"/>
      <c r="L64" s="107"/>
      <c r="M64" s="107"/>
      <c r="N64" s="107"/>
      <c r="O64" s="107"/>
      <c r="P64" s="107"/>
      <c r="Q64" s="107"/>
      <c r="R64" s="108"/>
      <c r="S64" s="107"/>
      <c r="T64" s="107"/>
      <c r="U64" s="107"/>
      <c r="V64" s="107"/>
      <c r="W64" s="107"/>
      <c r="X64" s="107"/>
      <c r="Y64" s="108"/>
      <c r="Z64" s="107"/>
      <c r="AA64" s="107"/>
      <c r="AB64" s="107"/>
      <c r="AC64" s="107"/>
      <c r="AD64" s="107"/>
      <c r="AE64" s="107"/>
      <c r="AF64" s="107"/>
    </row>
    <row r="65" spans="2:32" s="69" customFormat="1" x14ac:dyDescent="0.15">
      <c r="B65" s="3"/>
      <c r="C65" s="106">
        <f t="shared" si="1"/>
        <v>57</v>
      </c>
      <c r="D65" s="106"/>
      <c r="E65" s="107"/>
      <c r="F65" s="107"/>
      <c r="G65" s="109"/>
      <c r="H65" s="109"/>
      <c r="I65" s="109"/>
      <c r="J65" s="109"/>
      <c r="K65" s="108"/>
      <c r="L65" s="107"/>
      <c r="M65" s="107"/>
      <c r="N65" s="107"/>
      <c r="O65" s="107"/>
      <c r="P65" s="107"/>
      <c r="Q65" s="107"/>
      <c r="R65" s="108"/>
      <c r="S65" s="107"/>
      <c r="T65" s="107"/>
      <c r="U65" s="107"/>
      <c r="V65" s="107"/>
      <c r="W65" s="107"/>
      <c r="X65" s="107"/>
      <c r="Y65" s="108"/>
      <c r="Z65" s="107"/>
      <c r="AA65" s="107"/>
      <c r="AB65" s="107"/>
      <c r="AC65" s="107"/>
      <c r="AD65" s="107"/>
      <c r="AE65" s="107"/>
      <c r="AF65" s="107"/>
    </row>
    <row r="66" spans="2:32" s="69" customFormat="1" x14ac:dyDescent="0.15">
      <c r="B66" s="3"/>
      <c r="C66" s="106">
        <f t="shared" si="1"/>
        <v>58</v>
      </c>
      <c r="D66" s="106"/>
      <c r="E66" s="107"/>
      <c r="F66" s="107"/>
      <c r="G66" s="109"/>
      <c r="H66" s="109"/>
      <c r="I66" s="109"/>
      <c r="J66" s="109"/>
      <c r="K66" s="108"/>
      <c r="L66" s="107"/>
      <c r="M66" s="107"/>
      <c r="N66" s="107"/>
      <c r="O66" s="107"/>
      <c r="P66" s="107"/>
      <c r="Q66" s="107"/>
      <c r="R66" s="108"/>
      <c r="S66" s="107"/>
      <c r="T66" s="107"/>
      <c r="U66" s="107"/>
      <c r="V66" s="107"/>
      <c r="W66" s="107"/>
      <c r="X66" s="107"/>
      <c r="Y66" s="108"/>
      <c r="Z66" s="107"/>
      <c r="AA66" s="107"/>
      <c r="AB66" s="107"/>
      <c r="AC66" s="107"/>
      <c r="AD66" s="107"/>
      <c r="AE66" s="107"/>
      <c r="AF66" s="107"/>
    </row>
    <row r="67" spans="2:32" s="69" customFormat="1" x14ac:dyDescent="0.15">
      <c r="B67" s="3"/>
      <c r="C67" s="106">
        <f t="shared" si="1"/>
        <v>59</v>
      </c>
      <c r="D67" s="106"/>
      <c r="E67" s="107"/>
      <c r="F67" s="107"/>
      <c r="G67" s="109"/>
      <c r="H67" s="109"/>
      <c r="I67" s="109"/>
      <c r="J67" s="109"/>
      <c r="K67" s="108"/>
      <c r="L67" s="107"/>
      <c r="M67" s="107"/>
      <c r="N67" s="107"/>
      <c r="O67" s="107"/>
      <c r="P67" s="107"/>
      <c r="Q67" s="107"/>
      <c r="R67" s="108"/>
      <c r="S67" s="107"/>
      <c r="T67" s="107"/>
      <c r="U67" s="107"/>
      <c r="V67" s="107"/>
      <c r="W67" s="107"/>
      <c r="X67" s="107"/>
      <c r="Y67" s="108"/>
      <c r="Z67" s="107"/>
      <c r="AA67" s="107"/>
      <c r="AB67" s="107"/>
      <c r="AC67" s="107"/>
      <c r="AD67" s="107"/>
      <c r="AE67" s="107"/>
      <c r="AF67" s="107"/>
    </row>
    <row r="68" spans="2:32" s="69" customFormat="1" x14ac:dyDescent="0.15">
      <c r="B68" s="3"/>
      <c r="C68" s="106">
        <f t="shared" si="1"/>
        <v>60</v>
      </c>
      <c r="D68" s="106"/>
      <c r="E68" s="107"/>
      <c r="F68" s="107"/>
      <c r="G68" s="109"/>
      <c r="H68" s="109"/>
      <c r="I68" s="109"/>
      <c r="J68" s="109"/>
      <c r="K68" s="108"/>
      <c r="L68" s="107"/>
      <c r="M68" s="107"/>
      <c r="N68" s="107"/>
      <c r="O68" s="107"/>
      <c r="P68" s="107"/>
      <c r="Q68" s="107"/>
      <c r="R68" s="108"/>
      <c r="S68" s="107"/>
      <c r="T68" s="107"/>
      <c r="U68" s="107"/>
      <c r="V68" s="107"/>
      <c r="W68" s="107"/>
      <c r="X68" s="107"/>
      <c r="Y68" s="108"/>
      <c r="Z68" s="107"/>
      <c r="AA68" s="107"/>
      <c r="AB68" s="107"/>
      <c r="AC68" s="107"/>
      <c r="AD68" s="107"/>
      <c r="AE68" s="107"/>
      <c r="AF68" s="107"/>
    </row>
    <row r="69" spans="2:32" s="69" customFormat="1" x14ac:dyDescent="0.15">
      <c r="B69" s="3"/>
      <c r="C69" s="106">
        <f t="shared" si="1"/>
        <v>61</v>
      </c>
      <c r="D69" s="106"/>
      <c r="E69" s="107"/>
      <c r="F69" s="107"/>
      <c r="G69" s="109"/>
      <c r="H69" s="109"/>
      <c r="I69" s="109"/>
      <c r="J69" s="109"/>
      <c r="K69" s="108"/>
      <c r="L69" s="107"/>
      <c r="M69" s="107"/>
      <c r="N69" s="107"/>
      <c r="O69" s="107"/>
      <c r="P69" s="107"/>
      <c r="Q69" s="107"/>
      <c r="R69" s="108"/>
      <c r="S69" s="107"/>
      <c r="T69" s="107"/>
      <c r="U69" s="107"/>
      <c r="V69" s="107"/>
      <c r="W69" s="107"/>
      <c r="X69" s="107"/>
      <c r="Y69" s="108"/>
      <c r="Z69" s="107"/>
      <c r="AA69" s="107"/>
      <c r="AB69" s="107"/>
      <c r="AC69" s="107"/>
      <c r="AD69" s="107"/>
      <c r="AE69" s="107"/>
      <c r="AF69" s="107"/>
    </row>
    <row r="70" spans="2:32" s="69" customFormat="1" x14ac:dyDescent="0.15">
      <c r="B70" s="3"/>
      <c r="C70" s="106">
        <f t="shared" si="1"/>
        <v>62</v>
      </c>
      <c r="D70" s="106"/>
      <c r="E70" s="107"/>
      <c r="F70" s="107"/>
      <c r="G70" s="109"/>
      <c r="H70" s="109"/>
      <c r="I70" s="109"/>
      <c r="J70" s="109"/>
      <c r="K70" s="108"/>
      <c r="L70" s="107"/>
      <c r="M70" s="107"/>
      <c r="N70" s="107"/>
      <c r="O70" s="107"/>
      <c r="P70" s="107"/>
      <c r="Q70" s="107"/>
      <c r="R70" s="108"/>
      <c r="S70" s="107"/>
      <c r="T70" s="107"/>
      <c r="U70" s="107"/>
      <c r="V70" s="107"/>
      <c r="W70" s="107"/>
      <c r="X70" s="107"/>
      <c r="Y70" s="108"/>
      <c r="Z70" s="107"/>
      <c r="AA70" s="107"/>
      <c r="AB70" s="107"/>
      <c r="AC70" s="107"/>
      <c r="AD70" s="107"/>
      <c r="AE70" s="107"/>
      <c r="AF70" s="107"/>
    </row>
    <row r="71" spans="2:32" s="69" customFormat="1" x14ac:dyDescent="0.15">
      <c r="B71" s="3"/>
      <c r="C71" s="106">
        <f t="shared" si="1"/>
        <v>63</v>
      </c>
      <c r="D71" s="106"/>
      <c r="E71" s="107"/>
      <c r="F71" s="107"/>
      <c r="G71" s="109"/>
      <c r="H71" s="109"/>
      <c r="I71" s="109"/>
      <c r="J71" s="109"/>
      <c r="K71" s="108"/>
      <c r="L71" s="107"/>
      <c r="M71" s="107"/>
      <c r="N71" s="107"/>
      <c r="O71" s="107"/>
      <c r="P71" s="107"/>
      <c r="Q71" s="107"/>
      <c r="R71" s="108"/>
      <c r="S71" s="107"/>
      <c r="T71" s="107"/>
      <c r="U71" s="107"/>
      <c r="V71" s="107"/>
      <c r="W71" s="107"/>
      <c r="X71" s="107"/>
      <c r="Y71" s="108"/>
      <c r="Z71" s="107"/>
      <c r="AA71" s="107"/>
      <c r="AB71" s="107"/>
      <c r="AC71" s="107"/>
      <c r="AD71" s="107"/>
      <c r="AE71" s="107"/>
      <c r="AF71" s="107"/>
    </row>
    <row r="72" spans="2:32" s="69" customFormat="1" x14ac:dyDescent="0.15">
      <c r="B72" s="3"/>
      <c r="C72" s="106">
        <f t="shared" si="1"/>
        <v>64</v>
      </c>
      <c r="D72" s="106"/>
      <c r="E72" s="107"/>
      <c r="F72" s="107"/>
      <c r="G72" s="135"/>
      <c r="H72" s="109"/>
      <c r="I72" s="109"/>
      <c r="J72" s="109"/>
      <c r="K72" s="108"/>
      <c r="L72" s="107"/>
      <c r="M72" s="107"/>
      <c r="N72" s="107"/>
      <c r="O72" s="107"/>
      <c r="P72" s="107"/>
      <c r="Q72" s="107"/>
      <c r="R72" s="108"/>
      <c r="S72" s="107"/>
      <c r="T72" s="107"/>
      <c r="U72" s="107"/>
      <c r="V72" s="107"/>
      <c r="W72" s="107"/>
      <c r="X72" s="107"/>
      <c r="Y72" s="108"/>
      <c r="Z72" s="107"/>
      <c r="AA72" s="107"/>
      <c r="AB72" s="107"/>
      <c r="AC72" s="107"/>
      <c r="AD72" s="107"/>
      <c r="AE72" s="107"/>
      <c r="AF72" s="107"/>
    </row>
    <row r="73" spans="2:32" s="69" customFormat="1" x14ac:dyDescent="0.15">
      <c r="B73" s="3"/>
      <c r="C73" s="106">
        <f t="shared" ref="C73:C85" si="2">ROW()-8</f>
        <v>65</v>
      </c>
      <c r="D73" s="106"/>
      <c r="E73" s="107"/>
      <c r="F73" s="107"/>
      <c r="G73" s="135"/>
      <c r="H73" s="109"/>
      <c r="I73" s="109"/>
      <c r="J73" s="109"/>
      <c r="K73" s="108"/>
      <c r="L73" s="107"/>
      <c r="M73" s="107"/>
      <c r="N73" s="107"/>
      <c r="O73" s="107"/>
      <c r="P73" s="107"/>
      <c r="Q73" s="107"/>
      <c r="R73" s="108"/>
      <c r="S73" s="107"/>
      <c r="T73" s="107"/>
      <c r="U73" s="107"/>
      <c r="V73" s="107"/>
      <c r="W73" s="107"/>
      <c r="X73" s="107"/>
      <c r="Y73" s="108"/>
      <c r="Z73" s="107"/>
      <c r="AA73" s="107"/>
      <c r="AB73" s="107"/>
      <c r="AC73" s="107"/>
      <c r="AD73" s="107"/>
      <c r="AE73" s="107"/>
      <c r="AF73" s="107"/>
    </row>
    <row r="74" spans="2:32" s="69" customFormat="1" x14ac:dyDescent="0.15">
      <c r="B74" s="3"/>
      <c r="C74" s="106">
        <f t="shared" si="2"/>
        <v>66</v>
      </c>
      <c r="D74" s="106"/>
      <c r="E74" s="107"/>
      <c r="F74" s="107"/>
      <c r="G74" s="135"/>
      <c r="H74" s="109"/>
      <c r="I74" s="109"/>
      <c r="J74" s="109"/>
      <c r="K74" s="108"/>
      <c r="L74" s="107"/>
      <c r="M74" s="107"/>
      <c r="N74" s="107"/>
      <c r="O74" s="107"/>
      <c r="P74" s="107"/>
      <c r="Q74" s="107"/>
      <c r="R74" s="108"/>
      <c r="S74" s="107"/>
      <c r="T74" s="107"/>
      <c r="U74" s="107"/>
      <c r="V74" s="107"/>
      <c r="W74" s="107"/>
      <c r="X74" s="107"/>
      <c r="Y74" s="108"/>
      <c r="Z74" s="107"/>
      <c r="AA74" s="107"/>
      <c r="AB74" s="107"/>
      <c r="AC74" s="107"/>
      <c r="AD74" s="107"/>
      <c r="AE74" s="107"/>
      <c r="AF74" s="107"/>
    </row>
    <row r="75" spans="2:32" s="69" customFormat="1" x14ac:dyDescent="0.15">
      <c r="B75" s="3"/>
      <c r="C75" s="106">
        <f t="shared" si="2"/>
        <v>67</v>
      </c>
      <c r="D75" s="106"/>
      <c r="E75" s="107"/>
      <c r="F75" s="107"/>
      <c r="G75" s="135"/>
      <c r="H75" s="109"/>
      <c r="I75" s="109"/>
      <c r="J75" s="109"/>
      <c r="K75" s="108"/>
      <c r="L75" s="107"/>
      <c r="M75" s="107"/>
      <c r="N75" s="107"/>
      <c r="O75" s="107"/>
      <c r="P75" s="107"/>
      <c r="Q75" s="107"/>
      <c r="R75" s="108"/>
      <c r="S75" s="107"/>
      <c r="T75" s="107"/>
      <c r="U75" s="107"/>
      <c r="V75" s="107"/>
      <c r="W75" s="107"/>
      <c r="X75" s="107"/>
      <c r="Y75" s="108"/>
      <c r="Z75" s="107"/>
      <c r="AA75" s="107"/>
      <c r="AB75" s="107"/>
      <c r="AC75" s="107"/>
      <c r="AD75" s="107"/>
      <c r="AE75" s="107"/>
      <c r="AF75" s="107"/>
    </row>
    <row r="76" spans="2:32" s="69" customFormat="1" x14ac:dyDescent="0.15">
      <c r="B76" s="3"/>
      <c r="C76" s="106">
        <f t="shared" si="2"/>
        <v>68</v>
      </c>
      <c r="D76" s="106"/>
      <c r="E76" s="107"/>
      <c r="F76" s="107"/>
      <c r="G76" s="109"/>
      <c r="H76" s="109"/>
      <c r="I76" s="109"/>
      <c r="J76" s="109"/>
      <c r="K76" s="108"/>
      <c r="L76" s="107"/>
      <c r="M76" s="107"/>
      <c r="N76" s="107"/>
      <c r="O76" s="107"/>
      <c r="P76" s="107"/>
      <c r="Q76" s="107"/>
      <c r="R76" s="108"/>
      <c r="S76" s="107"/>
      <c r="T76" s="107"/>
      <c r="U76" s="107"/>
      <c r="V76" s="107"/>
      <c r="W76" s="107"/>
      <c r="X76" s="107"/>
      <c r="Y76" s="108"/>
      <c r="Z76" s="107"/>
      <c r="AA76" s="107"/>
      <c r="AB76" s="107"/>
      <c r="AC76" s="107"/>
      <c r="AD76" s="107"/>
      <c r="AE76" s="107"/>
      <c r="AF76" s="107"/>
    </row>
    <row r="77" spans="2:32" s="69" customFormat="1" x14ac:dyDescent="0.15">
      <c r="B77" s="3"/>
      <c r="C77" s="106">
        <f t="shared" si="2"/>
        <v>69</v>
      </c>
      <c r="D77" s="106"/>
      <c r="E77" s="107"/>
      <c r="F77" s="107"/>
      <c r="G77" s="109"/>
      <c r="H77" s="109"/>
      <c r="I77" s="109"/>
      <c r="J77" s="109"/>
      <c r="K77" s="108"/>
      <c r="L77" s="107"/>
      <c r="M77" s="107"/>
      <c r="N77" s="107"/>
      <c r="O77" s="107"/>
      <c r="P77" s="107"/>
      <c r="Q77" s="107"/>
      <c r="R77" s="108"/>
      <c r="S77" s="107"/>
      <c r="T77" s="107"/>
      <c r="U77" s="107"/>
      <c r="V77" s="107"/>
      <c r="W77" s="107"/>
      <c r="X77" s="107"/>
      <c r="Y77" s="108"/>
      <c r="Z77" s="107"/>
      <c r="AA77" s="107"/>
      <c r="AB77" s="107"/>
      <c r="AC77" s="107"/>
      <c r="AD77" s="107"/>
      <c r="AE77" s="107"/>
      <c r="AF77" s="107"/>
    </row>
    <row r="78" spans="2:32" s="69" customFormat="1" x14ac:dyDescent="0.15">
      <c r="B78" s="3"/>
      <c r="C78" s="106">
        <f t="shared" si="2"/>
        <v>70</v>
      </c>
      <c r="D78" s="106"/>
      <c r="E78" s="107"/>
      <c r="F78" s="107"/>
      <c r="G78" s="109"/>
      <c r="H78" s="109"/>
      <c r="I78" s="109"/>
      <c r="J78" s="109"/>
      <c r="K78" s="108"/>
      <c r="L78" s="107"/>
      <c r="M78" s="107"/>
      <c r="N78" s="107"/>
      <c r="O78" s="107"/>
      <c r="P78" s="107"/>
      <c r="Q78" s="107"/>
      <c r="R78" s="108"/>
      <c r="S78" s="107"/>
      <c r="T78" s="107"/>
      <c r="U78" s="107"/>
      <c r="V78" s="107"/>
      <c r="W78" s="107"/>
      <c r="X78" s="107"/>
      <c r="Y78" s="108"/>
      <c r="Z78" s="107"/>
      <c r="AA78" s="107"/>
      <c r="AB78" s="107"/>
      <c r="AC78" s="107"/>
      <c r="AD78" s="107"/>
      <c r="AE78" s="107"/>
      <c r="AF78" s="107"/>
    </row>
    <row r="79" spans="2:32" s="69" customFormat="1" x14ac:dyDescent="0.15">
      <c r="B79" s="3"/>
      <c r="C79" s="106">
        <f t="shared" si="2"/>
        <v>71</v>
      </c>
      <c r="D79" s="106"/>
      <c r="E79" s="107"/>
      <c r="F79" s="107"/>
      <c r="G79" s="109"/>
      <c r="H79" s="109"/>
      <c r="I79" s="109"/>
      <c r="J79" s="109"/>
      <c r="K79" s="108"/>
      <c r="L79" s="107"/>
      <c r="M79" s="107"/>
      <c r="N79" s="107"/>
      <c r="O79" s="107"/>
      <c r="P79" s="107"/>
      <c r="Q79" s="107"/>
      <c r="R79" s="108"/>
      <c r="S79" s="107"/>
      <c r="T79" s="107"/>
      <c r="U79" s="107"/>
      <c r="V79" s="107"/>
      <c r="W79" s="107"/>
      <c r="X79" s="107"/>
      <c r="Y79" s="108"/>
      <c r="Z79" s="107"/>
      <c r="AA79" s="107"/>
      <c r="AB79" s="107"/>
      <c r="AC79" s="107"/>
      <c r="AD79" s="107"/>
      <c r="AE79" s="107"/>
      <c r="AF79" s="107"/>
    </row>
    <row r="80" spans="2:32" s="69" customFormat="1" x14ac:dyDescent="0.15">
      <c r="B80" s="3"/>
      <c r="C80" s="106">
        <f t="shared" si="2"/>
        <v>72</v>
      </c>
      <c r="D80" s="106"/>
      <c r="E80" s="107"/>
      <c r="F80" s="107"/>
      <c r="G80" s="109"/>
      <c r="H80" s="109"/>
      <c r="I80" s="109"/>
      <c r="J80" s="109"/>
      <c r="K80" s="108"/>
      <c r="L80" s="107"/>
      <c r="M80" s="107"/>
      <c r="N80" s="107"/>
      <c r="O80" s="107"/>
      <c r="P80" s="107"/>
      <c r="Q80" s="107"/>
      <c r="R80" s="108"/>
      <c r="S80" s="107"/>
      <c r="T80" s="107"/>
      <c r="U80" s="107"/>
      <c r="V80" s="107"/>
      <c r="W80" s="107"/>
      <c r="X80" s="107"/>
      <c r="Y80" s="108"/>
      <c r="Z80" s="107"/>
      <c r="AA80" s="107"/>
      <c r="AB80" s="107"/>
      <c r="AC80" s="107"/>
      <c r="AD80" s="107"/>
      <c r="AE80" s="107"/>
      <c r="AF80" s="107"/>
    </row>
    <row r="81" spans="2:32" s="69" customFormat="1" x14ac:dyDescent="0.15">
      <c r="B81" s="3"/>
      <c r="C81" s="106">
        <f t="shared" si="2"/>
        <v>73</v>
      </c>
      <c r="D81" s="106"/>
      <c r="E81" s="107"/>
      <c r="F81" s="107"/>
      <c r="G81" s="109"/>
      <c r="H81" s="109"/>
      <c r="I81" s="109"/>
      <c r="J81" s="109"/>
      <c r="K81" s="108"/>
      <c r="L81" s="107"/>
      <c r="M81" s="107"/>
      <c r="N81" s="107"/>
      <c r="O81" s="107"/>
      <c r="P81" s="107"/>
      <c r="Q81" s="107"/>
      <c r="R81" s="108"/>
      <c r="S81" s="107"/>
      <c r="T81" s="107"/>
      <c r="U81" s="107"/>
      <c r="V81" s="107"/>
      <c r="W81" s="107"/>
      <c r="X81" s="107"/>
      <c r="Y81" s="108"/>
      <c r="Z81" s="107"/>
      <c r="AA81" s="107"/>
      <c r="AB81" s="107"/>
      <c r="AC81" s="107"/>
      <c r="AD81" s="107"/>
      <c r="AE81" s="107"/>
      <c r="AF81" s="107"/>
    </row>
    <row r="82" spans="2:32" s="69" customFormat="1" x14ac:dyDescent="0.15">
      <c r="B82" s="3"/>
      <c r="C82" s="106">
        <f t="shared" si="2"/>
        <v>74</v>
      </c>
      <c r="D82" s="106"/>
      <c r="E82" s="107"/>
      <c r="F82" s="107"/>
      <c r="G82" s="109"/>
      <c r="H82" s="109"/>
      <c r="I82" s="109"/>
      <c r="J82" s="109"/>
      <c r="K82" s="108"/>
      <c r="L82" s="107"/>
      <c r="M82" s="107"/>
      <c r="N82" s="107"/>
      <c r="O82" s="107"/>
      <c r="P82" s="107"/>
      <c r="Q82" s="107"/>
      <c r="R82" s="108"/>
      <c r="S82" s="107"/>
      <c r="T82" s="107"/>
      <c r="U82" s="107"/>
      <c r="V82" s="107"/>
      <c r="W82" s="107"/>
      <c r="X82" s="107"/>
      <c r="Y82" s="108"/>
      <c r="Z82" s="107"/>
      <c r="AA82" s="107"/>
      <c r="AB82" s="107"/>
      <c r="AC82" s="107"/>
      <c r="AD82" s="107"/>
      <c r="AE82" s="107"/>
      <c r="AF82" s="107"/>
    </row>
    <row r="83" spans="2:32" s="69" customFormat="1" x14ac:dyDescent="0.15">
      <c r="B83" s="3"/>
      <c r="C83" s="106">
        <f t="shared" si="2"/>
        <v>75</v>
      </c>
      <c r="D83" s="106"/>
      <c r="E83" s="107"/>
      <c r="F83" s="107"/>
      <c r="G83" s="109"/>
      <c r="H83" s="109"/>
      <c r="I83" s="109"/>
      <c r="J83" s="109"/>
      <c r="K83" s="108"/>
      <c r="L83" s="107"/>
      <c r="M83" s="107"/>
      <c r="N83" s="107"/>
      <c r="O83" s="107"/>
      <c r="P83" s="107"/>
      <c r="Q83" s="107"/>
      <c r="R83" s="108"/>
      <c r="S83" s="107"/>
      <c r="T83" s="107"/>
      <c r="U83" s="107"/>
      <c r="V83" s="107"/>
      <c r="W83" s="107"/>
      <c r="X83" s="107"/>
      <c r="Y83" s="108"/>
      <c r="Z83" s="107"/>
      <c r="AA83" s="107"/>
      <c r="AB83" s="107"/>
      <c r="AC83" s="107"/>
      <c r="AD83" s="107"/>
      <c r="AE83" s="107"/>
      <c r="AF83" s="107"/>
    </row>
    <row r="84" spans="2:32" s="69" customFormat="1" x14ac:dyDescent="0.15">
      <c r="B84" s="3"/>
      <c r="C84" s="106">
        <f t="shared" si="2"/>
        <v>76</v>
      </c>
      <c r="D84" s="106"/>
      <c r="E84" s="107"/>
      <c r="F84" s="107"/>
      <c r="G84" s="109"/>
      <c r="H84" s="109"/>
      <c r="I84" s="109"/>
      <c r="J84" s="109"/>
      <c r="K84" s="108"/>
      <c r="L84" s="107"/>
      <c r="M84" s="107"/>
      <c r="N84" s="107"/>
      <c r="O84" s="107"/>
      <c r="P84" s="107"/>
      <c r="Q84" s="107"/>
      <c r="R84" s="108"/>
      <c r="S84" s="107"/>
      <c r="T84" s="107"/>
      <c r="U84" s="107"/>
      <c r="V84" s="107"/>
      <c r="W84" s="107"/>
      <c r="X84" s="107"/>
      <c r="Y84" s="108"/>
      <c r="Z84" s="107"/>
      <c r="AA84" s="107"/>
      <c r="AB84" s="107"/>
      <c r="AC84" s="107"/>
      <c r="AD84" s="107"/>
      <c r="AE84" s="107"/>
      <c r="AF84" s="107"/>
    </row>
    <row r="85" spans="2:32" s="69" customFormat="1" x14ac:dyDescent="0.15">
      <c r="B85" s="3"/>
      <c r="C85" s="106">
        <f t="shared" si="2"/>
        <v>77</v>
      </c>
      <c r="D85" s="106"/>
      <c r="E85" s="107"/>
      <c r="F85" s="107"/>
      <c r="G85" s="109"/>
      <c r="H85" s="109"/>
      <c r="I85" s="109"/>
      <c r="J85" s="109"/>
      <c r="K85" s="108"/>
      <c r="L85" s="107"/>
      <c r="M85" s="107"/>
      <c r="N85" s="107"/>
      <c r="O85" s="107"/>
      <c r="P85" s="107"/>
      <c r="Q85" s="107"/>
      <c r="R85" s="108"/>
      <c r="S85" s="107"/>
      <c r="T85" s="107"/>
      <c r="U85" s="107"/>
      <c r="V85" s="107"/>
      <c r="W85" s="107"/>
      <c r="X85" s="107"/>
      <c r="Y85" s="108"/>
      <c r="Z85" s="107"/>
      <c r="AA85" s="107"/>
      <c r="AB85" s="107"/>
      <c r="AC85" s="107"/>
      <c r="AD85" s="107"/>
      <c r="AE85" s="107"/>
      <c r="AF85" s="107"/>
    </row>
  </sheetData>
  <sheetProtection formatCells="0" formatColumns="0" formatRows="0" insertColumns="0" insertRows="0" insertHyperlinks="0" deleteColumns="0" deleteRows="0" sort="0" autoFilter="0" pivotTables="0"/>
  <autoFilter ref="A8:AI8" xr:uid="{00000000-0009-0000-0000-000006000000}"/>
  <mergeCells count="12">
    <mergeCell ref="R7:X7"/>
    <mergeCell ref="Y7:AE7"/>
    <mergeCell ref="AF7:AF8"/>
    <mergeCell ref="C7:C8"/>
    <mergeCell ref="D7:D8"/>
    <mergeCell ref="E7:E8"/>
    <mergeCell ref="F7:F8"/>
    <mergeCell ref="G7:G8"/>
    <mergeCell ref="H7:H8"/>
    <mergeCell ref="I7:I8"/>
    <mergeCell ref="J7:J8"/>
    <mergeCell ref="K7:Q7"/>
  </mergeCells>
  <phoneticPr fontId="6"/>
  <conditionalFormatting sqref="B1:E1">
    <cfRule type="expression" dxfId="2" priority="1" stopIfTrue="1">
      <formula>$B$1="8.試験項目_Format"</formula>
    </cfRule>
  </conditionalFormatting>
  <dataValidations count="2">
    <dataValidation type="list" allowBlank="1" showInputMessage="1" showErrorMessage="1" sqref="D9:D85" xr:uid="{8D505393-9DFE-4D60-8059-86550DE546A2}">
      <formula1>試験種別</formula1>
    </dataValidation>
    <dataValidation type="list" allowBlank="1" showInputMessage="1" showErrorMessage="1" sqref="M9:M85 T9:T85 Z9:Z18 AA19:AA85" xr:uid="{7CE08B49-F5B6-4383-BF24-73CE467CCF52}">
      <formula1>試験結果</formula1>
    </dataValidation>
  </dataValidations>
  <pageMargins left="0.39370078740157483" right="0.39370078740157483" top="0.59055118110236227" bottom="0.59055118110236227" header="0.51181102362204722" footer="0.51181102362204722"/>
  <pageSetup paperSize="9" scale="30" fitToHeight="0" orientation="landscape"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88D2-C568-4289-9A6E-FA609E279B53}">
  <sheetPr>
    <tabColor rgb="FF00B050"/>
  </sheetPr>
  <dimension ref="A1:AI85"/>
  <sheetViews>
    <sheetView view="pageBreakPreview" zoomScaleNormal="85" zoomScaleSheetLayoutView="100" workbookViewId="0">
      <pane xSplit="5" ySplit="8" topLeftCell="F9" activePane="bottomRight" state="frozen"/>
      <selection pane="topRight" activeCell="F1" sqref="F1"/>
      <selection pane="bottomLeft" activeCell="A9" sqref="A9"/>
      <selection pane="bottomRight" activeCell="H4" sqref="H4"/>
    </sheetView>
  </sheetViews>
  <sheetFormatPr defaultColWidth="9" defaultRowHeight="11.25" x14ac:dyDescent="0.15"/>
  <cols>
    <col min="1" max="2" width="0.875" style="65" customWidth="1"/>
    <col min="3" max="3" width="6.125" style="66" customWidth="1"/>
    <col min="4" max="4" width="7.25" style="66" customWidth="1"/>
    <col min="5" max="6" width="15.375" style="66" customWidth="1"/>
    <col min="7" max="7" width="27.5" style="67" customWidth="1"/>
    <col min="8" max="8" width="32" style="67" customWidth="1"/>
    <col min="9" max="9" width="38.5" style="67" customWidth="1"/>
    <col min="10" max="10" width="27.625" style="66" customWidth="1"/>
    <col min="11" max="11" width="10.625" style="67" customWidth="1"/>
    <col min="12" max="12" width="10.625" style="66" customWidth="1"/>
    <col min="13" max="13" width="10.625" style="67" customWidth="1"/>
    <col min="14" max="16" width="10.625" style="66" customWidth="1"/>
    <col min="17" max="17" width="10.625" style="65" customWidth="1"/>
    <col min="18" max="18" width="10.625" style="67" customWidth="1"/>
    <col min="19" max="19" width="10.625" style="66" customWidth="1"/>
    <col min="20" max="20" width="10.625" style="67" customWidth="1"/>
    <col min="21" max="22" width="10.625" style="66" customWidth="1"/>
    <col min="23" max="23" width="13.625" style="66" bestFit="1" customWidth="1"/>
    <col min="24" max="24" width="10.625" style="65" customWidth="1"/>
    <col min="25" max="25" width="10.625" style="67" customWidth="1"/>
    <col min="26" max="26" width="10.625" style="66" customWidth="1"/>
    <col min="27" max="27" width="10.625" style="67" customWidth="1"/>
    <col min="28" max="29" width="10.625" style="66" customWidth="1"/>
    <col min="30" max="30" width="14" style="66" bestFit="1" customWidth="1"/>
    <col min="31" max="31" width="10.625" style="65" customWidth="1"/>
    <col min="32" max="32" width="30.625" style="65" customWidth="1"/>
    <col min="33" max="16384" width="9" style="65"/>
  </cols>
  <sheetData>
    <row r="1" spans="1:35" s="46" customFormat="1" ht="19.5" thickBot="1" x14ac:dyDescent="0.2">
      <c r="A1" s="37" t="s">
        <v>21</v>
      </c>
      <c r="B1" s="38" t="str">
        <f ca="1">MID(CELL("filename",$A$1),FIND("]",CELL("filename",$A$1))+1,31)</f>
        <v>GREEN-1392</v>
      </c>
      <c r="C1" s="39"/>
      <c r="D1" s="39"/>
      <c r="E1" s="39"/>
      <c r="F1" s="110" t="s">
        <v>128</v>
      </c>
      <c r="G1" s="40"/>
      <c r="H1" s="40"/>
      <c r="I1" s="40"/>
      <c r="J1" s="41"/>
      <c r="K1" s="42"/>
      <c r="L1" s="39"/>
      <c r="M1" s="44"/>
      <c r="N1" s="39"/>
      <c r="O1" s="39"/>
      <c r="P1" s="39"/>
      <c r="Q1" s="43"/>
      <c r="R1" s="42"/>
      <c r="S1" s="39"/>
      <c r="T1" s="44"/>
      <c r="U1" s="39"/>
      <c r="V1" s="39"/>
      <c r="W1" s="39"/>
      <c r="X1" s="43"/>
      <c r="Y1" s="42"/>
      <c r="Z1" s="39"/>
      <c r="AA1" s="44"/>
      <c r="AB1" s="39"/>
      <c r="AC1" s="39"/>
      <c r="AD1" s="39"/>
      <c r="AE1" s="43"/>
      <c r="AF1" s="43"/>
      <c r="AG1" s="43"/>
      <c r="AH1" s="45" t="s">
        <v>53</v>
      </c>
      <c r="AI1" s="44" t="s">
        <v>23</v>
      </c>
    </row>
    <row r="2" spans="1:35" s="46" customFormat="1" ht="11.25" customHeight="1" thickBot="1" x14ac:dyDescent="0.2">
      <c r="A2" s="37"/>
      <c r="B2" s="47"/>
      <c r="C2" s="48"/>
      <c r="D2" s="48"/>
      <c r="E2" s="48"/>
      <c r="F2" s="48"/>
      <c r="G2" s="49"/>
      <c r="H2" s="49"/>
      <c r="I2" s="73" t="s">
        <v>63</v>
      </c>
      <c r="J2" s="56">
        <f>COUNTIF($D:$D,"正常系")</f>
        <v>4</v>
      </c>
      <c r="K2" s="50"/>
      <c r="L2" s="48"/>
      <c r="M2" s="51"/>
      <c r="N2" s="48"/>
      <c r="O2" s="48"/>
      <c r="P2" s="48"/>
      <c r="R2" s="50"/>
      <c r="S2" s="48"/>
      <c r="T2" s="51"/>
      <c r="U2" s="48"/>
      <c r="V2" s="48"/>
      <c r="W2" s="48"/>
      <c r="Y2" s="50"/>
      <c r="Z2" s="48"/>
      <c r="AA2" s="51"/>
      <c r="AB2" s="48"/>
      <c r="AC2" s="48"/>
      <c r="AD2" s="48"/>
      <c r="AH2" s="52" t="s">
        <v>54</v>
      </c>
      <c r="AI2" s="51" t="s">
        <v>69</v>
      </c>
    </row>
    <row r="3" spans="1:35" s="46" customFormat="1" x14ac:dyDescent="0.15">
      <c r="A3" s="53"/>
      <c r="B3" s="54"/>
      <c r="C3" s="54"/>
      <c r="D3" s="54"/>
      <c r="E3" s="55" t="s">
        <v>24</v>
      </c>
      <c r="F3" s="56">
        <f ca="1">COUNTA(OFFSET($G$8,1,0,COUNTA($G:$G),1))</f>
        <v>4</v>
      </c>
      <c r="G3" s="57" t="s">
        <v>70</v>
      </c>
      <c r="H3" s="70">
        <f ca="1">F3-COUNTIF($M:$M,"項目削除")</f>
        <v>4</v>
      </c>
      <c r="I3" s="61" t="s">
        <v>64</v>
      </c>
      <c r="J3" s="60">
        <f>COUNTIF($D:$D,"準正常系")</f>
        <v>0</v>
      </c>
      <c r="K3" s="51"/>
      <c r="L3" s="50"/>
      <c r="R3" s="51"/>
      <c r="S3" s="50"/>
      <c r="Y3" s="51"/>
      <c r="Z3" s="50"/>
      <c r="AH3" s="52" t="s">
        <v>55</v>
      </c>
      <c r="AI3" s="51" t="s">
        <v>71</v>
      </c>
    </row>
    <row r="4" spans="1:35" s="46" customFormat="1" x14ac:dyDescent="0.15">
      <c r="A4" s="58"/>
      <c r="B4" s="54"/>
      <c r="C4" s="54"/>
      <c r="D4" s="54"/>
      <c r="E4" s="59" t="s">
        <v>72</v>
      </c>
      <c r="F4" s="60">
        <f>COUNTIF($M:$M,"OK")+COUNTIF($T:$T,"OK")+COUNTIF($AA:$AA,"OK")</f>
        <v>12</v>
      </c>
      <c r="G4" s="59" t="s">
        <v>13</v>
      </c>
      <c r="H4" s="71">
        <f>COUNTIF($M:$M,"NG")-COUNTIF($T:$T,"OK")-COUNTIF($AA:$AA,"OK")</f>
        <v>-8</v>
      </c>
      <c r="I4" s="61" t="s">
        <v>65</v>
      </c>
      <c r="J4" s="60">
        <f>COUNTIF($D:$D,"競合")</f>
        <v>0</v>
      </c>
      <c r="K4" s="51"/>
      <c r="L4" s="50"/>
      <c r="R4" s="51"/>
      <c r="S4" s="50"/>
      <c r="Y4" s="51"/>
      <c r="Z4" s="50"/>
      <c r="AH4" s="37" t="s">
        <v>56</v>
      </c>
      <c r="AI4" s="51" t="s">
        <v>3</v>
      </c>
    </row>
    <row r="5" spans="1:35" s="46" customFormat="1" ht="12" thickBot="1" x14ac:dyDescent="0.2">
      <c r="C5" s="48"/>
      <c r="D5" s="48"/>
      <c r="E5" s="62" t="s">
        <v>14</v>
      </c>
      <c r="F5" s="63">
        <f>COUNTIF($M:$M,"BLOCK")</f>
        <v>0</v>
      </c>
      <c r="G5" s="62" t="s">
        <v>15</v>
      </c>
      <c r="H5" s="72">
        <f ca="1">H3-F4</f>
        <v>-8</v>
      </c>
      <c r="I5" s="64" t="s">
        <v>66</v>
      </c>
      <c r="J5" s="63">
        <f>COUNTIF($D:$D,"境界値")</f>
        <v>0</v>
      </c>
      <c r="K5" s="51"/>
      <c r="L5" s="50"/>
      <c r="R5" s="51"/>
      <c r="S5" s="50"/>
      <c r="Y5" s="51"/>
      <c r="Z5" s="50"/>
      <c r="AH5" s="37" t="s">
        <v>57</v>
      </c>
      <c r="AI5" s="51" t="s">
        <v>12</v>
      </c>
    </row>
    <row r="7" spans="1:35" s="1" customFormat="1" ht="13.5" x14ac:dyDescent="0.15">
      <c r="B7" s="2"/>
      <c r="C7" s="160" t="s">
        <v>42</v>
      </c>
      <c r="D7" s="160" t="s">
        <v>58</v>
      </c>
      <c r="E7" s="160" t="s">
        <v>17</v>
      </c>
      <c r="F7" s="160" t="s">
        <v>18</v>
      </c>
      <c r="G7" s="160" t="s">
        <v>25</v>
      </c>
      <c r="H7" s="160" t="s">
        <v>0</v>
      </c>
      <c r="I7" s="160" t="s">
        <v>26</v>
      </c>
      <c r="J7" s="160" t="s">
        <v>48</v>
      </c>
      <c r="K7" s="157" t="s">
        <v>52</v>
      </c>
      <c r="L7" s="158"/>
      <c r="M7" s="158"/>
      <c r="N7" s="158"/>
      <c r="O7" s="158"/>
      <c r="P7" s="158"/>
      <c r="Q7" s="159"/>
      <c r="R7" s="157" t="s">
        <v>50</v>
      </c>
      <c r="S7" s="158"/>
      <c r="T7" s="158"/>
      <c r="U7" s="158"/>
      <c r="V7" s="158"/>
      <c r="W7" s="158"/>
      <c r="X7" s="159"/>
      <c r="Y7" s="157" t="s">
        <v>51</v>
      </c>
      <c r="Z7" s="158"/>
      <c r="AA7" s="158"/>
      <c r="AB7" s="158"/>
      <c r="AC7" s="158"/>
      <c r="AD7" s="158"/>
      <c r="AE7" s="159"/>
      <c r="AF7" s="160" t="s">
        <v>19</v>
      </c>
    </row>
    <row r="8" spans="1:35" s="1" customFormat="1" x14ac:dyDescent="0.15">
      <c r="B8" s="2"/>
      <c r="C8" s="162"/>
      <c r="D8" s="162"/>
      <c r="E8" s="161"/>
      <c r="F8" s="161"/>
      <c r="G8" s="161"/>
      <c r="H8" s="161"/>
      <c r="I8" s="161"/>
      <c r="J8" s="161"/>
      <c r="K8" s="21" t="s">
        <v>43</v>
      </c>
      <c r="L8" s="20" t="s">
        <v>22</v>
      </c>
      <c r="M8" s="21" t="s">
        <v>44</v>
      </c>
      <c r="N8" s="20" t="s">
        <v>67</v>
      </c>
      <c r="O8" s="20" t="s">
        <v>68</v>
      </c>
      <c r="P8" s="20" t="s">
        <v>49</v>
      </c>
      <c r="Q8" s="20" t="s">
        <v>41</v>
      </c>
      <c r="R8" s="21" t="s">
        <v>43</v>
      </c>
      <c r="S8" s="20" t="s">
        <v>22</v>
      </c>
      <c r="T8" s="21" t="s">
        <v>44</v>
      </c>
      <c r="U8" s="20" t="s">
        <v>67</v>
      </c>
      <c r="V8" s="20" t="s">
        <v>68</v>
      </c>
      <c r="W8" s="20" t="s">
        <v>49</v>
      </c>
      <c r="X8" s="20" t="s">
        <v>41</v>
      </c>
      <c r="Y8" s="21" t="s">
        <v>43</v>
      </c>
      <c r="Z8" s="20" t="s">
        <v>22</v>
      </c>
      <c r="AA8" s="21" t="s">
        <v>44</v>
      </c>
      <c r="AB8" s="20" t="s">
        <v>67</v>
      </c>
      <c r="AC8" s="20" t="s">
        <v>68</v>
      </c>
      <c r="AD8" s="20" t="s">
        <v>49</v>
      </c>
      <c r="AE8" s="20" t="s">
        <v>41</v>
      </c>
      <c r="AF8" s="161"/>
    </row>
    <row r="9" spans="1:35" s="113" customFormat="1" ht="56.25" x14ac:dyDescent="0.2">
      <c r="A9" s="111"/>
      <c r="B9" s="112"/>
      <c r="C9" s="98">
        <f t="shared" ref="C9:C72" si="0">ROW()-8</f>
        <v>1</v>
      </c>
      <c r="D9" s="114" t="s">
        <v>54</v>
      </c>
      <c r="E9" s="163" t="s">
        <v>129</v>
      </c>
      <c r="F9" s="163" t="s">
        <v>104</v>
      </c>
      <c r="G9" s="122" t="s">
        <v>130</v>
      </c>
      <c r="H9" s="115" t="s">
        <v>131</v>
      </c>
      <c r="I9" s="116" t="s">
        <v>134</v>
      </c>
      <c r="J9" s="116" t="s">
        <v>135</v>
      </c>
      <c r="K9" s="117">
        <v>43818</v>
      </c>
      <c r="L9" s="118" t="s">
        <v>83</v>
      </c>
      <c r="M9" s="118" t="s">
        <v>140</v>
      </c>
      <c r="N9" s="118" t="s">
        <v>142</v>
      </c>
      <c r="O9" s="118"/>
      <c r="P9" s="141" t="s">
        <v>141</v>
      </c>
      <c r="Q9" s="118"/>
      <c r="R9" s="117">
        <v>43818</v>
      </c>
      <c r="S9" s="118" t="s">
        <v>83</v>
      </c>
      <c r="T9" s="118" t="s">
        <v>140</v>
      </c>
      <c r="U9" s="118" t="s">
        <v>142</v>
      </c>
      <c r="V9" s="118"/>
      <c r="W9" s="141" t="s">
        <v>143</v>
      </c>
      <c r="X9" s="118"/>
      <c r="Y9" s="117">
        <v>43818</v>
      </c>
      <c r="Z9" s="118" t="s">
        <v>83</v>
      </c>
      <c r="AA9" s="118" t="s">
        <v>140</v>
      </c>
      <c r="AB9" s="118" t="s">
        <v>142</v>
      </c>
      <c r="AC9" s="118"/>
      <c r="AD9" s="141" t="s">
        <v>144</v>
      </c>
      <c r="AE9" s="118"/>
      <c r="AF9" s="118" t="s">
        <v>148</v>
      </c>
      <c r="AG9" s="111"/>
      <c r="AH9" s="111"/>
      <c r="AI9" s="111"/>
    </row>
    <row r="10" spans="1:35" s="113" customFormat="1" ht="45" x14ac:dyDescent="0.2">
      <c r="A10" s="111"/>
      <c r="B10" s="112"/>
      <c r="C10" s="98">
        <f t="shared" si="0"/>
        <v>2</v>
      </c>
      <c r="D10" s="114" t="s">
        <v>54</v>
      </c>
      <c r="E10" s="164"/>
      <c r="F10" s="164"/>
      <c r="G10" s="122" t="s">
        <v>132</v>
      </c>
      <c r="H10" s="115" t="s">
        <v>133</v>
      </c>
      <c r="I10" s="116" t="s">
        <v>136</v>
      </c>
      <c r="J10" s="116" t="s">
        <v>145</v>
      </c>
      <c r="K10" s="117">
        <v>43818</v>
      </c>
      <c r="L10" s="118" t="s">
        <v>83</v>
      </c>
      <c r="M10" s="118" t="s">
        <v>140</v>
      </c>
      <c r="N10" s="118" t="s">
        <v>142</v>
      </c>
      <c r="O10" s="118"/>
      <c r="P10" s="141" t="s">
        <v>141</v>
      </c>
      <c r="Q10" s="119"/>
      <c r="R10" s="117">
        <v>43818</v>
      </c>
      <c r="S10" s="118" t="s">
        <v>83</v>
      </c>
      <c r="T10" s="118" t="s">
        <v>140</v>
      </c>
      <c r="U10" s="118" t="s">
        <v>142</v>
      </c>
      <c r="V10" s="118"/>
      <c r="W10" s="141" t="s">
        <v>143</v>
      </c>
      <c r="X10" s="119"/>
      <c r="Y10" s="117">
        <v>43818</v>
      </c>
      <c r="Z10" s="118" t="s">
        <v>83</v>
      </c>
      <c r="AA10" s="118" t="s">
        <v>140</v>
      </c>
      <c r="AB10" s="118" t="s">
        <v>142</v>
      </c>
      <c r="AC10" s="118"/>
      <c r="AD10" s="141" t="s">
        <v>144</v>
      </c>
      <c r="AE10" s="119"/>
      <c r="AF10" s="118" t="s">
        <v>147</v>
      </c>
      <c r="AG10" s="111"/>
      <c r="AH10" s="111"/>
      <c r="AI10" s="111"/>
    </row>
    <row r="11" spans="1:35" s="113" customFormat="1" ht="45" x14ac:dyDescent="0.2">
      <c r="A11" s="111"/>
      <c r="B11" s="112"/>
      <c r="C11" s="98">
        <f t="shared" si="0"/>
        <v>3</v>
      </c>
      <c r="D11" s="114" t="s">
        <v>54</v>
      </c>
      <c r="E11" s="164"/>
      <c r="F11" s="164"/>
      <c r="G11" s="122" t="s">
        <v>137</v>
      </c>
      <c r="H11" s="115" t="s">
        <v>138</v>
      </c>
      <c r="I11" s="116" t="s">
        <v>139</v>
      </c>
      <c r="J11" s="116" t="s">
        <v>146</v>
      </c>
      <c r="K11" s="117">
        <v>43818</v>
      </c>
      <c r="L11" s="118" t="s">
        <v>83</v>
      </c>
      <c r="M11" s="118" t="s">
        <v>140</v>
      </c>
      <c r="N11" s="118" t="s">
        <v>142</v>
      </c>
      <c r="O11" s="118"/>
      <c r="P11" s="141" t="s">
        <v>141</v>
      </c>
      <c r="Q11" s="118"/>
      <c r="R11" s="117">
        <v>43818</v>
      </c>
      <c r="S11" s="118" t="s">
        <v>83</v>
      </c>
      <c r="T11" s="118" t="s">
        <v>140</v>
      </c>
      <c r="U11" s="118" t="s">
        <v>142</v>
      </c>
      <c r="V11" s="118"/>
      <c r="W11" s="141" t="s">
        <v>143</v>
      </c>
      <c r="X11" s="118"/>
      <c r="Y11" s="117">
        <v>43818</v>
      </c>
      <c r="Z11" s="118" t="s">
        <v>83</v>
      </c>
      <c r="AA11" s="118" t="s">
        <v>140</v>
      </c>
      <c r="AB11" s="118" t="s">
        <v>142</v>
      </c>
      <c r="AC11" s="118"/>
      <c r="AD11" s="141" t="s">
        <v>144</v>
      </c>
      <c r="AE11" s="118"/>
      <c r="AF11" s="118" t="s">
        <v>147</v>
      </c>
      <c r="AG11" s="111"/>
      <c r="AH11" s="111"/>
      <c r="AI11" s="111"/>
    </row>
    <row r="12" spans="1:35" s="113" customFormat="1" ht="45" x14ac:dyDescent="0.2">
      <c r="A12" s="111"/>
      <c r="B12" s="112"/>
      <c r="C12" s="98">
        <f t="shared" si="0"/>
        <v>4</v>
      </c>
      <c r="D12" s="114" t="s">
        <v>54</v>
      </c>
      <c r="E12" s="165"/>
      <c r="F12" s="165"/>
      <c r="G12" s="122" t="s">
        <v>149</v>
      </c>
      <c r="H12" s="115" t="s">
        <v>150</v>
      </c>
      <c r="I12" s="116" t="s">
        <v>151</v>
      </c>
      <c r="J12" s="116" t="s">
        <v>152</v>
      </c>
      <c r="K12" s="117">
        <v>43818</v>
      </c>
      <c r="L12" s="118" t="s">
        <v>83</v>
      </c>
      <c r="M12" s="118" t="s">
        <v>140</v>
      </c>
      <c r="N12" s="118" t="s">
        <v>142</v>
      </c>
      <c r="O12" s="118"/>
      <c r="P12" s="141" t="s">
        <v>141</v>
      </c>
      <c r="Q12" s="118"/>
      <c r="R12" s="117">
        <v>43818</v>
      </c>
      <c r="S12" s="118" t="s">
        <v>83</v>
      </c>
      <c r="T12" s="118" t="s">
        <v>140</v>
      </c>
      <c r="U12" s="118" t="s">
        <v>142</v>
      </c>
      <c r="V12" s="118"/>
      <c r="W12" s="141" t="s">
        <v>143</v>
      </c>
      <c r="X12" s="118"/>
      <c r="Y12" s="117">
        <v>43818</v>
      </c>
      <c r="Z12" s="118" t="s">
        <v>83</v>
      </c>
      <c r="AA12" s="118" t="s">
        <v>140</v>
      </c>
      <c r="AB12" s="118" t="s">
        <v>142</v>
      </c>
      <c r="AC12" s="118"/>
      <c r="AD12" s="141" t="s">
        <v>144</v>
      </c>
      <c r="AE12" s="118"/>
      <c r="AF12" s="118"/>
      <c r="AG12" s="111"/>
      <c r="AH12" s="111"/>
      <c r="AI12" s="111"/>
    </row>
    <row r="13" spans="1:35" s="113" customFormat="1" ht="13.5" x14ac:dyDescent="0.15">
      <c r="A13" s="111"/>
      <c r="B13" s="112"/>
      <c r="C13" s="98">
        <f t="shared" si="0"/>
        <v>5</v>
      </c>
      <c r="D13" s="114"/>
      <c r="E13" s="122"/>
      <c r="F13" s="122"/>
      <c r="G13" s="122"/>
      <c r="H13" s="115"/>
      <c r="I13" s="116"/>
      <c r="J13" s="116"/>
      <c r="K13" s="117"/>
      <c r="L13" s="118"/>
      <c r="M13" s="118"/>
      <c r="N13" s="118"/>
      <c r="O13" s="118"/>
      <c r="P13" s="118"/>
      <c r="Q13" s="118"/>
      <c r="R13" s="117"/>
      <c r="S13" s="118"/>
      <c r="T13" s="118"/>
      <c r="U13" s="118"/>
      <c r="V13" s="118"/>
      <c r="W13" s="118"/>
      <c r="X13" s="118"/>
      <c r="Y13" s="117"/>
      <c r="Z13" s="118"/>
      <c r="AA13" s="118"/>
      <c r="AB13" s="118"/>
      <c r="AC13" s="118"/>
      <c r="AD13" s="118"/>
      <c r="AE13" s="118"/>
      <c r="AF13" s="118"/>
      <c r="AG13" s="111"/>
      <c r="AH13" s="111"/>
      <c r="AI13" s="111"/>
    </row>
    <row r="14" spans="1:35" s="113" customFormat="1" ht="13.5" x14ac:dyDescent="0.15">
      <c r="A14" s="111"/>
      <c r="B14" s="112"/>
      <c r="C14" s="98">
        <f t="shared" si="0"/>
        <v>6</v>
      </c>
      <c r="D14" s="114"/>
      <c r="E14" s="122"/>
      <c r="F14" s="122"/>
      <c r="G14" s="122"/>
      <c r="H14" s="115"/>
      <c r="I14" s="116"/>
      <c r="J14" s="116"/>
      <c r="K14" s="117"/>
      <c r="L14" s="118"/>
      <c r="M14" s="118"/>
      <c r="N14" s="118"/>
      <c r="O14" s="118"/>
      <c r="P14" s="118"/>
      <c r="Q14" s="118"/>
      <c r="R14" s="117"/>
      <c r="S14" s="118"/>
      <c r="T14" s="118"/>
      <c r="U14" s="118"/>
      <c r="V14" s="118"/>
      <c r="W14" s="118"/>
      <c r="X14" s="118"/>
      <c r="Y14" s="117"/>
      <c r="Z14" s="118"/>
      <c r="AA14" s="118"/>
      <c r="AB14" s="118"/>
      <c r="AC14" s="118"/>
      <c r="AD14" s="118"/>
      <c r="AE14" s="118"/>
      <c r="AF14" s="118"/>
      <c r="AG14" s="111"/>
      <c r="AH14" s="111"/>
      <c r="AI14" s="111"/>
    </row>
    <row r="15" spans="1:35" s="113" customFormat="1" ht="13.5" x14ac:dyDescent="0.15">
      <c r="A15" s="111"/>
      <c r="B15" s="112"/>
      <c r="C15" s="98">
        <f t="shared" si="0"/>
        <v>7</v>
      </c>
      <c r="D15" s="114"/>
      <c r="E15" s="122"/>
      <c r="F15" s="122"/>
      <c r="G15" s="122"/>
      <c r="H15" s="115"/>
      <c r="I15" s="116"/>
      <c r="J15" s="116"/>
      <c r="K15" s="117"/>
      <c r="L15" s="118"/>
      <c r="M15" s="118"/>
      <c r="N15" s="118"/>
      <c r="O15" s="118"/>
      <c r="P15" s="118"/>
      <c r="Q15" s="118"/>
      <c r="R15" s="117"/>
      <c r="S15" s="118"/>
      <c r="T15" s="118"/>
      <c r="U15" s="118"/>
      <c r="V15" s="118"/>
      <c r="W15" s="118"/>
      <c r="X15" s="118"/>
      <c r="Y15" s="117"/>
      <c r="Z15" s="118"/>
      <c r="AA15" s="118"/>
      <c r="AB15" s="118"/>
      <c r="AC15" s="118"/>
      <c r="AD15" s="118"/>
      <c r="AE15" s="118"/>
      <c r="AF15" s="118"/>
      <c r="AG15" s="111"/>
      <c r="AH15" s="111"/>
      <c r="AI15" s="111"/>
    </row>
    <row r="16" spans="1:35" s="113" customFormat="1" ht="13.5" x14ac:dyDescent="0.15">
      <c r="A16" s="111"/>
      <c r="B16" s="112"/>
      <c r="C16" s="98">
        <f t="shared" si="0"/>
        <v>8</v>
      </c>
      <c r="D16" s="114"/>
      <c r="E16" s="122"/>
      <c r="F16" s="122"/>
      <c r="G16" s="122"/>
      <c r="H16" s="115"/>
      <c r="I16" s="116"/>
      <c r="J16" s="116"/>
      <c r="K16" s="117"/>
      <c r="L16" s="118"/>
      <c r="M16" s="118"/>
      <c r="N16" s="118"/>
      <c r="O16" s="118"/>
      <c r="P16" s="118"/>
      <c r="Q16" s="118"/>
      <c r="R16" s="117"/>
      <c r="S16" s="118"/>
      <c r="T16" s="118"/>
      <c r="U16" s="118"/>
      <c r="V16" s="118"/>
      <c r="W16" s="118"/>
      <c r="X16" s="118"/>
      <c r="Y16" s="117"/>
      <c r="Z16" s="118"/>
      <c r="AA16" s="118"/>
      <c r="AB16" s="118"/>
      <c r="AC16" s="118"/>
      <c r="AD16" s="118"/>
      <c r="AE16" s="118"/>
      <c r="AF16" s="118"/>
      <c r="AG16" s="111"/>
      <c r="AH16" s="111"/>
      <c r="AI16" s="111"/>
    </row>
    <row r="17" spans="2:32" s="113" customFormat="1" ht="13.5" x14ac:dyDescent="0.15">
      <c r="B17" s="112"/>
      <c r="C17" s="98">
        <f t="shared" si="0"/>
        <v>9</v>
      </c>
      <c r="D17" s="114"/>
      <c r="E17" s="122"/>
      <c r="F17" s="122"/>
      <c r="G17" s="122"/>
      <c r="H17" s="115"/>
      <c r="I17" s="116"/>
      <c r="J17" s="116"/>
      <c r="K17" s="117"/>
      <c r="L17" s="118"/>
      <c r="M17" s="118"/>
      <c r="N17" s="118"/>
      <c r="O17" s="118"/>
      <c r="P17" s="118"/>
      <c r="Q17" s="118"/>
      <c r="R17" s="117"/>
      <c r="S17" s="118"/>
      <c r="T17" s="118"/>
      <c r="U17" s="118"/>
      <c r="V17" s="118"/>
      <c r="W17" s="118"/>
      <c r="X17" s="118"/>
      <c r="Y17" s="117"/>
      <c r="Z17" s="118"/>
      <c r="AA17" s="118"/>
      <c r="AB17" s="118"/>
      <c r="AC17" s="118"/>
      <c r="AD17" s="118"/>
      <c r="AE17" s="118"/>
      <c r="AF17" s="118"/>
    </row>
    <row r="18" spans="2:32" s="113" customFormat="1" ht="13.5" x14ac:dyDescent="0.15">
      <c r="B18" s="112"/>
      <c r="C18" s="98">
        <f t="shared" si="0"/>
        <v>10</v>
      </c>
      <c r="D18" s="114"/>
      <c r="E18" s="122"/>
      <c r="F18" s="122"/>
      <c r="G18" s="122"/>
      <c r="H18" s="115"/>
      <c r="I18" s="116"/>
      <c r="J18" s="116"/>
      <c r="K18" s="117"/>
      <c r="L18" s="118"/>
      <c r="M18" s="118"/>
      <c r="N18" s="118"/>
      <c r="O18" s="118"/>
      <c r="P18" s="118"/>
      <c r="Q18" s="118"/>
      <c r="R18" s="117"/>
      <c r="S18" s="118"/>
      <c r="T18" s="118"/>
      <c r="U18" s="118"/>
      <c r="V18" s="118"/>
      <c r="W18" s="118"/>
      <c r="X18" s="118"/>
      <c r="Y18" s="117"/>
      <c r="Z18" s="118"/>
      <c r="AA18" s="118"/>
      <c r="AB18" s="118"/>
      <c r="AC18" s="118"/>
      <c r="AD18" s="118"/>
      <c r="AE18" s="118"/>
      <c r="AF18" s="118"/>
    </row>
    <row r="19" spans="2:32" s="113" customFormat="1" ht="13.5" x14ac:dyDescent="0.15">
      <c r="B19" s="112"/>
      <c r="C19" s="98">
        <f t="shared" si="0"/>
        <v>11</v>
      </c>
      <c r="D19" s="114"/>
      <c r="E19" s="122"/>
      <c r="F19" s="122"/>
      <c r="G19" s="120"/>
      <c r="H19" s="115"/>
      <c r="I19" s="116"/>
      <c r="J19" s="116"/>
      <c r="K19" s="117"/>
      <c r="L19" s="118"/>
      <c r="M19" s="118"/>
      <c r="N19" s="118"/>
      <c r="O19" s="118"/>
      <c r="P19" s="118"/>
      <c r="Q19" s="119"/>
      <c r="R19" s="117"/>
      <c r="S19" s="118"/>
      <c r="T19" s="118"/>
      <c r="U19" s="118"/>
      <c r="V19" s="118"/>
      <c r="W19" s="118"/>
      <c r="X19" s="119"/>
      <c r="Y19" s="117"/>
      <c r="Z19" s="118"/>
      <c r="AA19" s="118"/>
      <c r="AB19" s="118"/>
      <c r="AC19" s="118"/>
      <c r="AD19" s="118"/>
      <c r="AE19" s="119"/>
      <c r="AF19" s="118"/>
    </row>
    <row r="20" spans="2:32" s="113" customFormat="1" ht="13.5" x14ac:dyDescent="0.15">
      <c r="B20" s="112"/>
      <c r="C20" s="98">
        <f t="shared" si="0"/>
        <v>12</v>
      </c>
      <c r="D20" s="114"/>
      <c r="E20" s="122"/>
      <c r="F20" s="122"/>
      <c r="G20" s="120"/>
      <c r="H20" s="115"/>
      <c r="I20" s="116"/>
      <c r="J20" s="116"/>
      <c r="K20" s="117"/>
      <c r="L20" s="118"/>
      <c r="M20" s="118"/>
      <c r="N20" s="118"/>
      <c r="O20" s="118"/>
      <c r="P20" s="118"/>
      <c r="Q20" s="118"/>
      <c r="R20" s="117"/>
      <c r="S20" s="118"/>
      <c r="T20" s="118"/>
      <c r="U20" s="118"/>
      <c r="V20" s="118"/>
      <c r="W20" s="118"/>
      <c r="X20" s="118"/>
      <c r="Y20" s="117"/>
      <c r="Z20" s="118"/>
      <c r="AA20" s="118"/>
      <c r="AB20" s="118"/>
      <c r="AC20" s="118"/>
      <c r="AD20" s="118"/>
      <c r="AE20" s="118"/>
      <c r="AF20" s="118"/>
    </row>
    <row r="21" spans="2:32" s="113" customFormat="1" ht="13.5" x14ac:dyDescent="0.15">
      <c r="B21" s="112"/>
      <c r="C21" s="98">
        <f t="shared" si="0"/>
        <v>13</v>
      </c>
      <c r="D21" s="114"/>
      <c r="E21" s="122"/>
      <c r="F21" s="122"/>
      <c r="G21" s="120"/>
      <c r="H21" s="115"/>
      <c r="I21" s="116"/>
      <c r="J21" s="116"/>
      <c r="K21" s="117"/>
      <c r="L21" s="118"/>
      <c r="M21" s="118"/>
      <c r="N21" s="118"/>
      <c r="O21" s="118"/>
      <c r="P21" s="118"/>
      <c r="Q21" s="118"/>
      <c r="R21" s="117"/>
      <c r="S21" s="118"/>
      <c r="T21" s="118"/>
      <c r="U21" s="118"/>
      <c r="V21" s="118"/>
      <c r="W21" s="118"/>
      <c r="X21" s="118"/>
      <c r="Y21" s="117"/>
      <c r="Z21" s="118"/>
      <c r="AA21" s="118"/>
      <c r="AB21" s="118"/>
      <c r="AC21" s="118"/>
      <c r="AD21" s="118"/>
      <c r="AE21" s="118"/>
      <c r="AF21" s="118"/>
    </row>
    <row r="22" spans="2:32" s="113" customFormat="1" ht="13.5" x14ac:dyDescent="0.15">
      <c r="B22" s="112"/>
      <c r="C22" s="98">
        <f t="shared" si="0"/>
        <v>14</v>
      </c>
      <c r="D22" s="114"/>
      <c r="E22" s="122"/>
      <c r="F22" s="122"/>
      <c r="G22" s="120"/>
      <c r="H22" s="115"/>
      <c r="I22" s="116"/>
      <c r="J22" s="116"/>
      <c r="K22" s="117"/>
      <c r="L22" s="118"/>
      <c r="M22" s="118"/>
      <c r="N22" s="118"/>
      <c r="O22" s="118"/>
      <c r="P22" s="118"/>
      <c r="Q22" s="118"/>
      <c r="R22" s="117"/>
      <c r="S22" s="118"/>
      <c r="T22" s="118"/>
      <c r="U22" s="118"/>
      <c r="V22" s="118"/>
      <c r="W22" s="118"/>
      <c r="X22" s="118"/>
      <c r="Y22" s="117"/>
      <c r="Z22" s="118"/>
      <c r="AA22" s="118"/>
      <c r="AB22" s="118"/>
      <c r="AC22" s="118"/>
      <c r="AD22" s="118"/>
      <c r="AE22" s="118"/>
      <c r="AF22" s="118"/>
    </row>
    <row r="23" spans="2:32" s="113" customFormat="1" ht="13.5" x14ac:dyDescent="0.15">
      <c r="B23" s="112"/>
      <c r="C23" s="98">
        <f t="shared" si="0"/>
        <v>15</v>
      </c>
      <c r="D23" s="114"/>
      <c r="E23" s="122"/>
      <c r="F23" s="122"/>
      <c r="G23" s="120"/>
      <c r="H23" s="115"/>
      <c r="I23" s="116"/>
      <c r="J23" s="116"/>
      <c r="K23" s="117"/>
      <c r="L23" s="118"/>
      <c r="M23" s="118"/>
      <c r="N23" s="118"/>
      <c r="O23" s="118"/>
      <c r="P23" s="118"/>
      <c r="Q23" s="118"/>
      <c r="R23" s="117"/>
      <c r="S23" s="118"/>
      <c r="T23" s="118"/>
      <c r="U23" s="118"/>
      <c r="V23" s="118"/>
      <c r="W23" s="118"/>
      <c r="X23" s="118"/>
      <c r="Y23" s="117"/>
      <c r="Z23" s="118"/>
      <c r="AA23" s="118"/>
      <c r="AB23" s="118"/>
      <c r="AC23" s="118"/>
      <c r="AD23" s="118"/>
      <c r="AE23" s="118"/>
      <c r="AF23" s="118"/>
    </row>
    <row r="24" spans="2:32" s="113" customFormat="1" ht="13.5" x14ac:dyDescent="0.15">
      <c r="B24" s="112"/>
      <c r="C24" s="98">
        <f t="shared" si="0"/>
        <v>16</v>
      </c>
      <c r="D24" s="114"/>
      <c r="E24" s="118"/>
      <c r="F24" s="118"/>
      <c r="G24" s="116"/>
      <c r="H24" s="115"/>
      <c r="I24" s="116"/>
      <c r="J24" s="116"/>
      <c r="K24" s="117"/>
      <c r="L24" s="118"/>
      <c r="M24" s="118"/>
      <c r="N24" s="118"/>
      <c r="O24" s="118"/>
      <c r="P24" s="118"/>
      <c r="Q24" s="118"/>
      <c r="R24" s="117"/>
      <c r="S24" s="118"/>
      <c r="T24" s="118"/>
      <c r="U24" s="118"/>
      <c r="V24" s="118"/>
      <c r="W24" s="118"/>
      <c r="X24" s="118"/>
      <c r="Y24" s="117"/>
      <c r="Z24" s="118"/>
      <c r="AA24" s="118"/>
      <c r="AB24" s="118"/>
      <c r="AC24" s="118"/>
      <c r="AD24" s="118"/>
      <c r="AE24" s="118"/>
      <c r="AF24" s="118"/>
    </row>
    <row r="25" spans="2:32" s="113" customFormat="1" ht="13.5" x14ac:dyDescent="0.15">
      <c r="B25" s="112"/>
      <c r="C25" s="98">
        <f t="shared" si="0"/>
        <v>17</v>
      </c>
      <c r="D25" s="114"/>
      <c r="E25" s="122"/>
      <c r="F25" s="122"/>
      <c r="G25" s="120"/>
      <c r="H25" s="115"/>
      <c r="I25" s="116"/>
      <c r="J25" s="116"/>
      <c r="K25" s="117"/>
      <c r="L25" s="118"/>
      <c r="M25" s="118"/>
      <c r="N25" s="118"/>
      <c r="O25" s="118"/>
      <c r="P25" s="118"/>
      <c r="Q25" s="118"/>
      <c r="R25" s="117"/>
      <c r="S25" s="118"/>
      <c r="T25" s="118"/>
      <c r="U25" s="118"/>
      <c r="V25" s="118"/>
      <c r="W25" s="118"/>
      <c r="X25" s="118"/>
      <c r="Y25" s="117"/>
      <c r="Z25" s="118"/>
      <c r="AA25" s="118"/>
      <c r="AB25" s="118"/>
      <c r="AC25" s="118"/>
      <c r="AD25" s="118"/>
      <c r="AE25" s="118"/>
      <c r="AF25" s="118"/>
    </row>
    <row r="26" spans="2:32" s="113" customFormat="1" ht="13.5" x14ac:dyDescent="0.15">
      <c r="B26" s="112"/>
      <c r="C26" s="98">
        <f t="shared" si="0"/>
        <v>18</v>
      </c>
      <c r="D26" s="114"/>
      <c r="E26" s="122"/>
      <c r="F26" s="122"/>
      <c r="G26" s="120"/>
      <c r="H26" s="115"/>
      <c r="I26" s="116"/>
      <c r="J26" s="116"/>
      <c r="K26" s="117"/>
      <c r="L26" s="118"/>
      <c r="M26" s="118"/>
      <c r="N26" s="118"/>
      <c r="O26" s="118"/>
      <c r="P26" s="118"/>
      <c r="Q26" s="118"/>
      <c r="R26" s="117"/>
      <c r="S26" s="118"/>
      <c r="T26" s="118"/>
      <c r="U26" s="118"/>
      <c r="V26" s="118"/>
      <c r="W26" s="118"/>
      <c r="X26" s="118"/>
      <c r="Y26" s="117"/>
      <c r="Z26" s="118"/>
      <c r="AA26" s="118"/>
      <c r="AB26" s="118"/>
      <c r="AC26" s="118"/>
      <c r="AD26" s="118"/>
      <c r="AE26" s="118"/>
      <c r="AF26" s="118"/>
    </row>
    <row r="27" spans="2:32" s="113" customFormat="1" ht="13.5" x14ac:dyDescent="0.15">
      <c r="B27" s="112"/>
      <c r="C27" s="98">
        <f t="shared" si="0"/>
        <v>19</v>
      </c>
      <c r="D27" s="114"/>
      <c r="E27" s="122"/>
      <c r="F27" s="122"/>
      <c r="G27" s="120"/>
      <c r="H27" s="115"/>
      <c r="I27" s="116"/>
      <c r="J27" s="116"/>
      <c r="K27" s="117"/>
      <c r="L27" s="118"/>
      <c r="M27" s="118"/>
      <c r="N27" s="118"/>
      <c r="O27" s="118"/>
      <c r="P27" s="118"/>
      <c r="Q27" s="118"/>
      <c r="R27" s="117"/>
      <c r="S27" s="118"/>
      <c r="T27" s="118"/>
      <c r="U27" s="118"/>
      <c r="V27" s="118"/>
      <c r="W27" s="118"/>
      <c r="X27" s="118"/>
      <c r="Y27" s="117"/>
      <c r="Z27" s="118"/>
      <c r="AA27" s="118"/>
      <c r="AB27" s="118"/>
      <c r="AC27" s="118"/>
      <c r="AD27" s="118"/>
      <c r="AE27" s="118"/>
      <c r="AF27" s="118"/>
    </row>
    <row r="28" spans="2:32" s="113" customFormat="1" ht="13.5" x14ac:dyDescent="0.15">
      <c r="B28" s="112"/>
      <c r="C28" s="98">
        <f t="shared" si="0"/>
        <v>20</v>
      </c>
      <c r="D28" s="114"/>
      <c r="E28" s="122"/>
      <c r="F28" s="122"/>
      <c r="G28" s="120"/>
      <c r="H28" s="115"/>
      <c r="I28" s="116"/>
      <c r="J28" s="116"/>
      <c r="K28" s="117"/>
      <c r="L28" s="118"/>
      <c r="M28" s="118"/>
      <c r="N28" s="118"/>
      <c r="O28" s="118"/>
      <c r="P28" s="118"/>
      <c r="Q28" s="118"/>
      <c r="R28" s="117"/>
      <c r="S28" s="118"/>
      <c r="T28" s="118"/>
      <c r="U28" s="118"/>
      <c r="V28" s="118"/>
      <c r="W28" s="118"/>
      <c r="X28" s="118"/>
      <c r="Y28" s="117"/>
      <c r="Z28" s="118"/>
      <c r="AA28" s="118"/>
      <c r="AB28" s="118"/>
      <c r="AC28" s="118"/>
      <c r="AD28" s="118"/>
      <c r="AE28" s="118"/>
      <c r="AF28" s="118"/>
    </row>
    <row r="29" spans="2:32" s="113" customFormat="1" ht="13.5" x14ac:dyDescent="0.15">
      <c r="B29" s="112"/>
      <c r="C29" s="98">
        <f t="shared" si="0"/>
        <v>21</v>
      </c>
      <c r="D29" s="114"/>
      <c r="E29" s="122"/>
      <c r="F29" s="122"/>
      <c r="G29" s="120"/>
      <c r="H29" s="115"/>
      <c r="I29" s="116"/>
      <c r="J29" s="116"/>
      <c r="K29" s="117"/>
      <c r="L29" s="118"/>
      <c r="M29" s="118"/>
      <c r="N29" s="118"/>
      <c r="O29" s="118"/>
      <c r="P29" s="118"/>
      <c r="Q29" s="118"/>
      <c r="R29" s="117"/>
      <c r="S29" s="118"/>
      <c r="T29" s="118"/>
      <c r="U29" s="118"/>
      <c r="V29" s="118"/>
      <c r="W29" s="118"/>
      <c r="X29" s="118"/>
      <c r="Y29" s="117"/>
      <c r="Z29" s="118"/>
      <c r="AA29" s="118"/>
      <c r="AB29" s="118"/>
      <c r="AC29" s="118"/>
      <c r="AD29" s="118"/>
      <c r="AE29" s="118"/>
      <c r="AF29" s="118"/>
    </row>
    <row r="30" spans="2:32" s="113" customFormat="1" ht="13.5" x14ac:dyDescent="0.15">
      <c r="B30" s="112"/>
      <c r="C30" s="98">
        <f t="shared" si="0"/>
        <v>22</v>
      </c>
      <c r="D30" s="114"/>
      <c r="E30" s="122"/>
      <c r="F30" s="122"/>
      <c r="G30" s="120"/>
      <c r="H30" s="115"/>
      <c r="I30" s="116"/>
      <c r="J30" s="116"/>
      <c r="K30" s="117"/>
      <c r="L30" s="118"/>
      <c r="M30" s="118"/>
      <c r="N30" s="118"/>
      <c r="O30" s="118"/>
      <c r="P30" s="118"/>
      <c r="Q30" s="118"/>
      <c r="R30" s="117"/>
      <c r="S30" s="118"/>
      <c r="T30" s="118"/>
      <c r="U30" s="118"/>
      <c r="V30" s="118"/>
      <c r="W30" s="118"/>
      <c r="X30" s="118"/>
      <c r="Y30" s="117"/>
      <c r="Z30" s="118"/>
      <c r="AA30" s="118"/>
      <c r="AB30" s="118"/>
      <c r="AC30" s="118"/>
      <c r="AD30" s="118"/>
      <c r="AE30" s="118"/>
      <c r="AF30" s="118"/>
    </row>
    <row r="31" spans="2:32" s="113" customFormat="1" ht="13.5" x14ac:dyDescent="0.15">
      <c r="B31" s="112"/>
      <c r="C31" s="98">
        <f t="shared" si="0"/>
        <v>23</v>
      </c>
      <c r="D31" s="114"/>
      <c r="E31" s="122"/>
      <c r="F31" s="122"/>
      <c r="G31" s="120"/>
      <c r="H31" s="115"/>
      <c r="I31" s="116"/>
      <c r="J31" s="116"/>
      <c r="K31" s="117"/>
      <c r="L31" s="118"/>
      <c r="M31" s="118"/>
      <c r="N31" s="118"/>
      <c r="O31" s="118"/>
      <c r="P31" s="118"/>
      <c r="Q31" s="118"/>
      <c r="R31" s="117"/>
      <c r="S31" s="118"/>
      <c r="T31" s="118"/>
      <c r="U31" s="118"/>
      <c r="V31" s="118"/>
      <c r="W31" s="118"/>
      <c r="X31" s="118"/>
      <c r="Y31" s="117"/>
      <c r="Z31" s="118"/>
      <c r="AA31" s="118"/>
      <c r="AB31" s="118"/>
      <c r="AC31" s="118"/>
      <c r="AD31" s="118"/>
      <c r="AE31" s="118"/>
      <c r="AF31" s="118"/>
    </row>
    <row r="32" spans="2:32" s="113" customFormat="1" ht="13.5" x14ac:dyDescent="0.15">
      <c r="B32" s="112"/>
      <c r="C32" s="98">
        <f t="shared" si="0"/>
        <v>24</v>
      </c>
      <c r="D32" s="114"/>
      <c r="E32" s="122"/>
      <c r="F32" s="122"/>
      <c r="G32" s="120"/>
      <c r="H32" s="115"/>
      <c r="I32" s="116"/>
      <c r="J32" s="116"/>
      <c r="K32" s="117"/>
      <c r="L32" s="118"/>
      <c r="M32" s="118"/>
      <c r="N32" s="118"/>
      <c r="O32" s="118"/>
      <c r="P32" s="118"/>
      <c r="Q32" s="118"/>
      <c r="R32" s="117"/>
      <c r="S32" s="118"/>
      <c r="T32" s="118"/>
      <c r="U32" s="118"/>
      <c r="V32" s="118"/>
      <c r="W32" s="118"/>
      <c r="X32" s="118"/>
      <c r="Y32" s="117"/>
      <c r="Z32" s="118"/>
      <c r="AA32" s="118"/>
      <c r="AB32" s="118"/>
      <c r="AC32" s="118"/>
      <c r="AD32" s="118"/>
      <c r="AE32" s="118"/>
      <c r="AF32" s="118"/>
    </row>
    <row r="33" spans="2:32" s="113" customFormat="1" ht="13.5" x14ac:dyDescent="0.15">
      <c r="B33" s="112"/>
      <c r="C33" s="98">
        <f t="shared" si="0"/>
        <v>25</v>
      </c>
      <c r="D33" s="114"/>
      <c r="E33" s="122"/>
      <c r="F33" s="122"/>
      <c r="G33" s="120"/>
      <c r="H33" s="115"/>
      <c r="I33" s="116"/>
      <c r="J33" s="116"/>
      <c r="K33" s="117"/>
      <c r="L33" s="118"/>
      <c r="M33" s="118"/>
      <c r="N33" s="118"/>
      <c r="O33" s="118"/>
      <c r="P33" s="118"/>
      <c r="Q33" s="118"/>
      <c r="R33" s="117"/>
      <c r="S33" s="118"/>
      <c r="T33" s="118"/>
      <c r="U33" s="118"/>
      <c r="V33" s="118"/>
      <c r="W33" s="118"/>
      <c r="X33" s="118"/>
      <c r="Y33" s="117"/>
      <c r="Z33" s="118"/>
      <c r="AA33" s="118"/>
      <c r="AB33" s="118"/>
      <c r="AC33" s="118"/>
      <c r="AD33" s="118"/>
      <c r="AE33" s="118"/>
      <c r="AF33" s="118"/>
    </row>
    <row r="34" spans="2:32" s="113" customFormat="1" ht="13.5" x14ac:dyDescent="0.15">
      <c r="B34" s="112"/>
      <c r="C34" s="98">
        <f t="shared" si="0"/>
        <v>26</v>
      </c>
      <c r="D34" s="114"/>
      <c r="E34" s="122"/>
      <c r="F34" s="123"/>
      <c r="G34" s="123"/>
      <c r="H34" s="115"/>
      <c r="I34" s="116"/>
      <c r="J34" s="116"/>
      <c r="K34" s="117"/>
      <c r="L34" s="118"/>
      <c r="M34" s="118"/>
      <c r="N34" s="118"/>
      <c r="O34" s="118"/>
      <c r="P34" s="118"/>
      <c r="Q34" s="118"/>
      <c r="R34" s="117"/>
      <c r="S34" s="118"/>
      <c r="T34" s="118"/>
      <c r="U34" s="118"/>
      <c r="V34" s="118"/>
      <c r="W34" s="118"/>
      <c r="X34" s="118"/>
      <c r="Y34" s="117"/>
      <c r="Z34" s="118"/>
      <c r="AA34" s="118"/>
      <c r="AB34" s="118"/>
      <c r="AC34" s="118"/>
      <c r="AD34" s="118"/>
      <c r="AE34" s="118"/>
      <c r="AF34" s="118"/>
    </row>
    <row r="35" spans="2:32" s="113" customFormat="1" ht="13.5" x14ac:dyDescent="0.15">
      <c r="B35" s="112"/>
      <c r="C35" s="98">
        <f t="shared" si="0"/>
        <v>27</v>
      </c>
      <c r="D35" s="114"/>
      <c r="E35" s="122"/>
      <c r="F35" s="123"/>
      <c r="G35" s="123"/>
      <c r="H35" s="115"/>
      <c r="I35" s="116"/>
      <c r="J35" s="116"/>
      <c r="K35" s="117"/>
      <c r="L35" s="118"/>
      <c r="M35" s="118"/>
      <c r="N35" s="118"/>
      <c r="O35" s="118"/>
      <c r="P35" s="118"/>
      <c r="Q35" s="118"/>
      <c r="R35" s="117"/>
      <c r="S35" s="118"/>
      <c r="T35" s="118"/>
      <c r="U35" s="118"/>
      <c r="V35" s="118"/>
      <c r="W35" s="118"/>
      <c r="X35" s="118"/>
      <c r="Y35" s="117"/>
      <c r="Z35" s="118"/>
      <c r="AA35" s="118"/>
      <c r="AB35" s="118"/>
      <c r="AC35" s="118"/>
      <c r="AD35" s="118"/>
      <c r="AE35" s="118"/>
      <c r="AF35" s="118"/>
    </row>
    <row r="36" spans="2:32" s="113" customFormat="1" ht="13.5" x14ac:dyDescent="0.15">
      <c r="B36" s="112"/>
      <c r="C36" s="98">
        <f t="shared" si="0"/>
        <v>28</v>
      </c>
      <c r="D36" s="114"/>
      <c r="E36" s="122"/>
      <c r="F36" s="123"/>
      <c r="G36" s="123"/>
      <c r="H36" s="115"/>
      <c r="I36" s="116"/>
      <c r="J36" s="116"/>
      <c r="K36" s="117"/>
      <c r="L36" s="118"/>
      <c r="M36" s="118"/>
      <c r="N36" s="118"/>
      <c r="O36" s="118"/>
      <c r="P36" s="118"/>
      <c r="Q36" s="118"/>
      <c r="R36" s="117"/>
      <c r="S36" s="118"/>
      <c r="T36" s="118"/>
      <c r="U36" s="118"/>
      <c r="V36" s="118"/>
      <c r="W36" s="118"/>
      <c r="X36" s="118"/>
      <c r="Y36" s="117"/>
      <c r="Z36" s="118"/>
      <c r="AA36" s="118"/>
      <c r="AB36" s="118"/>
      <c r="AC36" s="118"/>
      <c r="AD36" s="118"/>
      <c r="AE36" s="118"/>
      <c r="AF36" s="118"/>
    </row>
    <row r="37" spans="2:32" s="113" customFormat="1" ht="13.5" x14ac:dyDescent="0.15">
      <c r="B37" s="112"/>
      <c r="C37" s="98">
        <f t="shared" si="0"/>
        <v>29</v>
      </c>
      <c r="D37" s="114"/>
      <c r="E37" s="122"/>
      <c r="F37" s="123"/>
      <c r="G37" s="120"/>
      <c r="H37" s="115"/>
      <c r="I37" s="116"/>
      <c r="J37" s="116"/>
      <c r="K37" s="117"/>
      <c r="L37" s="118"/>
      <c r="M37" s="118"/>
      <c r="N37" s="118"/>
      <c r="O37" s="118"/>
      <c r="P37" s="118"/>
      <c r="Q37" s="118"/>
      <c r="R37" s="117"/>
      <c r="S37" s="118"/>
      <c r="T37" s="118"/>
      <c r="U37" s="118"/>
      <c r="V37" s="118"/>
      <c r="W37" s="118"/>
      <c r="X37" s="118"/>
      <c r="Y37" s="117"/>
      <c r="Z37" s="118"/>
      <c r="AA37" s="118"/>
      <c r="AB37" s="118"/>
      <c r="AC37" s="118"/>
      <c r="AD37" s="118"/>
      <c r="AE37" s="118"/>
      <c r="AF37" s="118"/>
    </row>
    <row r="38" spans="2:32" s="113" customFormat="1" ht="13.5" x14ac:dyDescent="0.15">
      <c r="B38" s="112"/>
      <c r="C38" s="98">
        <f t="shared" si="0"/>
        <v>30</v>
      </c>
      <c r="D38" s="114"/>
      <c r="E38" s="122"/>
      <c r="F38" s="123"/>
      <c r="G38" s="120"/>
      <c r="H38" s="115"/>
      <c r="I38" s="116"/>
      <c r="J38" s="116"/>
      <c r="K38" s="117"/>
      <c r="L38" s="118"/>
      <c r="M38" s="118"/>
      <c r="N38" s="118"/>
      <c r="O38" s="118"/>
      <c r="P38" s="118"/>
      <c r="Q38" s="118"/>
      <c r="R38" s="117"/>
      <c r="S38" s="118"/>
      <c r="T38" s="118"/>
      <c r="U38" s="118"/>
      <c r="V38" s="118"/>
      <c r="W38" s="118"/>
      <c r="X38" s="118"/>
      <c r="Y38" s="117"/>
      <c r="Z38" s="118"/>
      <c r="AA38" s="118"/>
      <c r="AB38" s="118"/>
      <c r="AC38" s="118"/>
      <c r="AD38" s="118"/>
      <c r="AE38" s="118"/>
      <c r="AF38" s="118"/>
    </row>
    <row r="39" spans="2:32" s="113" customFormat="1" ht="13.5" x14ac:dyDescent="0.15">
      <c r="B39" s="112"/>
      <c r="C39" s="98">
        <f t="shared" si="0"/>
        <v>31</v>
      </c>
      <c r="D39" s="114"/>
      <c r="E39" s="122"/>
      <c r="F39" s="123"/>
      <c r="G39" s="120"/>
      <c r="H39" s="115"/>
      <c r="I39" s="116"/>
      <c r="J39" s="116"/>
      <c r="K39" s="117"/>
      <c r="L39" s="118"/>
      <c r="M39" s="118"/>
      <c r="N39" s="118"/>
      <c r="O39" s="118"/>
      <c r="P39" s="118"/>
      <c r="Q39" s="118"/>
      <c r="R39" s="117"/>
      <c r="S39" s="118"/>
      <c r="T39" s="118"/>
      <c r="U39" s="118"/>
      <c r="V39" s="118"/>
      <c r="W39" s="118"/>
      <c r="X39" s="118"/>
      <c r="Y39" s="117"/>
      <c r="Z39" s="118"/>
      <c r="AA39" s="118"/>
      <c r="AB39" s="118"/>
      <c r="AC39" s="118"/>
      <c r="AD39" s="118"/>
      <c r="AE39" s="118"/>
      <c r="AF39" s="118"/>
    </row>
    <row r="40" spans="2:32" s="113" customFormat="1" ht="13.5" x14ac:dyDescent="0.15">
      <c r="B40" s="112"/>
      <c r="C40" s="98">
        <f t="shared" si="0"/>
        <v>32</v>
      </c>
      <c r="D40" s="114"/>
      <c r="E40" s="122"/>
      <c r="F40" s="120"/>
      <c r="G40" s="120"/>
      <c r="H40" s="115"/>
      <c r="I40" s="116"/>
      <c r="J40" s="116"/>
      <c r="K40" s="117"/>
      <c r="L40" s="118"/>
      <c r="M40" s="118"/>
      <c r="N40" s="118"/>
      <c r="O40" s="118"/>
      <c r="P40" s="118"/>
      <c r="Q40" s="118"/>
      <c r="R40" s="117"/>
      <c r="S40" s="118"/>
      <c r="T40" s="118"/>
      <c r="U40" s="118"/>
      <c r="V40" s="118"/>
      <c r="W40" s="118"/>
      <c r="X40" s="118"/>
      <c r="Y40" s="117"/>
      <c r="Z40" s="118"/>
      <c r="AA40" s="118"/>
      <c r="AB40" s="118"/>
      <c r="AC40" s="118"/>
      <c r="AD40" s="118"/>
      <c r="AE40" s="118"/>
      <c r="AF40" s="118"/>
    </row>
    <row r="41" spans="2:32" s="113" customFormat="1" ht="13.5" x14ac:dyDescent="0.15">
      <c r="B41" s="112"/>
      <c r="C41" s="98">
        <f t="shared" si="0"/>
        <v>33</v>
      </c>
      <c r="D41" s="114"/>
      <c r="E41" s="122"/>
      <c r="F41" s="120"/>
      <c r="G41" s="120"/>
      <c r="H41" s="115"/>
      <c r="I41" s="116"/>
      <c r="J41" s="116"/>
      <c r="K41" s="117"/>
      <c r="L41" s="118"/>
      <c r="M41" s="118"/>
      <c r="N41" s="118"/>
      <c r="O41" s="118"/>
      <c r="P41" s="118"/>
      <c r="Q41" s="118"/>
      <c r="R41" s="117"/>
      <c r="S41" s="118"/>
      <c r="T41" s="118"/>
      <c r="U41" s="118"/>
      <c r="V41" s="118"/>
      <c r="W41" s="118"/>
      <c r="X41" s="118"/>
      <c r="Y41" s="117"/>
      <c r="Z41" s="118"/>
      <c r="AA41" s="118"/>
      <c r="AB41" s="118"/>
      <c r="AC41" s="118"/>
      <c r="AD41" s="118"/>
      <c r="AE41" s="118"/>
      <c r="AF41" s="118"/>
    </row>
    <row r="42" spans="2:32" s="113" customFormat="1" ht="13.5" x14ac:dyDescent="0.15">
      <c r="B42" s="112"/>
      <c r="C42" s="98">
        <f t="shared" si="0"/>
        <v>34</v>
      </c>
      <c r="D42" s="114"/>
      <c r="E42" s="122"/>
      <c r="F42" s="120"/>
      <c r="G42" s="121"/>
      <c r="H42" s="115"/>
      <c r="I42" s="116"/>
      <c r="J42" s="116"/>
      <c r="K42" s="117"/>
      <c r="L42" s="118"/>
      <c r="M42" s="118"/>
      <c r="N42" s="118"/>
      <c r="O42" s="118"/>
      <c r="P42" s="118"/>
      <c r="Q42" s="118"/>
      <c r="R42" s="117"/>
      <c r="S42" s="118"/>
      <c r="T42" s="118"/>
      <c r="U42" s="118"/>
      <c r="V42" s="118"/>
      <c r="W42" s="118"/>
      <c r="X42" s="118"/>
      <c r="Y42" s="117"/>
      <c r="Z42" s="118"/>
      <c r="AA42" s="118"/>
      <c r="AB42" s="118"/>
      <c r="AC42" s="118"/>
      <c r="AD42" s="118"/>
      <c r="AE42" s="118"/>
      <c r="AF42" s="118"/>
    </row>
    <row r="43" spans="2:32" s="113" customFormat="1" ht="13.5" x14ac:dyDescent="0.15">
      <c r="B43" s="112"/>
      <c r="C43" s="98">
        <f t="shared" si="0"/>
        <v>35</v>
      </c>
      <c r="D43" s="114"/>
      <c r="E43" s="122"/>
      <c r="F43" s="120"/>
      <c r="G43" s="123"/>
      <c r="H43" s="115"/>
      <c r="I43" s="116"/>
      <c r="J43" s="116"/>
      <c r="K43" s="117"/>
      <c r="L43" s="118"/>
      <c r="M43" s="118"/>
      <c r="N43" s="118"/>
      <c r="O43" s="118"/>
      <c r="P43" s="118"/>
      <c r="Q43" s="118"/>
      <c r="R43" s="117"/>
      <c r="S43" s="118"/>
      <c r="T43" s="118"/>
      <c r="U43" s="118"/>
      <c r="V43" s="118"/>
      <c r="W43" s="118"/>
      <c r="X43" s="118"/>
      <c r="Y43" s="117"/>
      <c r="Z43" s="118"/>
      <c r="AA43" s="118"/>
      <c r="AB43" s="118"/>
      <c r="AC43" s="118"/>
      <c r="AD43" s="118"/>
      <c r="AE43" s="118"/>
      <c r="AF43" s="118"/>
    </row>
    <row r="44" spans="2:32" s="113" customFormat="1" ht="13.5" x14ac:dyDescent="0.15">
      <c r="B44" s="112"/>
      <c r="C44" s="98">
        <f t="shared" si="0"/>
        <v>36</v>
      </c>
      <c r="D44" s="114"/>
      <c r="E44" s="122"/>
      <c r="F44" s="120"/>
      <c r="G44" s="123"/>
      <c r="H44" s="115"/>
      <c r="I44" s="116"/>
      <c r="J44" s="116"/>
      <c r="K44" s="117"/>
      <c r="L44" s="118"/>
      <c r="M44" s="118"/>
      <c r="N44" s="118"/>
      <c r="O44" s="118"/>
      <c r="P44" s="118"/>
      <c r="Q44" s="118"/>
      <c r="R44" s="117"/>
      <c r="S44" s="118"/>
      <c r="T44" s="118"/>
      <c r="U44" s="118"/>
      <c r="V44" s="118"/>
      <c r="W44" s="118"/>
      <c r="X44" s="118"/>
      <c r="Y44" s="117"/>
      <c r="Z44" s="118"/>
      <c r="AA44" s="118"/>
      <c r="AB44" s="118"/>
      <c r="AC44" s="118"/>
      <c r="AD44" s="118"/>
      <c r="AE44" s="118"/>
      <c r="AF44" s="118"/>
    </row>
    <row r="45" spans="2:32" s="113" customFormat="1" ht="13.5" x14ac:dyDescent="0.15">
      <c r="B45" s="112"/>
      <c r="C45" s="98">
        <f t="shared" si="0"/>
        <v>37</v>
      </c>
      <c r="D45" s="114"/>
      <c r="E45" s="122"/>
      <c r="F45" s="120"/>
      <c r="G45" s="123"/>
      <c r="H45" s="115"/>
      <c r="I45" s="116"/>
      <c r="J45" s="116"/>
      <c r="K45" s="117"/>
      <c r="L45" s="118"/>
      <c r="M45" s="118"/>
      <c r="N45" s="118"/>
      <c r="O45" s="118"/>
      <c r="P45" s="118"/>
      <c r="Q45" s="118"/>
      <c r="R45" s="117"/>
      <c r="S45" s="118"/>
      <c r="T45" s="118"/>
      <c r="U45" s="118"/>
      <c r="V45" s="118"/>
      <c r="W45" s="118"/>
      <c r="X45" s="118"/>
      <c r="Y45" s="117"/>
      <c r="Z45" s="118"/>
      <c r="AA45" s="118"/>
      <c r="AB45" s="118"/>
      <c r="AC45" s="118"/>
      <c r="AD45" s="118"/>
      <c r="AE45" s="118"/>
      <c r="AF45" s="118"/>
    </row>
    <row r="46" spans="2:32" s="113" customFormat="1" ht="13.5" x14ac:dyDescent="0.15">
      <c r="B46" s="112"/>
      <c r="C46" s="98">
        <f t="shared" si="0"/>
        <v>38</v>
      </c>
      <c r="D46" s="114"/>
      <c r="E46" s="122"/>
      <c r="F46" s="120"/>
      <c r="G46" s="123"/>
      <c r="H46" s="115"/>
      <c r="I46" s="116"/>
      <c r="J46" s="116"/>
      <c r="K46" s="117"/>
      <c r="L46" s="118"/>
      <c r="M46" s="118"/>
      <c r="N46" s="118"/>
      <c r="O46" s="118"/>
      <c r="P46" s="118"/>
      <c r="Q46" s="118"/>
      <c r="R46" s="117"/>
      <c r="S46" s="118"/>
      <c r="T46" s="118"/>
      <c r="U46" s="118"/>
      <c r="V46" s="118"/>
      <c r="W46" s="118"/>
      <c r="X46" s="118"/>
      <c r="Y46" s="117"/>
      <c r="Z46" s="118"/>
      <c r="AA46" s="118"/>
      <c r="AB46" s="118"/>
      <c r="AC46" s="118"/>
      <c r="AD46" s="118"/>
      <c r="AE46" s="118"/>
      <c r="AF46" s="118"/>
    </row>
    <row r="47" spans="2:32" s="113" customFormat="1" ht="13.5" x14ac:dyDescent="0.15">
      <c r="B47" s="112"/>
      <c r="C47" s="98">
        <f t="shared" si="0"/>
        <v>39</v>
      </c>
      <c r="D47" s="114"/>
      <c r="E47" s="122"/>
      <c r="F47" s="120"/>
      <c r="G47" s="123"/>
      <c r="H47" s="115"/>
      <c r="I47" s="116"/>
      <c r="J47" s="116"/>
      <c r="K47" s="117"/>
      <c r="L47" s="118"/>
      <c r="M47" s="118"/>
      <c r="N47" s="118"/>
      <c r="O47" s="118"/>
      <c r="P47" s="118"/>
      <c r="Q47" s="118"/>
      <c r="R47" s="117"/>
      <c r="S47" s="118"/>
      <c r="T47" s="118"/>
      <c r="U47" s="118"/>
      <c r="V47" s="118"/>
      <c r="W47" s="118"/>
      <c r="X47" s="118"/>
      <c r="Y47" s="117"/>
      <c r="Z47" s="118"/>
      <c r="AA47" s="118"/>
      <c r="AB47" s="118"/>
      <c r="AC47" s="118"/>
      <c r="AD47" s="118"/>
      <c r="AE47" s="118"/>
      <c r="AF47" s="118"/>
    </row>
    <row r="48" spans="2:32" s="113" customFormat="1" ht="13.5" x14ac:dyDescent="0.15">
      <c r="B48" s="112"/>
      <c r="C48" s="98">
        <f t="shared" si="0"/>
        <v>40</v>
      </c>
      <c r="D48" s="114"/>
      <c r="E48" s="122"/>
      <c r="F48" s="120"/>
      <c r="G48" s="123"/>
      <c r="H48" s="115"/>
      <c r="I48" s="116"/>
      <c r="J48" s="116"/>
      <c r="K48" s="117"/>
      <c r="L48" s="118"/>
      <c r="M48" s="118"/>
      <c r="N48" s="118"/>
      <c r="O48" s="118"/>
      <c r="P48" s="118"/>
      <c r="Q48" s="118"/>
      <c r="R48" s="117"/>
      <c r="S48" s="118"/>
      <c r="T48" s="118"/>
      <c r="U48" s="118"/>
      <c r="V48" s="118"/>
      <c r="W48" s="118"/>
      <c r="X48" s="118"/>
      <c r="Y48" s="117"/>
      <c r="Z48" s="118"/>
      <c r="AA48" s="118"/>
      <c r="AB48" s="118"/>
      <c r="AC48" s="118"/>
      <c r="AD48" s="118"/>
      <c r="AE48" s="118"/>
      <c r="AF48" s="118"/>
    </row>
    <row r="49" spans="2:32" s="113" customFormat="1" ht="13.5" x14ac:dyDescent="0.15">
      <c r="B49" s="112"/>
      <c r="C49" s="98">
        <f t="shared" si="0"/>
        <v>41</v>
      </c>
      <c r="D49" s="114"/>
      <c r="E49" s="122"/>
      <c r="F49" s="120"/>
      <c r="G49" s="123"/>
      <c r="H49" s="115"/>
      <c r="I49" s="116"/>
      <c r="J49" s="116"/>
      <c r="K49" s="117"/>
      <c r="L49" s="118"/>
      <c r="M49" s="118"/>
      <c r="N49" s="118"/>
      <c r="O49" s="118"/>
      <c r="P49" s="118"/>
      <c r="Q49" s="118"/>
      <c r="R49" s="117"/>
      <c r="S49" s="118"/>
      <c r="T49" s="118"/>
      <c r="U49" s="118"/>
      <c r="V49" s="118"/>
      <c r="W49" s="118"/>
      <c r="X49" s="118"/>
      <c r="Y49" s="117"/>
      <c r="Z49" s="118"/>
      <c r="AA49" s="118"/>
      <c r="AB49" s="118"/>
      <c r="AC49" s="118"/>
      <c r="AD49" s="118"/>
      <c r="AE49" s="118"/>
      <c r="AF49" s="118"/>
    </row>
    <row r="50" spans="2:32" s="113" customFormat="1" ht="13.5" x14ac:dyDescent="0.15">
      <c r="B50" s="112"/>
      <c r="C50" s="98">
        <f t="shared" si="0"/>
        <v>42</v>
      </c>
      <c r="D50" s="114"/>
      <c r="E50" s="122"/>
      <c r="F50" s="120"/>
      <c r="G50" s="121"/>
      <c r="H50" s="115"/>
      <c r="I50" s="116"/>
      <c r="J50" s="116"/>
      <c r="K50" s="117"/>
      <c r="L50" s="118"/>
      <c r="M50" s="118"/>
      <c r="N50" s="118"/>
      <c r="O50" s="118"/>
      <c r="P50" s="118"/>
      <c r="Q50" s="118"/>
      <c r="R50" s="117"/>
      <c r="S50" s="118"/>
      <c r="T50" s="118"/>
      <c r="U50" s="118"/>
      <c r="V50" s="118"/>
      <c r="W50" s="118"/>
      <c r="X50" s="118"/>
      <c r="Y50" s="117"/>
      <c r="Z50" s="118"/>
      <c r="AA50" s="118"/>
      <c r="AB50" s="118"/>
      <c r="AC50" s="118"/>
      <c r="AD50" s="118"/>
      <c r="AE50" s="118"/>
      <c r="AF50" s="118"/>
    </row>
    <row r="51" spans="2:32" s="113" customFormat="1" ht="13.5" x14ac:dyDescent="0.15">
      <c r="B51" s="112"/>
      <c r="C51" s="98">
        <f t="shared" si="0"/>
        <v>43</v>
      </c>
      <c r="D51" s="114"/>
      <c r="E51" s="122"/>
      <c r="F51" s="120"/>
      <c r="G51" s="123"/>
      <c r="H51" s="115"/>
      <c r="I51" s="116"/>
      <c r="J51" s="116"/>
      <c r="K51" s="117"/>
      <c r="L51" s="118"/>
      <c r="M51" s="118"/>
      <c r="N51" s="118"/>
      <c r="O51" s="118"/>
      <c r="P51" s="118"/>
      <c r="Q51" s="118"/>
      <c r="R51" s="117"/>
      <c r="S51" s="118"/>
      <c r="T51" s="118"/>
      <c r="U51" s="118"/>
      <c r="V51" s="118"/>
      <c r="W51" s="118"/>
      <c r="X51" s="118"/>
      <c r="Y51" s="117"/>
      <c r="Z51" s="118"/>
      <c r="AA51" s="118"/>
      <c r="AB51" s="118"/>
      <c r="AC51" s="118"/>
      <c r="AD51" s="118"/>
      <c r="AE51" s="118"/>
      <c r="AF51" s="118"/>
    </row>
    <row r="52" spans="2:32" s="113" customFormat="1" ht="13.5" x14ac:dyDescent="0.15">
      <c r="B52" s="112"/>
      <c r="C52" s="98">
        <f t="shared" si="0"/>
        <v>44</v>
      </c>
      <c r="D52" s="114"/>
      <c r="E52" s="122"/>
      <c r="F52" s="120"/>
      <c r="G52" s="123"/>
      <c r="H52" s="115"/>
      <c r="I52" s="116"/>
      <c r="J52" s="116"/>
      <c r="K52" s="117"/>
      <c r="L52" s="118"/>
      <c r="M52" s="118"/>
      <c r="N52" s="118"/>
      <c r="O52" s="118"/>
      <c r="P52" s="118"/>
      <c r="Q52" s="118"/>
      <c r="R52" s="117"/>
      <c r="S52" s="118"/>
      <c r="T52" s="118"/>
      <c r="U52" s="118"/>
      <c r="V52" s="118"/>
      <c r="W52" s="118"/>
      <c r="X52" s="118"/>
      <c r="Y52" s="117"/>
      <c r="Z52" s="118"/>
      <c r="AA52" s="118"/>
      <c r="AB52" s="118"/>
      <c r="AC52" s="118"/>
      <c r="AD52" s="118"/>
      <c r="AE52" s="118"/>
      <c r="AF52" s="118"/>
    </row>
    <row r="53" spans="2:32" s="113" customFormat="1" ht="13.5" x14ac:dyDescent="0.15">
      <c r="B53" s="112"/>
      <c r="C53" s="98">
        <f t="shared" si="0"/>
        <v>45</v>
      </c>
      <c r="D53" s="114"/>
      <c r="E53" s="122"/>
      <c r="F53" s="120"/>
      <c r="G53" s="123"/>
      <c r="H53" s="115"/>
      <c r="I53" s="116"/>
      <c r="J53" s="116"/>
      <c r="K53" s="117"/>
      <c r="L53" s="118"/>
      <c r="M53" s="118"/>
      <c r="N53" s="118"/>
      <c r="O53" s="118"/>
      <c r="P53" s="118"/>
      <c r="Q53" s="118"/>
      <c r="R53" s="117"/>
      <c r="S53" s="118"/>
      <c r="T53" s="118"/>
      <c r="U53" s="118"/>
      <c r="V53" s="118"/>
      <c r="W53" s="118"/>
      <c r="X53" s="118"/>
      <c r="Y53" s="117"/>
      <c r="Z53" s="118"/>
      <c r="AA53" s="118"/>
      <c r="AB53" s="118"/>
      <c r="AC53" s="118"/>
      <c r="AD53" s="118"/>
      <c r="AE53" s="118"/>
      <c r="AF53" s="118"/>
    </row>
    <row r="54" spans="2:32" s="113" customFormat="1" ht="13.5" x14ac:dyDescent="0.15">
      <c r="B54" s="112"/>
      <c r="C54" s="98">
        <f t="shared" si="0"/>
        <v>46</v>
      </c>
      <c r="D54" s="114"/>
      <c r="E54" s="122"/>
      <c r="F54" s="120"/>
      <c r="G54" s="123"/>
      <c r="H54" s="115"/>
      <c r="I54" s="116"/>
      <c r="J54" s="116"/>
      <c r="K54" s="117"/>
      <c r="L54" s="118"/>
      <c r="M54" s="118"/>
      <c r="N54" s="118"/>
      <c r="O54" s="118"/>
      <c r="P54" s="118"/>
      <c r="Q54" s="118"/>
      <c r="R54" s="117"/>
      <c r="S54" s="118"/>
      <c r="T54" s="118"/>
      <c r="U54" s="118"/>
      <c r="V54" s="118"/>
      <c r="W54" s="118"/>
      <c r="X54" s="118"/>
      <c r="Y54" s="117"/>
      <c r="Z54" s="118"/>
      <c r="AA54" s="118"/>
      <c r="AB54" s="118"/>
      <c r="AC54" s="118"/>
      <c r="AD54" s="118"/>
      <c r="AE54" s="118"/>
      <c r="AF54" s="118"/>
    </row>
    <row r="55" spans="2:32" s="113" customFormat="1" ht="13.5" x14ac:dyDescent="0.15">
      <c r="B55" s="112"/>
      <c r="C55" s="98">
        <f t="shared" si="0"/>
        <v>47</v>
      </c>
      <c r="D55" s="114"/>
      <c r="E55" s="122"/>
      <c r="F55" s="120"/>
      <c r="G55" s="121"/>
      <c r="H55" s="115"/>
      <c r="I55" s="116"/>
      <c r="J55" s="116"/>
      <c r="K55" s="117"/>
      <c r="L55" s="118"/>
      <c r="M55" s="118"/>
      <c r="N55" s="118"/>
      <c r="O55" s="118"/>
      <c r="P55" s="118"/>
      <c r="Q55" s="118"/>
      <c r="R55" s="117"/>
      <c r="S55" s="118"/>
      <c r="T55" s="118"/>
      <c r="U55" s="118"/>
      <c r="V55" s="118"/>
      <c r="W55" s="118"/>
      <c r="X55" s="118"/>
      <c r="Y55" s="117"/>
      <c r="Z55" s="118"/>
      <c r="AA55" s="118"/>
      <c r="AB55" s="118"/>
      <c r="AC55" s="118"/>
      <c r="AD55" s="118"/>
      <c r="AE55" s="118"/>
      <c r="AF55" s="118"/>
    </row>
    <row r="56" spans="2:32" s="113" customFormat="1" ht="13.5" x14ac:dyDescent="0.15">
      <c r="B56" s="112"/>
      <c r="C56" s="98">
        <f t="shared" si="0"/>
        <v>48</v>
      </c>
      <c r="D56" s="114"/>
      <c r="E56" s="122"/>
      <c r="F56" s="122"/>
      <c r="G56" s="120"/>
      <c r="H56" s="115"/>
      <c r="I56" s="116"/>
      <c r="J56" s="116"/>
      <c r="K56" s="117"/>
      <c r="L56" s="118"/>
      <c r="M56" s="118"/>
      <c r="N56" s="118"/>
      <c r="O56" s="118"/>
      <c r="P56" s="118"/>
      <c r="Q56" s="118"/>
      <c r="R56" s="117"/>
      <c r="S56" s="118"/>
      <c r="T56" s="118"/>
      <c r="U56" s="118"/>
      <c r="V56" s="118"/>
      <c r="W56" s="118"/>
      <c r="X56" s="118"/>
      <c r="Y56" s="117"/>
      <c r="Z56" s="118"/>
      <c r="AA56" s="118"/>
      <c r="AB56" s="118"/>
      <c r="AC56" s="118"/>
      <c r="AD56" s="118"/>
      <c r="AE56" s="118"/>
      <c r="AF56" s="118"/>
    </row>
    <row r="57" spans="2:32" s="113" customFormat="1" ht="13.5" x14ac:dyDescent="0.15">
      <c r="B57" s="112"/>
      <c r="C57" s="98">
        <f t="shared" si="0"/>
        <v>49</v>
      </c>
      <c r="D57" s="114"/>
      <c r="E57" s="122"/>
      <c r="F57" s="122"/>
      <c r="G57" s="120"/>
      <c r="H57" s="115"/>
      <c r="I57" s="116"/>
      <c r="J57" s="116"/>
      <c r="K57" s="117"/>
      <c r="L57" s="118"/>
      <c r="M57" s="118"/>
      <c r="N57" s="118"/>
      <c r="O57" s="118"/>
      <c r="P57" s="118"/>
      <c r="Q57" s="118"/>
      <c r="R57" s="117"/>
      <c r="S57" s="118"/>
      <c r="T57" s="118"/>
      <c r="U57" s="118"/>
      <c r="V57" s="118"/>
      <c r="W57" s="118"/>
      <c r="X57" s="118"/>
      <c r="Y57" s="117"/>
      <c r="Z57" s="118"/>
      <c r="AA57" s="118"/>
      <c r="AB57" s="118"/>
      <c r="AC57" s="118"/>
      <c r="AD57" s="118"/>
      <c r="AE57" s="118"/>
      <c r="AF57" s="118"/>
    </row>
    <row r="58" spans="2:32" s="113" customFormat="1" ht="13.5" x14ac:dyDescent="0.15">
      <c r="B58" s="112"/>
      <c r="C58" s="98">
        <f t="shared" si="0"/>
        <v>50</v>
      </c>
      <c r="D58" s="114"/>
      <c r="E58" s="122"/>
      <c r="F58" s="122"/>
      <c r="G58" s="120"/>
      <c r="H58" s="115"/>
      <c r="I58" s="116"/>
      <c r="J58" s="116"/>
      <c r="K58" s="117"/>
      <c r="L58" s="118"/>
      <c r="M58" s="118"/>
      <c r="N58" s="118"/>
      <c r="O58" s="118"/>
      <c r="P58" s="118"/>
      <c r="Q58" s="118"/>
      <c r="R58" s="117"/>
      <c r="S58" s="118"/>
      <c r="T58" s="118"/>
      <c r="U58" s="118"/>
      <c r="V58" s="118"/>
      <c r="W58" s="118"/>
      <c r="X58" s="118"/>
      <c r="Y58" s="117"/>
      <c r="Z58" s="118"/>
      <c r="AA58" s="118"/>
      <c r="AB58" s="118"/>
      <c r="AC58" s="118"/>
      <c r="AD58" s="118"/>
      <c r="AE58" s="118"/>
      <c r="AF58" s="118"/>
    </row>
    <row r="59" spans="2:32" s="113" customFormat="1" ht="13.5" x14ac:dyDescent="0.15">
      <c r="B59" s="112"/>
      <c r="C59" s="98">
        <f t="shared" si="0"/>
        <v>51</v>
      </c>
      <c r="D59" s="114"/>
      <c r="E59" s="122"/>
      <c r="F59" s="122"/>
      <c r="G59" s="120"/>
      <c r="H59" s="115"/>
      <c r="I59" s="116"/>
      <c r="J59" s="116"/>
      <c r="K59" s="117"/>
      <c r="L59" s="118"/>
      <c r="M59" s="118"/>
      <c r="N59" s="118"/>
      <c r="O59" s="118"/>
      <c r="P59" s="118"/>
      <c r="Q59" s="118"/>
      <c r="R59" s="117"/>
      <c r="S59" s="118"/>
      <c r="T59" s="118"/>
      <c r="U59" s="118"/>
      <c r="V59" s="118"/>
      <c r="W59" s="118"/>
      <c r="X59" s="118"/>
      <c r="Y59" s="117"/>
      <c r="Z59" s="118"/>
      <c r="AA59" s="118"/>
      <c r="AB59" s="118"/>
      <c r="AC59" s="118"/>
      <c r="AD59" s="118"/>
      <c r="AE59" s="118"/>
      <c r="AF59" s="118"/>
    </row>
    <row r="60" spans="2:32" s="69" customFormat="1" x14ac:dyDescent="0.15">
      <c r="B60" s="3"/>
      <c r="C60" s="98">
        <f t="shared" si="0"/>
        <v>52</v>
      </c>
      <c r="D60" s="106"/>
      <c r="E60" s="107"/>
      <c r="F60" s="107"/>
      <c r="G60" s="109"/>
      <c r="H60" s="109"/>
      <c r="I60" s="109"/>
      <c r="J60" s="109"/>
      <c r="K60" s="108"/>
      <c r="L60" s="107"/>
      <c r="M60" s="107"/>
      <c r="N60" s="107"/>
      <c r="O60" s="107"/>
      <c r="P60" s="107"/>
      <c r="Q60" s="107"/>
      <c r="R60" s="108"/>
      <c r="S60" s="107"/>
      <c r="T60" s="107"/>
      <c r="U60" s="107"/>
      <c r="V60" s="107"/>
      <c r="W60" s="107"/>
      <c r="X60" s="107"/>
      <c r="Y60" s="108"/>
      <c r="Z60" s="107"/>
      <c r="AA60" s="107"/>
      <c r="AB60" s="107"/>
      <c r="AC60" s="107"/>
      <c r="AD60" s="107"/>
      <c r="AE60" s="107"/>
      <c r="AF60" s="107"/>
    </row>
    <row r="61" spans="2:32" s="69" customFormat="1" x14ac:dyDescent="0.15">
      <c r="B61" s="3"/>
      <c r="C61" s="98">
        <f t="shared" si="0"/>
        <v>53</v>
      </c>
      <c r="D61" s="106"/>
      <c r="E61" s="107"/>
      <c r="F61" s="107"/>
      <c r="G61" s="109"/>
      <c r="H61" s="109"/>
      <c r="I61" s="109"/>
      <c r="J61" s="109"/>
      <c r="K61" s="108"/>
      <c r="L61" s="107"/>
      <c r="M61" s="107"/>
      <c r="N61" s="107"/>
      <c r="O61" s="107"/>
      <c r="P61" s="107"/>
      <c r="Q61" s="107"/>
      <c r="R61" s="108"/>
      <c r="S61" s="107"/>
      <c r="T61" s="107"/>
      <c r="U61" s="107"/>
      <c r="V61" s="107"/>
      <c r="W61" s="107"/>
      <c r="X61" s="107"/>
      <c r="Y61" s="108"/>
      <c r="Z61" s="107"/>
      <c r="AA61" s="107"/>
      <c r="AB61" s="107"/>
      <c r="AC61" s="107"/>
      <c r="AD61" s="107"/>
      <c r="AE61" s="107"/>
      <c r="AF61" s="107"/>
    </row>
    <row r="62" spans="2:32" s="69" customFormat="1" x14ac:dyDescent="0.15">
      <c r="B62" s="3"/>
      <c r="C62" s="98">
        <f t="shared" si="0"/>
        <v>54</v>
      </c>
      <c r="D62" s="106"/>
      <c r="E62" s="107"/>
      <c r="F62" s="107"/>
      <c r="G62" s="109"/>
      <c r="H62" s="109"/>
      <c r="I62" s="109"/>
      <c r="J62" s="109"/>
      <c r="K62" s="108"/>
      <c r="L62" s="107"/>
      <c r="M62" s="107"/>
      <c r="N62" s="107"/>
      <c r="O62" s="107"/>
      <c r="P62" s="107"/>
      <c r="Q62" s="107"/>
      <c r="R62" s="108"/>
      <c r="S62" s="107"/>
      <c r="T62" s="107"/>
      <c r="U62" s="107"/>
      <c r="V62" s="107"/>
      <c r="W62" s="107"/>
      <c r="X62" s="107"/>
      <c r="Y62" s="108"/>
      <c r="Z62" s="107"/>
      <c r="AA62" s="107"/>
      <c r="AB62" s="107"/>
      <c r="AC62" s="107"/>
      <c r="AD62" s="107"/>
      <c r="AE62" s="107"/>
      <c r="AF62" s="107"/>
    </row>
    <row r="63" spans="2:32" s="69" customFormat="1" x14ac:dyDescent="0.15">
      <c r="B63" s="3"/>
      <c r="C63" s="98">
        <f t="shared" si="0"/>
        <v>55</v>
      </c>
      <c r="D63" s="106"/>
      <c r="E63" s="107"/>
      <c r="F63" s="107"/>
      <c r="G63" s="109"/>
      <c r="H63" s="109"/>
      <c r="I63" s="109"/>
      <c r="J63" s="109"/>
      <c r="K63" s="108"/>
      <c r="L63" s="107"/>
      <c r="M63" s="107"/>
      <c r="N63" s="107"/>
      <c r="O63" s="107"/>
      <c r="P63" s="107"/>
      <c r="Q63" s="107"/>
      <c r="R63" s="108"/>
      <c r="S63" s="107"/>
      <c r="T63" s="107"/>
      <c r="U63" s="107"/>
      <c r="V63" s="107"/>
      <c r="W63" s="107"/>
      <c r="X63" s="107"/>
      <c r="Y63" s="108"/>
      <c r="Z63" s="107"/>
      <c r="AA63" s="107"/>
      <c r="AB63" s="107"/>
      <c r="AC63" s="107"/>
      <c r="AD63" s="107"/>
      <c r="AE63" s="107"/>
      <c r="AF63" s="107"/>
    </row>
    <row r="64" spans="2:32" s="69" customFormat="1" x14ac:dyDescent="0.15">
      <c r="B64" s="3"/>
      <c r="C64" s="98">
        <f t="shared" si="0"/>
        <v>56</v>
      </c>
      <c r="D64" s="106"/>
      <c r="E64" s="107"/>
      <c r="F64" s="107"/>
      <c r="G64" s="109"/>
      <c r="H64" s="109"/>
      <c r="I64" s="109"/>
      <c r="J64" s="109"/>
      <c r="K64" s="108"/>
      <c r="L64" s="107"/>
      <c r="M64" s="107"/>
      <c r="N64" s="107"/>
      <c r="O64" s="107"/>
      <c r="P64" s="107"/>
      <c r="Q64" s="107"/>
      <c r="R64" s="108"/>
      <c r="S64" s="107"/>
      <c r="T64" s="107"/>
      <c r="U64" s="107"/>
      <c r="V64" s="107"/>
      <c r="W64" s="107"/>
      <c r="X64" s="107"/>
      <c r="Y64" s="108"/>
      <c r="Z64" s="107"/>
      <c r="AA64" s="107"/>
      <c r="AB64" s="107"/>
      <c r="AC64" s="107"/>
      <c r="AD64" s="107"/>
      <c r="AE64" s="107"/>
      <c r="AF64" s="107"/>
    </row>
    <row r="65" spans="2:32" s="69" customFormat="1" x14ac:dyDescent="0.15">
      <c r="B65" s="3"/>
      <c r="C65" s="98">
        <f t="shared" si="0"/>
        <v>57</v>
      </c>
      <c r="D65" s="106"/>
      <c r="E65" s="107"/>
      <c r="F65" s="107"/>
      <c r="G65" s="109"/>
      <c r="H65" s="109"/>
      <c r="I65" s="109"/>
      <c r="J65" s="109"/>
      <c r="K65" s="108"/>
      <c r="L65" s="107"/>
      <c r="M65" s="107"/>
      <c r="N65" s="107"/>
      <c r="O65" s="107"/>
      <c r="P65" s="107"/>
      <c r="Q65" s="107"/>
      <c r="R65" s="108"/>
      <c r="S65" s="107"/>
      <c r="T65" s="107"/>
      <c r="U65" s="107"/>
      <c r="V65" s="107"/>
      <c r="W65" s="107"/>
      <c r="X65" s="107"/>
      <c r="Y65" s="108"/>
      <c r="Z65" s="107"/>
      <c r="AA65" s="107"/>
      <c r="AB65" s="107"/>
      <c r="AC65" s="107"/>
      <c r="AD65" s="107"/>
      <c r="AE65" s="107"/>
      <c r="AF65" s="107"/>
    </row>
    <row r="66" spans="2:32" s="69" customFormat="1" x14ac:dyDescent="0.15">
      <c r="B66" s="3"/>
      <c r="C66" s="98">
        <f t="shared" si="0"/>
        <v>58</v>
      </c>
      <c r="D66" s="106"/>
      <c r="E66" s="107"/>
      <c r="F66" s="107"/>
      <c r="G66" s="109"/>
      <c r="H66" s="109"/>
      <c r="I66" s="109"/>
      <c r="J66" s="109"/>
      <c r="K66" s="108"/>
      <c r="L66" s="107"/>
      <c r="M66" s="107"/>
      <c r="N66" s="107"/>
      <c r="O66" s="107"/>
      <c r="P66" s="107"/>
      <c r="Q66" s="107"/>
      <c r="R66" s="108"/>
      <c r="S66" s="107"/>
      <c r="T66" s="107"/>
      <c r="U66" s="107"/>
      <c r="V66" s="107"/>
      <c r="W66" s="107"/>
      <c r="X66" s="107"/>
      <c r="Y66" s="108"/>
      <c r="Z66" s="107"/>
      <c r="AA66" s="107"/>
      <c r="AB66" s="107"/>
      <c r="AC66" s="107"/>
      <c r="AD66" s="107"/>
      <c r="AE66" s="107"/>
      <c r="AF66" s="107"/>
    </row>
    <row r="67" spans="2:32" s="69" customFormat="1" x14ac:dyDescent="0.15">
      <c r="B67" s="3"/>
      <c r="C67" s="98">
        <f t="shared" si="0"/>
        <v>59</v>
      </c>
      <c r="D67" s="106"/>
      <c r="E67" s="107"/>
      <c r="F67" s="107"/>
      <c r="G67" s="109"/>
      <c r="H67" s="109"/>
      <c r="I67" s="109"/>
      <c r="J67" s="109"/>
      <c r="K67" s="108"/>
      <c r="L67" s="107"/>
      <c r="M67" s="107"/>
      <c r="N67" s="107"/>
      <c r="O67" s="107"/>
      <c r="P67" s="107"/>
      <c r="Q67" s="107"/>
      <c r="R67" s="108"/>
      <c r="S67" s="107"/>
      <c r="T67" s="107"/>
      <c r="U67" s="107"/>
      <c r="V67" s="107"/>
      <c r="W67" s="107"/>
      <c r="X67" s="107"/>
      <c r="Y67" s="108"/>
      <c r="Z67" s="107"/>
      <c r="AA67" s="107"/>
      <c r="AB67" s="107"/>
      <c r="AC67" s="107"/>
      <c r="AD67" s="107"/>
      <c r="AE67" s="107"/>
      <c r="AF67" s="107"/>
    </row>
    <row r="68" spans="2:32" s="69" customFormat="1" x14ac:dyDescent="0.15">
      <c r="B68" s="3"/>
      <c r="C68" s="98">
        <f t="shared" si="0"/>
        <v>60</v>
      </c>
      <c r="D68" s="106"/>
      <c r="E68" s="107"/>
      <c r="F68" s="107"/>
      <c r="G68" s="109"/>
      <c r="H68" s="109"/>
      <c r="I68" s="109"/>
      <c r="J68" s="109"/>
      <c r="K68" s="108"/>
      <c r="L68" s="107"/>
      <c r="M68" s="107"/>
      <c r="N68" s="107"/>
      <c r="O68" s="107"/>
      <c r="P68" s="107"/>
      <c r="Q68" s="107"/>
      <c r="R68" s="108"/>
      <c r="S68" s="107"/>
      <c r="T68" s="107"/>
      <c r="U68" s="107"/>
      <c r="V68" s="107"/>
      <c r="W68" s="107"/>
      <c r="X68" s="107"/>
      <c r="Y68" s="108"/>
      <c r="Z68" s="107"/>
      <c r="AA68" s="107"/>
      <c r="AB68" s="107"/>
      <c r="AC68" s="107"/>
      <c r="AD68" s="107"/>
      <c r="AE68" s="107"/>
      <c r="AF68" s="107"/>
    </row>
    <row r="69" spans="2:32" s="69" customFormat="1" x14ac:dyDescent="0.15">
      <c r="B69" s="3"/>
      <c r="C69" s="98">
        <f t="shared" si="0"/>
        <v>61</v>
      </c>
      <c r="D69" s="106"/>
      <c r="E69" s="107"/>
      <c r="F69" s="107"/>
      <c r="G69" s="109"/>
      <c r="H69" s="109"/>
      <c r="I69" s="109"/>
      <c r="J69" s="109"/>
      <c r="K69" s="108"/>
      <c r="L69" s="107"/>
      <c r="M69" s="107"/>
      <c r="N69" s="107"/>
      <c r="O69" s="107"/>
      <c r="P69" s="107"/>
      <c r="Q69" s="107"/>
      <c r="R69" s="108"/>
      <c r="S69" s="107"/>
      <c r="T69" s="107"/>
      <c r="U69" s="107"/>
      <c r="V69" s="107"/>
      <c r="W69" s="107"/>
      <c r="X69" s="107"/>
      <c r="Y69" s="108"/>
      <c r="Z69" s="107"/>
      <c r="AA69" s="107"/>
      <c r="AB69" s="107"/>
      <c r="AC69" s="107"/>
      <c r="AD69" s="107"/>
      <c r="AE69" s="107"/>
      <c r="AF69" s="107"/>
    </row>
    <row r="70" spans="2:32" s="69" customFormat="1" x14ac:dyDescent="0.15">
      <c r="B70" s="3"/>
      <c r="C70" s="98">
        <f t="shared" si="0"/>
        <v>62</v>
      </c>
      <c r="D70" s="98"/>
      <c r="E70" s="101"/>
      <c r="F70" s="101"/>
      <c r="G70" s="99"/>
      <c r="H70" s="99"/>
      <c r="I70" s="99"/>
      <c r="J70" s="99"/>
      <c r="K70" s="100"/>
      <c r="L70" s="101"/>
      <c r="M70" s="101"/>
      <c r="N70" s="101"/>
      <c r="O70" s="101"/>
      <c r="P70" s="101"/>
      <c r="Q70" s="101"/>
      <c r="R70" s="100"/>
      <c r="S70" s="101"/>
      <c r="T70" s="101"/>
      <c r="U70" s="101"/>
      <c r="V70" s="101"/>
      <c r="W70" s="101"/>
      <c r="X70" s="101"/>
      <c r="Y70" s="100"/>
      <c r="Z70" s="101"/>
      <c r="AA70" s="101"/>
      <c r="AB70" s="101"/>
      <c r="AC70" s="101"/>
      <c r="AD70" s="101"/>
      <c r="AE70" s="101"/>
      <c r="AF70" s="101"/>
    </row>
    <row r="71" spans="2:32" s="69" customFormat="1" x14ac:dyDescent="0.15">
      <c r="B71" s="3"/>
      <c r="C71" s="98">
        <f t="shared" si="0"/>
        <v>63</v>
      </c>
      <c r="D71" s="98"/>
      <c r="E71" s="101"/>
      <c r="F71" s="101"/>
      <c r="G71" s="99"/>
      <c r="H71" s="99"/>
      <c r="I71" s="99"/>
      <c r="J71" s="99"/>
      <c r="K71" s="100"/>
      <c r="L71" s="101"/>
      <c r="M71" s="101"/>
      <c r="N71" s="101"/>
      <c r="O71" s="101"/>
      <c r="P71" s="101"/>
      <c r="Q71" s="101"/>
      <c r="R71" s="100"/>
      <c r="S71" s="101"/>
      <c r="T71" s="101"/>
      <c r="U71" s="101"/>
      <c r="V71" s="101"/>
      <c r="W71" s="101"/>
      <c r="X71" s="101"/>
      <c r="Y71" s="100"/>
      <c r="Z71" s="101"/>
      <c r="AA71" s="101"/>
      <c r="AB71" s="101"/>
      <c r="AC71" s="101"/>
      <c r="AD71" s="101"/>
      <c r="AE71" s="101"/>
      <c r="AF71" s="101"/>
    </row>
    <row r="72" spans="2:32" s="69" customFormat="1" x14ac:dyDescent="0.15">
      <c r="B72" s="3"/>
      <c r="C72" s="98">
        <f t="shared" si="0"/>
        <v>64</v>
      </c>
      <c r="D72" s="98"/>
      <c r="E72" s="101"/>
      <c r="F72" s="101"/>
      <c r="G72" s="102"/>
      <c r="H72" s="99"/>
      <c r="I72" s="99"/>
      <c r="J72" s="99"/>
      <c r="K72" s="100"/>
      <c r="L72" s="101"/>
      <c r="M72" s="101"/>
      <c r="N72" s="101"/>
      <c r="O72" s="101"/>
      <c r="P72" s="101"/>
      <c r="Q72" s="101"/>
      <c r="R72" s="100"/>
      <c r="S72" s="101"/>
      <c r="T72" s="101"/>
      <c r="U72" s="101"/>
      <c r="V72" s="101"/>
      <c r="W72" s="101"/>
      <c r="X72" s="101"/>
      <c r="Y72" s="100"/>
      <c r="Z72" s="101"/>
      <c r="AA72" s="101"/>
      <c r="AB72" s="101"/>
      <c r="AC72" s="101"/>
      <c r="AD72" s="101"/>
      <c r="AE72" s="101"/>
      <c r="AF72" s="101"/>
    </row>
    <row r="73" spans="2:32" s="69" customFormat="1" x14ac:dyDescent="0.15">
      <c r="B73" s="3"/>
      <c r="C73" s="98">
        <f t="shared" ref="C73:C85" si="1">ROW()-8</f>
        <v>65</v>
      </c>
      <c r="D73" s="98"/>
      <c r="E73" s="101"/>
      <c r="F73" s="101"/>
      <c r="G73" s="102"/>
      <c r="H73" s="99"/>
      <c r="I73" s="99"/>
      <c r="J73" s="99"/>
      <c r="K73" s="100"/>
      <c r="L73" s="101"/>
      <c r="M73" s="101"/>
      <c r="N73" s="101"/>
      <c r="O73" s="101"/>
      <c r="P73" s="101"/>
      <c r="Q73" s="101"/>
      <c r="R73" s="100"/>
      <c r="S73" s="101"/>
      <c r="T73" s="101"/>
      <c r="U73" s="101"/>
      <c r="V73" s="101"/>
      <c r="W73" s="101"/>
      <c r="X73" s="101"/>
      <c r="Y73" s="100"/>
      <c r="Z73" s="101"/>
      <c r="AA73" s="101"/>
      <c r="AB73" s="101"/>
      <c r="AC73" s="101"/>
      <c r="AD73" s="101"/>
      <c r="AE73" s="101"/>
      <c r="AF73" s="101"/>
    </row>
    <row r="74" spans="2:32" s="69" customFormat="1" x14ac:dyDescent="0.15">
      <c r="B74" s="3"/>
      <c r="C74" s="98">
        <f t="shared" si="1"/>
        <v>66</v>
      </c>
      <c r="D74" s="98"/>
      <c r="E74" s="101"/>
      <c r="F74" s="101"/>
      <c r="G74" s="102"/>
      <c r="H74" s="99"/>
      <c r="I74" s="99"/>
      <c r="J74" s="99"/>
      <c r="K74" s="100"/>
      <c r="L74" s="101"/>
      <c r="M74" s="101"/>
      <c r="N74" s="101"/>
      <c r="O74" s="101"/>
      <c r="P74" s="101"/>
      <c r="Q74" s="101"/>
      <c r="R74" s="100"/>
      <c r="S74" s="101"/>
      <c r="T74" s="101"/>
      <c r="U74" s="101"/>
      <c r="V74" s="101"/>
      <c r="W74" s="101"/>
      <c r="X74" s="101"/>
      <c r="Y74" s="100"/>
      <c r="Z74" s="101"/>
      <c r="AA74" s="101"/>
      <c r="AB74" s="101"/>
      <c r="AC74" s="101"/>
      <c r="AD74" s="101"/>
      <c r="AE74" s="101"/>
      <c r="AF74" s="101"/>
    </row>
    <row r="75" spans="2:32" s="69" customFormat="1" x14ac:dyDescent="0.15">
      <c r="B75" s="3"/>
      <c r="C75" s="98">
        <f t="shared" si="1"/>
        <v>67</v>
      </c>
      <c r="D75" s="98"/>
      <c r="E75" s="101"/>
      <c r="F75" s="101"/>
      <c r="G75" s="102"/>
      <c r="H75" s="99"/>
      <c r="I75" s="99"/>
      <c r="J75" s="99"/>
      <c r="K75" s="100"/>
      <c r="L75" s="101"/>
      <c r="M75" s="101"/>
      <c r="N75" s="101"/>
      <c r="O75" s="101"/>
      <c r="P75" s="101"/>
      <c r="Q75" s="101"/>
      <c r="R75" s="100"/>
      <c r="S75" s="101"/>
      <c r="T75" s="101"/>
      <c r="U75" s="101"/>
      <c r="V75" s="101"/>
      <c r="W75" s="101"/>
      <c r="X75" s="101"/>
      <c r="Y75" s="100"/>
      <c r="Z75" s="101"/>
      <c r="AA75" s="101"/>
      <c r="AB75" s="101"/>
      <c r="AC75" s="101"/>
      <c r="AD75" s="101"/>
      <c r="AE75" s="101"/>
      <c r="AF75" s="101"/>
    </row>
    <row r="76" spans="2:32" s="69" customFormat="1" x14ac:dyDescent="0.15">
      <c r="B76" s="3"/>
      <c r="C76" s="98">
        <f t="shared" si="1"/>
        <v>68</v>
      </c>
      <c r="D76" s="98"/>
      <c r="E76" s="101"/>
      <c r="F76" s="101"/>
      <c r="G76" s="99"/>
      <c r="H76" s="99"/>
      <c r="I76" s="99"/>
      <c r="J76" s="99"/>
      <c r="K76" s="100"/>
      <c r="L76" s="101"/>
      <c r="M76" s="101"/>
      <c r="N76" s="101"/>
      <c r="O76" s="101"/>
      <c r="P76" s="101"/>
      <c r="Q76" s="101"/>
      <c r="R76" s="100"/>
      <c r="S76" s="101"/>
      <c r="T76" s="101"/>
      <c r="U76" s="101"/>
      <c r="V76" s="101"/>
      <c r="W76" s="101"/>
      <c r="X76" s="101"/>
      <c r="Y76" s="100"/>
      <c r="Z76" s="101"/>
      <c r="AA76" s="101"/>
      <c r="AB76" s="101"/>
      <c r="AC76" s="101"/>
      <c r="AD76" s="101"/>
      <c r="AE76" s="101"/>
      <c r="AF76" s="101"/>
    </row>
    <row r="77" spans="2:32" s="69" customFormat="1" x14ac:dyDescent="0.15">
      <c r="B77" s="3"/>
      <c r="C77" s="98">
        <f t="shared" si="1"/>
        <v>69</v>
      </c>
      <c r="D77" s="98"/>
      <c r="E77" s="101"/>
      <c r="F77" s="101"/>
      <c r="G77" s="99"/>
      <c r="H77" s="99"/>
      <c r="I77" s="99"/>
      <c r="J77" s="99"/>
      <c r="K77" s="100"/>
      <c r="L77" s="101"/>
      <c r="M77" s="101"/>
      <c r="N77" s="101"/>
      <c r="O77" s="101"/>
      <c r="P77" s="101"/>
      <c r="Q77" s="101"/>
      <c r="R77" s="100"/>
      <c r="S77" s="101"/>
      <c r="T77" s="101"/>
      <c r="U77" s="101"/>
      <c r="V77" s="101"/>
      <c r="W77" s="101"/>
      <c r="X77" s="101"/>
      <c r="Y77" s="100"/>
      <c r="Z77" s="101"/>
      <c r="AA77" s="101"/>
      <c r="AB77" s="101"/>
      <c r="AC77" s="101"/>
      <c r="AD77" s="101"/>
      <c r="AE77" s="101"/>
      <c r="AF77" s="101"/>
    </row>
    <row r="78" spans="2:32" s="69" customFormat="1" x14ac:dyDescent="0.15">
      <c r="B78" s="3"/>
      <c r="C78" s="98">
        <f t="shared" si="1"/>
        <v>70</v>
      </c>
      <c r="D78" s="98"/>
      <c r="E78" s="101"/>
      <c r="F78" s="101"/>
      <c r="G78" s="99"/>
      <c r="H78" s="99"/>
      <c r="I78" s="99"/>
      <c r="J78" s="99"/>
      <c r="K78" s="100"/>
      <c r="L78" s="101"/>
      <c r="M78" s="101"/>
      <c r="N78" s="101"/>
      <c r="O78" s="101"/>
      <c r="P78" s="101"/>
      <c r="Q78" s="101"/>
      <c r="R78" s="100"/>
      <c r="S78" s="101"/>
      <c r="T78" s="101"/>
      <c r="U78" s="101"/>
      <c r="V78" s="101"/>
      <c r="W78" s="101"/>
      <c r="X78" s="101"/>
      <c r="Y78" s="100"/>
      <c r="Z78" s="101"/>
      <c r="AA78" s="101"/>
      <c r="AB78" s="101"/>
      <c r="AC78" s="101"/>
      <c r="AD78" s="101"/>
      <c r="AE78" s="101"/>
      <c r="AF78" s="101"/>
    </row>
    <row r="79" spans="2:32" s="69" customFormat="1" x14ac:dyDescent="0.15">
      <c r="B79" s="3"/>
      <c r="C79" s="98">
        <f t="shared" si="1"/>
        <v>71</v>
      </c>
      <c r="D79" s="98"/>
      <c r="E79" s="101"/>
      <c r="F79" s="101"/>
      <c r="G79" s="99"/>
      <c r="H79" s="99"/>
      <c r="I79" s="99"/>
      <c r="J79" s="99"/>
      <c r="K79" s="100"/>
      <c r="L79" s="101"/>
      <c r="M79" s="101"/>
      <c r="N79" s="101"/>
      <c r="O79" s="101"/>
      <c r="P79" s="101"/>
      <c r="Q79" s="101"/>
      <c r="R79" s="100"/>
      <c r="S79" s="101"/>
      <c r="T79" s="101"/>
      <c r="U79" s="101"/>
      <c r="V79" s="101"/>
      <c r="W79" s="101"/>
      <c r="X79" s="101"/>
      <c r="Y79" s="100"/>
      <c r="Z79" s="101"/>
      <c r="AA79" s="101"/>
      <c r="AB79" s="101"/>
      <c r="AC79" s="101"/>
      <c r="AD79" s="101"/>
      <c r="AE79" s="101"/>
      <c r="AF79" s="101"/>
    </row>
    <row r="80" spans="2:32" s="69" customFormat="1" x14ac:dyDescent="0.15">
      <c r="B80" s="3"/>
      <c r="C80" s="98">
        <f t="shared" si="1"/>
        <v>72</v>
      </c>
      <c r="D80" s="98"/>
      <c r="E80" s="101"/>
      <c r="F80" s="101"/>
      <c r="G80" s="99"/>
      <c r="H80" s="99"/>
      <c r="I80" s="99"/>
      <c r="J80" s="99"/>
      <c r="K80" s="100"/>
      <c r="L80" s="101"/>
      <c r="M80" s="101"/>
      <c r="N80" s="101"/>
      <c r="O80" s="101"/>
      <c r="P80" s="101"/>
      <c r="Q80" s="101"/>
      <c r="R80" s="100"/>
      <c r="S80" s="101"/>
      <c r="T80" s="101"/>
      <c r="U80" s="101"/>
      <c r="V80" s="101"/>
      <c r="W80" s="101"/>
      <c r="X80" s="101"/>
      <c r="Y80" s="100"/>
      <c r="Z80" s="101"/>
      <c r="AA80" s="101"/>
      <c r="AB80" s="101"/>
      <c r="AC80" s="101"/>
      <c r="AD80" s="101"/>
      <c r="AE80" s="101"/>
      <c r="AF80" s="101"/>
    </row>
    <row r="81" spans="2:32" s="69" customFormat="1" x14ac:dyDescent="0.15">
      <c r="B81" s="3"/>
      <c r="C81" s="98">
        <f t="shared" si="1"/>
        <v>73</v>
      </c>
      <c r="D81" s="98"/>
      <c r="E81" s="101"/>
      <c r="F81" s="101"/>
      <c r="G81" s="99"/>
      <c r="H81" s="99"/>
      <c r="I81" s="99"/>
      <c r="J81" s="99"/>
      <c r="K81" s="100"/>
      <c r="L81" s="101"/>
      <c r="M81" s="101"/>
      <c r="N81" s="101"/>
      <c r="O81" s="101"/>
      <c r="P81" s="101"/>
      <c r="Q81" s="101"/>
      <c r="R81" s="100"/>
      <c r="S81" s="101"/>
      <c r="T81" s="101"/>
      <c r="U81" s="101"/>
      <c r="V81" s="101"/>
      <c r="W81" s="101"/>
      <c r="X81" s="101"/>
      <c r="Y81" s="100"/>
      <c r="Z81" s="101"/>
      <c r="AA81" s="101"/>
      <c r="AB81" s="101"/>
      <c r="AC81" s="101"/>
      <c r="AD81" s="101"/>
      <c r="AE81" s="101"/>
      <c r="AF81" s="101"/>
    </row>
    <row r="82" spans="2:32" s="69" customFormat="1" x14ac:dyDescent="0.15">
      <c r="B82" s="3"/>
      <c r="C82" s="98">
        <f t="shared" si="1"/>
        <v>74</v>
      </c>
      <c r="D82" s="98"/>
      <c r="E82" s="101"/>
      <c r="F82" s="101"/>
      <c r="G82" s="99"/>
      <c r="H82" s="99"/>
      <c r="I82" s="99"/>
      <c r="J82" s="99"/>
      <c r="K82" s="100"/>
      <c r="L82" s="101"/>
      <c r="M82" s="101"/>
      <c r="N82" s="101"/>
      <c r="O82" s="101"/>
      <c r="P82" s="101"/>
      <c r="Q82" s="101"/>
      <c r="R82" s="100"/>
      <c r="S82" s="101"/>
      <c r="T82" s="101"/>
      <c r="U82" s="101"/>
      <c r="V82" s="101"/>
      <c r="W82" s="101"/>
      <c r="X82" s="101"/>
      <c r="Y82" s="100"/>
      <c r="Z82" s="101"/>
      <c r="AA82" s="101"/>
      <c r="AB82" s="101"/>
      <c r="AC82" s="101"/>
      <c r="AD82" s="101"/>
      <c r="AE82" s="101"/>
      <c r="AF82" s="101"/>
    </row>
    <row r="83" spans="2:32" s="69" customFormat="1" x14ac:dyDescent="0.15">
      <c r="B83" s="3"/>
      <c r="C83" s="98">
        <f t="shared" si="1"/>
        <v>75</v>
      </c>
      <c r="D83" s="98"/>
      <c r="E83" s="101"/>
      <c r="F83" s="101"/>
      <c r="G83" s="99"/>
      <c r="H83" s="99"/>
      <c r="I83" s="99"/>
      <c r="J83" s="99"/>
      <c r="K83" s="100"/>
      <c r="L83" s="101"/>
      <c r="M83" s="101"/>
      <c r="N83" s="101"/>
      <c r="O83" s="101"/>
      <c r="P83" s="101"/>
      <c r="Q83" s="101"/>
      <c r="R83" s="100"/>
      <c r="S83" s="101"/>
      <c r="T83" s="101"/>
      <c r="U83" s="101"/>
      <c r="V83" s="101"/>
      <c r="W83" s="101"/>
      <c r="X83" s="101"/>
      <c r="Y83" s="100"/>
      <c r="Z83" s="101"/>
      <c r="AA83" s="101"/>
      <c r="AB83" s="101"/>
      <c r="AC83" s="101"/>
      <c r="AD83" s="101"/>
      <c r="AE83" s="101"/>
      <c r="AF83" s="101"/>
    </row>
    <row r="84" spans="2:32" s="69" customFormat="1" x14ac:dyDescent="0.15">
      <c r="B84" s="3"/>
      <c r="C84" s="98">
        <f t="shared" si="1"/>
        <v>76</v>
      </c>
      <c r="D84" s="98"/>
      <c r="E84" s="101"/>
      <c r="F84" s="101"/>
      <c r="G84" s="99"/>
      <c r="H84" s="99"/>
      <c r="I84" s="99"/>
      <c r="J84" s="99"/>
      <c r="K84" s="100"/>
      <c r="L84" s="101"/>
      <c r="M84" s="101"/>
      <c r="N84" s="101"/>
      <c r="O84" s="101"/>
      <c r="P84" s="101"/>
      <c r="Q84" s="101"/>
      <c r="R84" s="100"/>
      <c r="S84" s="101"/>
      <c r="T84" s="101"/>
      <c r="U84" s="101"/>
      <c r="V84" s="101"/>
      <c r="W84" s="101"/>
      <c r="X84" s="101"/>
      <c r="Y84" s="100"/>
      <c r="Z84" s="101"/>
      <c r="AA84" s="101"/>
      <c r="AB84" s="101"/>
      <c r="AC84" s="101"/>
      <c r="AD84" s="101"/>
      <c r="AE84" s="101"/>
      <c r="AF84" s="101"/>
    </row>
    <row r="85" spans="2:32" s="69" customFormat="1" x14ac:dyDescent="0.15">
      <c r="B85" s="3"/>
      <c r="C85" s="98">
        <f t="shared" si="1"/>
        <v>77</v>
      </c>
      <c r="D85" s="98"/>
      <c r="E85" s="101"/>
      <c r="F85" s="101"/>
      <c r="G85" s="99"/>
      <c r="H85" s="99"/>
      <c r="I85" s="99"/>
      <c r="J85" s="99"/>
      <c r="K85" s="100"/>
      <c r="L85" s="101"/>
      <c r="M85" s="101"/>
      <c r="N85" s="101"/>
      <c r="O85" s="101"/>
      <c r="P85" s="101"/>
      <c r="Q85" s="101"/>
      <c r="R85" s="100"/>
      <c r="S85" s="101"/>
      <c r="T85" s="101"/>
      <c r="U85" s="101"/>
      <c r="V85" s="101"/>
      <c r="W85" s="101"/>
      <c r="X85" s="101"/>
      <c r="Y85" s="100"/>
      <c r="Z85" s="101"/>
      <c r="AA85" s="101"/>
      <c r="AB85" s="101"/>
      <c r="AC85" s="101"/>
      <c r="AD85" s="101"/>
      <c r="AE85" s="101"/>
      <c r="AF85" s="101"/>
    </row>
  </sheetData>
  <sheetProtection formatCells="0" formatColumns="0" formatRows="0" insertColumns="0" insertRows="0" insertHyperlinks="0" deleteColumns="0" deleteRows="0" sort="0" autoFilter="0" pivotTables="0"/>
  <autoFilter ref="A8:AI8" xr:uid="{00000000-0009-0000-0000-000006000000}"/>
  <mergeCells count="14">
    <mergeCell ref="F9:F12"/>
    <mergeCell ref="E9:E12"/>
    <mergeCell ref="AF7:AF8"/>
    <mergeCell ref="C7:C8"/>
    <mergeCell ref="D7:D8"/>
    <mergeCell ref="E7:E8"/>
    <mergeCell ref="F7:F8"/>
    <mergeCell ref="G7:G8"/>
    <mergeCell ref="H7:H8"/>
    <mergeCell ref="I7:I8"/>
    <mergeCell ref="J7:J8"/>
    <mergeCell ref="K7:Q7"/>
    <mergeCell ref="R7:X7"/>
    <mergeCell ref="Y7:AE7"/>
  </mergeCells>
  <phoneticPr fontId="6"/>
  <conditionalFormatting sqref="B1:E1">
    <cfRule type="expression" dxfId="1" priority="1" stopIfTrue="1">
      <formula>$B$1="8.試験項目_Format"</formula>
    </cfRule>
  </conditionalFormatting>
  <dataValidations count="2">
    <dataValidation type="list" allowBlank="1" showInputMessage="1" showErrorMessage="1" sqref="AA9:AA85 T9:T85 M9:M85" xr:uid="{6C2793CF-4189-4B51-AD41-FFD41E2DB197}">
      <formula1>試験結果</formula1>
    </dataValidation>
    <dataValidation type="list" allowBlank="1" showInputMessage="1" showErrorMessage="1" sqref="D9:D85" xr:uid="{63A7C785-734B-402D-9C0F-54882A2EF974}">
      <formula1>試験種別</formula1>
    </dataValidation>
  </dataValidations>
  <pageMargins left="0.39370078740157483" right="0.39370078740157483" top="0.59055118110236227" bottom="0.59055118110236227" header="0.51181102362204722" footer="0.51181102362204722"/>
  <pageSetup paperSize="9" scale="30" fitToHeight="0" orientation="landscape"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AI85"/>
  <sheetViews>
    <sheetView view="pageBreakPreview" zoomScaleNormal="85" zoomScaleSheetLayoutView="100" workbookViewId="0">
      <pane xSplit="5" ySplit="8" topLeftCell="F9" activePane="bottomRight" state="frozen"/>
      <selection pane="topRight" activeCell="F1" sqref="F1"/>
      <selection pane="bottomLeft" activeCell="A9" sqref="A9"/>
      <selection pane="bottomRight"/>
    </sheetView>
  </sheetViews>
  <sheetFormatPr defaultColWidth="9" defaultRowHeight="11.25" x14ac:dyDescent="0.15"/>
  <cols>
    <col min="1" max="2" width="0.875" style="65" customWidth="1"/>
    <col min="3" max="3" width="6.125" style="66" customWidth="1"/>
    <col min="4" max="4" width="7.25" style="66" customWidth="1"/>
    <col min="5" max="6" width="15.375" style="66" customWidth="1"/>
    <col min="7" max="7" width="27.5" style="67" customWidth="1"/>
    <col min="8" max="8" width="32" style="67" customWidth="1"/>
    <col min="9" max="9" width="38.5" style="67" customWidth="1"/>
    <col min="10" max="10" width="27.625" style="66" customWidth="1"/>
    <col min="11" max="11" width="10.625" style="67" customWidth="1"/>
    <col min="12" max="12" width="10.625" style="66" customWidth="1"/>
    <col min="13" max="13" width="10.625" style="67" customWidth="1"/>
    <col min="14" max="16" width="10.625" style="66" customWidth="1"/>
    <col min="17" max="17" width="10.625" style="65" customWidth="1"/>
    <col min="18" max="18" width="10.625" style="67" customWidth="1"/>
    <col min="19" max="19" width="10.625" style="66" customWidth="1"/>
    <col min="20" max="20" width="10.625" style="67" customWidth="1"/>
    <col min="21" max="23" width="10.625" style="66" customWidth="1"/>
    <col min="24" max="24" width="10.625" style="65" customWidth="1"/>
    <col min="25" max="25" width="10.625" style="67" customWidth="1"/>
    <col min="26" max="26" width="10.625" style="66" customWidth="1"/>
    <col min="27" max="27" width="10.625" style="67" customWidth="1"/>
    <col min="28" max="30" width="10.625" style="66" customWidth="1"/>
    <col min="31" max="31" width="10.625" style="65" customWidth="1"/>
    <col min="32" max="32" width="30.625" style="65" customWidth="1"/>
    <col min="33" max="16384" width="9" style="65"/>
  </cols>
  <sheetData>
    <row r="1" spans="1:35" s="46" customFormat="1" ht="19.5" thickBot="1" x14ac:dyDescent="0.2">
      <c r="A1" s="37" t="s">
        <v>21</v>
      </c>
      <c r="B1" s="38" t="str">
        <f ca="1">MID(CELL("filename",$A$1),FIND("]",CELL("filename",$A$1))+1,31)</f>
        <v>フォーマット</v>
      </c>
      <c r="C1" s="39"/>
      <c r="D1" s="39"/>
      <c r="E1" s="39"/>
      <c r="F1" s="110"/>
      <c r="G1" s="40"/>
      <c r="H1" s="40"/>
      <c r="I1" s="40"/>
      <c r="J1" s="41"/>
      <c r="K1" s="42"/>
      <c r="L1" s="39"/>
      <c r="M1" s="44"/>
      <c r="N1" s="39"/>
      <c r="O1" s="39"/>
      <c r="P1" s="39"/>
      <c r="Q1" s="43"/>
      <c r="R1" s="42"/>
      <c r="S1" s="39"/>
      <c r="T1" s="44"/>
      <c r="U1" s="39"/>
      <c r="V1" s="39"/>
      <c r="W1" s="39"/>
      <c r="X1" s="43"/>
      <c r="Y1" s="42"/>
      <c r="Z1" s="39"/>
      <c r="AA1" s="44"/>
      <c r="AB1" s="39"/>
      <c r="AC1" s="39"/>
      <c r="AD1" s="39"/>
      <c r="AE1" s="43"/>
      <c r="AF1" s="43"/>
      <c r="AG1" s="43"/>
      <c r="AH1" s="45" t="s">
        <v>53</v>
      </c>
      <c r="AI1" s="44" t="s">
        <v>23</v>
      </c>
    </row>
    <row r="2" spans="1:35" s="46" customFormat="1" ht="11.25" customHeight="1" thickBot="1" x14ac:dyDescent="0.2">
      <c r="A2" s="37"/>
      <c r="B2" s="47"/>
      <c r="C2" s="48"/>
      <c r="D2" s="48"/>
      <c r="E2" s="48"/>
      <c r="F2" s="48"/>
      <c r="G2" s="49"/>
      <c r="H2" s="49"/>
      <c r="I2" s="73" t="s">
        <v>63</v>
      </c>
      <c r="J2" s="56">
        <f>COUNTIF($D:$D,"正常系")</f>
        <v>0</v>
      </c>
      <c r="K2" s="50"/>
      <c r="L2" s="48"/>
      <c r="M2" s="51"/>
      <c r="N2" s="48"/>
      <c r="O2" s="48"/>
      <c r="P2" s="48"/>
      <c r="R2" s="50"/>
      <c r="S2" s="48"/>
      <c r="T2" s="51"/>
      <c r="U2" s="48"/>
      <c r="V2" s="48"/>
      <c r="W2" s="48"/>
      <c r="Y2" s="50"/>
      <c r="Z2" s="48"/>
      <c r="AA2" s="51"/>
      <c r="AB2" s="48"/>
      <c r="AC2" s="48"/>
      <c r="AD2" s="48"/>
      <c r="AH2" s="52" t="s">
        <v>54</v>
      </c>
      <c r="AI2" s="51" t="s">
        <v>69</v>
      </c>
    </row>
    <row r="3" spans="1:35" s="46" customFormat="1" x14ac:dyDescent="0.15">
      <c r="A3" s="53"/>
      <c r="B3" s="54"/>
      <c r="C3" s="54"/>
      <c r="D3" s="54"/>
      <c r="E3" s="55" t="s">
        <v>24</v>
      </c>
      <c r="F3" s="56">
        <f ca="1">COUNTA(OFFSET($G$8,1,0,COUNTA($G:$G),1))</f>
        <v>0</v>
      </c>
      <c r="G3" s="57" t="s">
        <v>70</v>
      </c>
      <c r="H3" s="70">
        <f ca="1">F3-COUNTIF($M:$M,"項目削除")</f>
        <v>0</v>
      </c>
      <c r="I3" s="61" t="s">
        <v>64</v>
      </c>
      <c r="J3" s="60">
        <f>COUNTIF($D:$D,"準正常系")</f>
        <v>0</v>
      </c>
      <c r="K3" s="51"/>
      <c r="L3" s="50"/>
      <c r="R3" s="51"/>
      <c r="S3" s="50"/>
      <c r="Y3" s="51"/>
      <c r="Z3" s="50"/>
      <c r="AH3" s="52" t="s">
        <v>55</v>
      </c>
      <c r="AI3" s="51" t="s">
        <v>71</v>
      </c>
    </row>
    <row r="4" spans="1:35" s="46" customFormat="1" x14ac:dyDescent="0.15">
      <c r="A4" s="58"/>
      <c r="B4" s="54"/>
      <c r="C4" s="54"/>
      <c r="D4" s="54"/>
      <c r="E4" s="59" t="s">
        <v>72</v>
      </c>
      <c r="F4" s="60">
        <f>COUNTIF($M:$M,"OK")+COUNTIF($T:$T,"OK")+COUNTIF($AA:$AA,"OK")</f>
        <v>0</v>
      </c>
      <c r="G4" s="59" t="s">
        <v>13</v>
      </c>
      <c r="H4" s="71">
        <f>COUNTIF($M:$M,"NG")-COUNTIF($T:$T,"OK")-COUNTIF($AA:$AA,"OK")</f>
        <v>0</v>
      </c>
      <c r="I4" s="61" t="s">
        <v>65</v>
      </c>
      <c r="J4" s="60">
        <f>COUNTIF($D:$D,"競合")</f>
        <v>0</v>
      </c>
      <c r="K4" s="51"/>
      <c r="L4" s="50"/>
      <c r="R4" s="51"/>
      <c r="S4" s="50"/>
      <c r="Y4" s="51"/>
      <c r="Z4" s="50"/>
      <c r="AH4" s="37" t="s">
        <v>56</v>
      </c>
      <c r="AI4" s="51" t="s">
        <v>3</v>
      </c>
    </row>
    <row r="5" spans="1:35" s="46" customFormat="1" ht="12" thickBot="1" x14ac:dyDescent="0.2">
      <c r="C5" s="48"/>
      <c r="D5" s="48"/>
      <c r="E5" s="62" t="s">
        <v>14</v>
      </c>
      <c r="F5" s="63">
        <f>COUNTIF($M:$M,"BLOCK")</f>
        <v>0</v>
      </c>
      <c r="G5" s="62" t="s">
        <v>15</v>
      </c>
      <c r="H5" s="72">
        <f ca="1">H3-F4</f>
        <v>0</v>
      </c>
      <c r="I5" s="64" t="s">
        <v>66</v>
      </c>
      <c r="J5" s="63">
        <f>COUNTIF($D:$D,"境界値")</f>
        <v>0</v>
      </c>
      <c r="K5" s="51"/>
      <c r="L5" s="50"/>
      <c r="R5" s="51"/>
      <c r="S5" s="50"/>
      <c r="Y5" s="51"/>
      <c r="Z5" s="50"/>
      <c r="AH5" s="37" t="s">
        <v>57</v>
      </c>
      <c r="AI5" s="51" t="s">
        <v>12</v>
      </c>
    </row>
    <row r="7" spans="1:35" s="1" customFormat="1" ht="13.5" x14ac:dyDescent="0.15">
      <c r="B7" s="2"/>
      <c r="C7" s="160" t="s">
        <v>42</v>
      </c>
      <c r="D7" s="160" t="s">
        <v>58</v>
      </c>
      <c r="E7" s="160" t="s">
        <v>17</v>
      </c>
      <c r="F7" s="160" t="s">
        <v>18</v>
      </c>
      <c r="G7" s="160" t="s">
        <v>25</v>
      </c>
      <c r="H7" s="160" t="s">
        <v>0</v>
      </c>
      <c r="I7" s="160" t="s">
        <v>26</v>
      </c>
      <c r="J7" s="160" t="s">
        <v>48</v>
      </c>
      <c r="K7" s="157" t="s">
        <v>52</v>
      </c>
      <c r="L7" s="158"/>
      <c r="M7" s="158"/>
      <c r="N7" s="158"/>
      <c r="O7" s="158"/>
      <c r="P7" s="158"/>
      <c r="Q7" s="159"/>
      <c r="R7" s="157" t="s">
        <v>50</v>
      </c>
      <c r="S7" s="158"/>
      <c r="T7" s="158"/>
      <c r="U7" s="158"/>
      <c r="V7" s="158"/>
      <c r="W7" s="158"/>
      <c r="X7" s="159"/>
      <c r="Y7" s="157" t="s">
        <v>51</v>
      </c>
      <c r="Z7" s="158"/>
      <c r="AA7" s="158"/>
      <c r="AB7" s="158"/>
      <c r="AC7" s="158"/>
      <c r="AD7" s="158"/>
      <c r="AE7" s="159"/>
      <c r="AF7" s="160" t="s">
        <v>19</v>
      </c>
    </row>
    <row r="8" spans="1:35" s="1" customFormat="1" x14ac:dyDescent="0.15">
      <c r="B8" s="2"/>
      <c r="C8" s="162"/>
      <c r="D8" s="162"/>
      <c r="E8" s="161"/>
      <c r="F8" s="161"/>
      <c r="G8" s="161"/>
      <c r="H8" s="161"/>
      <c r="I8" s="161"/>
      <c r="J8" s="161"/>
      <c r="K8" s="21" t="s">
        <v>43</v>
      </c>
      <c r="L8" s="20" t="s">
        <v>22</v>
      </c>
      <c r="M8" s="21" t="s">
        <v>44</v>
      </c>
      <c r="N8" s="20" t="s">
        <v>67</v>
      </c>
      <c r="O8" s="20" t="s">
        <v>68</v>
      </c>
      <c r="P8" s="20" t="s">
        <v>49</v>
      </c>
      <c r="Q8" s="20" t="s">
        <v>41</v>
      </c>
      <c r="R8" s="21" t="s">
        <v>43</v>
      </c>
      <c r="S8" s="20" t="s">
        <v>22</v>
      </c>
      <c r="T8" s="21" t="s">
        <v>44</v>
      </c>
      <c r="U8" s="20" t="s">
        <v>67</v>
      </c>
      <c r="V8" s="20" t="s">
        <v>68</v>
      </c>
      <c r="W8" s="20" t="s">
        <v>49</v>
      </c>
      <c r="X8" s="20" t="s">
        <v>41</v>
      </c>
      <c r="Y8" s="21" t="s">
        <v>43</v>
      </c>
      <c r="Z8" s="20" t="s">
        <v>22</v>
      </c>
      <c r="AA8" s="21" t="s">
        <v>44</v>
      </c>
      <c r="AB8" s="20" t="s">
        <v>67</v>
      </c>
      <c r="AC8" s="20" t="s">
        <v>68</v>
      </c>
      <c r="AD8" s="20" t="s">
        <v>49</v>
      </c>
      <c r="AE8" s="20" t="s">
        <v>41</v>
      </c>
      <c r="AF8" s="161"/>
    </row>
    <row r="9" spans="1:35" s="113" customFormat="1" ht="13.5" x14ac:dyDescent="0.15">
      <c r="A9" s="111"/>
      <c r="B9" s="112"/>
      <c r="C9" s="98">
        <f t="shared" ref="C9:C18" si="0">ROW()-8</f>
        <v>1</v>
      </c>
      <c r="D9" s="114"/>
      <c r="E9" s="122"/>
      <c r="F9" s="122"/>
      <c r="G9" s="122"/>
      <c r="H9" s="115"/>
      <c r="I9" s="116"/>
      <c r="J9" s="116"/>
      <c r="K9" s="117"/>
      <c r="L9" s="118"/>
      <c r="M9" s="118"/>
      <c r="N9" s="118"/>
      <c r="O9" s="118"/>
      <c r="P9" s="118"/>
      <c r="Q9" s="118"/>
      <c r="R9" s="117"/>
      <c r="S9" s="118"/>
      <c r="T9" s="118"/>
      <c r="U9" s="118"/>
      <c r="V9" s="118"/>
      <c r="W9" s="118"/>
      <c r="X9" s="118"/>
      <c r="Y9" s="117"/>
      <c r="Z9" s="118"/>
      <c r="AA9" s="118"/>
      <c r="AB9" s="118"/>
      <c r="AC9" s="118"/>
      <c r="AD9" s="118"/>
      <c r="AE9" s="118"/>
      <c r="AF9" s="118"/>
      <c r="AG9" s="111"/>
      <c r="AH9" s="111"/>
      <c r="AI9" s="111"/>
    </row>
    <row r="10" spans="1:35" s="113" customFormat="1" ht="13.5" x14ac:dyDescent="0.15">
      <c r="A10" s="111"/>
      <c r="B10" s="112"/>
      <c r="C10" s="98">
        <f t="shared" si="0"/>
        <v>2</v>
      </c>
      <c r="D10" s="114"/>
      <c r="E10" s="122"/>
      <c r="F10" s="122"/>
      <c r="G10" s="122"/>
      <c r="H10" s="115"/>
      <c r="I10" s="116"/>
      <c r="J10" s="116"/>
      <c r="K10" s="117"/>
      <c r="L10" s="118"/>
      <c r="M10" s="118"/>
      <c r="N10" s="118"/>
      <c r="O10" s="118"/>
      <c r="P10" s="118"/>
      <c r="Q10" s="119"/>
      <c r="R10" s="117"/>
      <c r="S10" s="118"/>
      <c r="T10" s="118"/>
      <c r="U10" s="118"/>
      <c r="V10" s="118"/>
      <c r="W10" s="118"/>
      <c r="X10" s="119"/>
      <c r="Y10" s="117"/>
      <c r="Z10" s="118"/>
      <c r="AA10" s="118"/>
      <c r="AB10" s="118"/>
      <c r="AC10" s="118"/>
      <c r="AD10" s="118"/>
      <c r="AE10" s="119"/>
      <c r="AF10" s="118"/>
      <c r="AG10" s="111"/>
      <c r="AH10" s="111"/>
      <c r="AI10" s="111"/>
    </row>
    <row r="11" spans="1:35" s="113" customFormat="1" ht="13.5" x14ac:dyDescent="0.15">
      <c r="A11" s="111"/>
      <c r="B11" s="112"/>
      <c r="C11" s="98">
        <f t="shared" si="0"/>
        <v>3</v>
      </c>
      <c r="D11" s="114"/>
      <c r="E11" s="122"/>
      <c r="F11" s="122"/>
      <c r="G11" s="122"/>
      <c r="H11" s="115"/>
      <c r="I11" s="116"/>
      <c r="J11" s="116"/>
      <c r="K11" s="117"/>
      <c r="L11" s="118"/>
      <c r="M11" s="118"/>
      <c r="N11" s="118"/>
      <c r="O11" s="118"/>
      <c r="P11" s="118"/>
      <c r="Q11" s="118"/>
      <c r="R11" s="117"/>
      <c r="S11" s="118"/>
      <c r="T11" s="118"/>
      <c r="U11" s="118"/>
      <c r="V11" s="118"/>
      <c r="W11" s="118"/>
      <c r="X11" s="118"/>
      <c r="Y11" s="117"/>
      <c r="Z11" s="118"/>
      <c r="AA11" s="118"/>
      <c r="AB11" s="118"/>
      <c r="AC11" s="118"/>
      <c r="AD11" s="118"/>
      <c r="AE11" s="118"/>
      <c r="AF11" s="118"/>
      <c r="AG11" s="111"/>
      <c r="AH11" s="111"/>
      <c r="AI11" s="111"/>
    </row>
    <row r="12" spans="1:35" s="113" customFormat="1" ht="13.5" x14ac:dyDescent="0.15">
      <c r="A12" s="111"/>
      <c r="B12" s="112"/>
      <c r="C12" s="98">
        <f t="shared" si="0"/>
        <v>4</v>
      </c>
      <c r="D12" s="114"/>
      <c r="E12" s="122"/>
      <c r="F12" s="122"/>
      <c r="G12" s="122"/>
      <c r="H12" s="115"/>
      <c r="I12" s="116"/>
      <c r="J12" s="116"/>
      <c r="K12" s="117"/>
      <c r="L12" s="118"/>
      <c r="M12" s="118"/>
      <c r="N12" s="118"/>
      <c r="O12" s="118"/>
      <c r="P12" s="118"/>
      <c r="Q12" s="118"/>
      <c r="R12" s="117"/>
      <c r="S12" s="118"/>
      <c r="T12" s="118"/>
      <c r="U12" s="118"/>
      <c r="V12" s="118"/>
      <c r="W12" s="118"/>
      <c r="X12" s="118"/>
      <c r="Y12" s="117"/>
      <c r="Z12" s="118"/>
      <c r="AA12" s="118"/>
      <c r="AB12" s="118"/>
      <c r="AC12" s="118"/>
      <c r="AD12" s="118"/>
      <c r="AE12" s="118"/>
      <c r="AF12" s="118"/>
      <c r="AG12" s="111"/>
      <c r="AH12" s="111"/>
      <c r="AI12" s="111"/>
    </row>
    <row r="13" spans="1:35" s="113" customFormat="1" ht="13.5" x14ac:dyDescent="0.15">
      <c r="A13" s="111"/>
      <c r="B13" s="112"/>
      <c r="C13" s="98">
        <f t="shared" si="0"/>
        <v>5</v>
      </c>
      <c r="D13" s="114"/>
      <c r="E13" s="122"/>
      <c r="F13" s="122"/>
      <c r="G13" s="122"/>
      <c r="H13" s="115"/>
      <c r="I13" s="116"/>
      <c r="J13" s="116"/>
      <c r="K13" s="117"/>
      <c r="L13" s="118"/>
      <c r="M13" s="118"/>
      <c r="N13" s="118"/>
      <c r="O13" s="118"/>
      <c r="P13" s="118"/>
      <c r="Q13" s="118"/>
      <c r="R13" s="117"/>
      <c r="S13" s="118"/>
      <c r="T13" s="118"/>
      <c r="U13" s="118"/>
      <c r="V13" s="118"/>
      <c r="W13" s="118"/>
      <c r="X13" s="118"/>
      <c r="Y13" s="117"/>
      <c r="Z13" s="118"/>
      <c r="AA13" s="118"/>
      <c r="AB13" s="118"/>
      <c r="AC13" s="118"/>
      <c r="AD13" s="118"/>
      <c r="AE13" s="118"/>
      <c r="AF13" s="118"/>
      <c r="AG13" s="111"/>
      <c r="AH13" s="111"/>
      <c r="AI13" s="111"/>
    </row>
    <row r="14" spans="1:35" s="113" customFormat="1" ht="13.5" x14ac:dyDescent="0.15">
      <c r="A14" s="111"/>
      <c r="B14" s="112"/>
      <c r="C14" s="98">
        <f t="shared" si="0"/>
        <v>6</v>
      </c>
      <c r="D14" s="114"/>
      <c r="E14" s="122"/>
      <c r="F14" s="122"/>
      <c r="G14" s="122"/>
      <c r="H14" s="115"/>
      <c r="I14" s="116"/>
      <c r="J14" s="116"/>
      <c r="K14" s="117"/>
      <c r="L14" s="118"/>
      <c r="M14" s="118"/>
      <c r="N14" s="118"/>
      <c r="O14" s="118"/>
      <c r="P14" s="118"/>
      <c r="Q14" s="118"/>
      <c r="R14" s="117"/>
      <c r="S14" s="118"/>
      <c r="T14" s="118"/>
      <c r="U14" s="118"/>
      <c r="V14" s="118"/>
      <c r="W14" s="118"/>
      <c r="X14" s="118"/>
      <c r="Y14" s="117"/>
      <c r="Z14" s="118"/>
      <c r="AA14" s="118"/>
      <c r="AB14" s="118"/>
      <c r="AC14" s="118"/>
      <c r="AD14" s="118"/>
      <c r="AE14" s="118"/>
      <c r="AF14" s="118"/>
      <c r="AG14" s="111"/>
      <c r="AH14" s="111"/>
      <c r="AI14" s="111"/>
    </row>
    <row r="15" spans="1:35" s="113" customFormat="1" ht="13.5" x14ac:dyDescent="0.15">
      <c r="A15" s="111"/>
      <c r="B15" s="112"/>
      <c r="C15" s="98">
        <f t="shared" si="0"/>
        <v>7</v>
      </c>
      <c r="D15" s="114"/>
      <c r="E15" s="122"/>
      <c r="F15" s="122"/>
      <c r="G15" s="122"/>
      <c r="H15" s="115"/>
      <c r="I15" s="116"/>
      <c r="J15" s="116"/>
      <c r="K15" s="117"/>
      <c r="L15" s="118"/>
      <c r="M15" s="118"/>
      <c r="N15" s="118"/>
      <c r="O15" s="118"/>
      <c r="P15" s="118"/>
      <c r="Q15" s="118"/>
      <c r="R15" s="117"/>
      <c r="S15" s="118"/>
      <c r="T15" s="118"/>
      <c r="U15" s="118"/>
      <c r="V15" s="118"/>
      <c r="W15" s="118"/>
      <c r="X15" s="118"/>
      <c r="Y15" s="117"/>
      <c r="Z15" s="118"/>
      <c r="AA15" s="118"/>
      <c r="AB15" s="118"/>
      <c r="AC15" s="118"/>
      <c r="AD15" s="118"/>
      <c r="AE15" s="118"/>
      <c r="AF15" s="118"/>
      <c r="AG15" s="111"/>
      <c r="AH15" s="111"/>
      <c r="AI15" s="111"/>
    </row>
    <row r="16" spans="1:35" s="113" customFormat="1" ht="13.5" x14ac:dyDescent="0.15">
      <c r="A16" s="111"/>
      <c r="B16" s="112"/>
      <c r="C16" s="98">
        <f t="shared" si="0"/>
        <v>8</v>
      </c>
      <c r="D16" s="114"/>
      <c r="E16" s="122"/>
      <c r="F16" s="122"/>
      <c r="G16" s="122"/>
      <c r="H16" s="115"/>
      <c r="I16" s="116"/>
      <c r="J16" s="116"/>
      <c r="K16" s="117"/>
      <c r="L16" s="118"/>
      <c r="M16" s="118"/>
      <c r="N16" s="118"/>
      <c r="O16" s="118"/>
      <c r="P16" s="118"/>
      <c r="Q16" s="118"/>
      <c r="R16" s="117"/>
      <c r="S16" s="118"/>
      <c r="T16" s="118"/>
      <c r="U16" s="118"/>
      <c r="V16" s="118"/>
      <c r="W16" s="118"/>
      <c r="X16" s="118"/>
      <c r="Y16" s="117"/>
      <c r="Z16" s="118"/>
      <c r="AA16" s="118"/>
      <c r="AB16" s="118"/>
      <c r="AC16" s="118"/>
      <c r="AD16" s="118"/>
      <c r="AE16" s="118"/>
      <c r="AF16" s="118"/>
      <c r="AG16" s="111"/>
      <c r="AH16" s="111"/>
      <c r="AI16" s="111"/>
    </row>
    <row r="17" spans="2:32" s="113" customFormat="1" ht="13.5" x14ac:dyDescent="0.15">
      <c r="B17" s="112"/>
      <c r="C17" s="98">
        <f t="shared" si="0"/>
        <v>9</v>
      </c>
      <c r="D17" s="114"/>
      <c r="E17" s="122"/>
      <c r="F17" s="122"/>
      <c r="G17" s="122"/>
      <c r="H17" s="115"/>
      <c r="I17" s="116"/>
      <c r="J17" s="116"/>
      <c r="K17" s="117"/>
      <c r="L17" s="118"/>
      <c r="M17" s="118"/>
      <c r="N17" s="118"/>
      <c r="O17" s="118"/>
      <c r="P17" s="118"/>
      <c r="Q17" s="118"/>
      <c r="R17" s="117"/>
      <c r="S17" s="118"/>
      <c r="T17" s="118"/>
      <c r="U17" s="118"/>
      <c r="V17" s="118"/>
      <c r="W17" s="118"/>
      <c r="X17" s="118"/>
      <c r="Y17" s="117"/>
      <c r="Z17" s="118"/>
      <c r="AA17" s="118"/>
      <c r="AB17" s="118"/>
      <c r="AC17" s="118"/>
      <c r="AD17" s="118"/>
      <c r="AE17" s="118"/>
      <c r="AF17" s="118"/>
    </row>
    <row r="18" spans="2:32" s="113" customFormat="1" ht="13.5" x14ac:dyDescent="0.15">
      <c r="B18" s="112"/>
      <c r="C18" s="98">
        <f t="shared" si="0"/>
        <v>10</v>
      </c>
      <c r="D18" s="114"/>
      <c r="E18" s="122"/>
      <c r="F18" s="122"/>
      <c r="G18" s="122"/>
      <c r="H18" s="115"/>
      <c r="I18" s="116"/>
      <c r="J18" s="116"/>
      <c r="K18" s="117"/>
      <c r="L18" s="118"/>
      <c r="M18" s="118"/>
      <c r="N18" s="118"/>
      <c r="O18" s="118"/>
      <c r="P18" s="118"/>
      <c r="Q18" s="118"/>
      <c r="R18" s="117"/>
      <c r="S18" s="118"/>
      <c r="T18" s="118"/>
      <c r="U18" s="118"/>
      <c r="V18" s="118"/>
      <c r="W18" s="118"/>
      <c r="X18" s="118"/>
      <c r="Y18" s="117"/>
      <c r="Z18" s="118"/>
      <c r="AA18" s="118"/>
      <c r="AB18" s="118"/>
      <c r="AC18" s="118"/>
      <c r="AD18" s="118"/>
      <c r="AE18" s="118"/>
      <c r="AF18" s="118"/>
    </row>
    <row r="19" spans="2:32" s="113" customFormat="1" ht="13.5" x14ac:dyDescent="0.15">
      <c r="B19" s="112"/>
      <c r="C19" s="98">
        <f t="shared" ref="C19:C85" si="1">ROW()-8</f>
        <v>11</v>
      </c>
      <c r="D19" s="114"/>
      <c r="E19" s="122"/>
      <c r="F19" s="122"/>
      <c r="G19" s="120"/>
      <c r="H19" s="115"/>
      <c r="I19" s="116"/>
      <c r="J19" s="116"/>
      <c r="K19" s="117"/>
      <c r="L19" s="118"/>
      <c r="M19" s="118"/>
      <c r="N19" s="118"/>
      <c r="O19" s="118"/>
      <c r="P19" s="118"/>
      <c r="Q19" s="119"/>
      <c r="R19" s="117"/>
      <c r="S19" s="118"/>
      <c r="T19" s="118"/>
      <c r="U19" s="118"/>
      <c r="V19" s="118"/>
      <c r="W19" s="118"/>
      <c r="X19" s="119"/>
      <c r="Y19" s="117"/>
      <c r="Z19" s="118"/>
      <c r="AA19" s="118"/>
      <c r="AB19" s="118"/>
      <c r="AC19" s="118"/>
      <c r="AD19" s="118"/>
      <c r="AE19" s="119"/>
      <c r="AF19" s="118"/>
    </row>
    <row r="20" spans="2:32" s="113" customFormat="1" ht="13.5" x14ac:dyDescent="0.15">
      <c r="B20" s="112"/>
      <c r="C20" s="98">
        <f t="shared" si="1"/>
        <v>12</v>
      </c>
      <c r="D20" s="114"/>
      <c r="E20" s="122"/>
      <c r="F20" s="122"/>
      <c r="G20" s="120"/>
      <c r="H20" s="115"/>
      <c r="I20" s="116"/>
      <c r="J20" s="116"/>
      <c r="K20" s="117"/>
      <c r="L20" s="118"/>
      <c r="M20" s="118"/>
      <c r="N20" s="118"/>
      <c r="O20" s="118"/>
      <c r="P20" s="118"/>
      <c r="Q20" s="118"/>
      <c r="R20" s="117"/>
      <c r="S20" s="118"/>
      <c r="T20" s="118"/>
      <c r="U20" s="118"/>
      <c r="V20" s="118"/>
      <c r="W20" s="118"/>
      <c r="X20" s="118"/>
      <c r="Y20" s="117"/>
      <c r="Z20" s="118"/>
      <c r="AA20" s="118"/>
      <c r="AB20" s="118"/>
      <c r="AC20" s="118"/>
      <c r="AD20" s="118"/>
      <c r="AE20" s="118"/>
      <c r="AF20" s="118"/>
    </row>
    <row r="21" spans="2:32" s="113" customFormat="1" ht="13.5" x14ac:dyDescent="0.15">
      <c r="B21" s="112"/>
      <c r="C21" s="98">
        <f t="shared" si="1"/>
        <v>13</v>
      </c>
      <c r="D21" s="114"/>
      <c r="E21" s="122"/>
      <c r="F21" s="122"/>
      <c r="G21" s="120"/>
      <c r="H21" s="115"/>
      <c r="I21" s="116"/>
      <c r="J21" s="116"/>
      <c r="K21" s="117"/>
      <c r="L21" s="118"/>
      <c r="M21" s="118"/>
      <c r="N21" s="118"/>
      <c r="O21" s="118"/>
      <c r="P21" s="118"/>
      <c r="Q21" s="118"/>
      <c r="R21" s="117"/>
      <c r="S21" s="118"/>
      <c r="T21" s="118"/>
      <c r="U21" s="118"/>
      <c r="V21" s="118"/>
      <c r="W21" s="118"/>
      <c r="X21" s="118"/>
      <c r="Y21" s="117"/>
      <c r="Z21" s="118"/>
      <c r="AA21" s="118"/>
      <c r="AB21" s="118"/>
      <c r="AC21" s="118"/>
      <c r="AD21" s="118"/>
      <c r="AE21" s="118"/>
      <c r="AF21" s="118"/>
    </row>
    <row r="22" spans="2:32" s="113" customFormat="1" ht="13.5" x14ac:dyDescent="0.15">
      <c r="B22" s="112"/>
      <c r="C22" s="98">
        <f t="shared" si="1"/>
        <v>14</v>
      </c>
      <c r="D22" s="114"/>
      <c r="E22" s="122"/>
      <c r="F22" s="122"/>
      <c r="G22" s="120"/>
      <c r="H22" s="115"/>
      <c r="I22" s="116"/>
      <c r="J22" s="116"/>
      <c r="K22" s="117"/>
      <c r="L22" s="118"/>
      <c r="M22" s="118"/>
      <c r="N22" s="118"/>
      <c r="O22" s="118"/>
      <c r="P22" s="118"/>
      <c r="Q22" s="118"/>
      <c r="R22" s="117"/>
      <c r="S22" s="118"/>
      <c r="T22" s="118"/>
      <c r="U22" s="118"/>
      <c r="V22" s="118"/>
      <c r="W22" s="118"/>
      <c r="X22" s="118"/>
      <c r="Y22" s="117"/>
      <c r="Z22" s="118"/>
      <c r="AA22" s="118"/>
      <c r="AB22" s="118"/>
      <c r="AC22" s="118"/>
      <c r="AD22" s="118"/>
      <c r="AE22" s="118"/>
      <c r="AF22" s="118"/>
    </row>
    <row r="23" spans="2:32" s="113" customFormat="1" ht="13.5" x14ac:dyDescent="0.15">
      <c r="B23" s="112"/>
      <c r="C23" s="98">
        <f t="shared" si="1"/>
        <v>15</v>
      </c>
      <c r="D23" s="114"/>
      <c r="E23" s="122"/>
      <c r="F23" s="122"/>
      <c r="G23" s="120"/>
      <c r="H23" s="115"/>
      <c r="I23" s="116"/>
      <c r="J23" s="116"/>
      <c r="K23" s="117"/>
      <c r="L23" s="118"/>
      <c r="M23" s="118"/>
      <c r="N23" s="118"/>
      <c r="O23" s="118"/>
      <c r="P23" s="118"/>
      <c r="Q23" s="118"/>
      <c r="R23" s="117"/>
      <c r="S23" s="118"/>
      <c r="T23" s="118"/>
      <c r="U23" s="118"/>
      <c r="V23" s="118"/>
      <c r="W23" s="118"/>
      <c r="X23" s="118"/>
      <c r="Y23" s="117"/>
      <c r="Z23" s="118"/>
      <c r="AA23" s="118"/>
      <c r="AB23" s="118"/>
      <c r="AC23" s="118"/>
      <c r="AD23" s="118"/>
      <c r="AE23" s="118"/>
      <c r="AF23" s="118"/>
    </row>
    <row r="24" spans="2:32" s="113" customFormat="1" ht="13.5" x14ac:dyDescent="0.15">
      <c r="B24" s="112"/>
      <c r="C24" s="98">
        <f t="shared" si="1"/>
        <v>16</v>
      </c>
      <c r="D24" s="114"/>
      <c r="E24" s="118"/>
      <c r="F24" s="118"/>
      <c r="G24" s="116"/>
      <c r="H24" s="115"/>
      <c r="I24" s="116"/>
      <c r="J24" s="116"/>
      <c r="K24" s="117"/>
      <c r="L24" s="118"/>
      <c r="M24" s="118"/>
      <c r="N24" s="118"/>
      <c r="O24" s="118"/>
      <c r="P24" s="118"/>
      <c r="Q24" s="118"/>
      <c r="R24" s="117"/>
      <c r="S24" s="118"/>
      <c r="T24" s="118"/>
      <c r="U24" s="118"/>
      <c r="V24" s="118"/>
      <c r="W24" s="118"/>
      <c r="X24" s="118"/>
      <c r="Y24" s="117"/>
      <c r="Z24" s="118"/>
      <c r="AA24" s="118"/>
      <c r="AB24" s="118"/>
      <c r="AC24" s="118"/>
      <c r="AD24" s="118"/>
      <c r="AE24" s="118"/>
      <c r="AF24" s="118"/>
    </row>
    <row r="25" spans="2:32" s="113" customFormat="1" ht="13.5" x14ac:dyDescent="0.15">
      <c r="B25" s="112"/>
      <c r="C25" s="98">
        <f t="shared" si="1"/>
        <v>17</v>
      </c>
      <c r="D25" s="114"/>
      <c r="E25" s="122"/>
      <c r="F25" s="122"/>
      <c r="G25" s="120"/>
      <c r="H25" s="115"/>
      <c r="I25" s="116"/>
      <c r="J25" s="116"/>
      <c r="K25" s="117"/>
      <c r="L25" s="118"/>
      <c r="M25" s="118"/>
      <c r="N25" s="118"/>
      <c r="O25" s="118"/>
      <c r="P25" s="118"/>
      <c r="Q25" s="118"/>
      <c r="R25" s="117"/>
      <c r="S25" s="118"/>
      <c r="T25" s="118"/>
      <c r="U25" s="118"/>
      <c r="V25" s="118"/>
      <c r="W25" s="118"/>
      <c r="X25" s="118"/>
      <c r="Y25" s="117"/>
      <c r="Z25" s="118"/>
      <c r="AA25" s="118"/>
      <c r="AB25" s="118"/>
      <c r="AC25" s="118"/>
      <c r="AD25" s="118"/>
      <c r="AE25" s="118"/>
      <c r="AF25" s="118"/>
    </row>
    <row r="26" spans="2:32" s="113" customFormat="1" ht="13.5" x14ac:dyDescent="0.15">
      <c r="B26" s="112"/>
      <c r="C26" s="98">
        <f t="shared" si="1"/>
        <v>18</v>
      </c>
      <c r="D26" s="114"/>
      <c r="E26" s="122"/>
      <c r="F26" s="122"/>
      <c r="G26" s="120"/>
      <c r="H26" s="115"/>
      <c r="I26" s="116"/>
      <c r="J26" s="116"/>
      <c r="K26" s="117"/>
      <c r="L26" s="118"/>
      <c r="M26" s="118"/>
      <c r="N26" s="118"/>
      <c r="O26" s="118"/>
      <c r="P26" s="118"/>
      <c r="Q26" s="118"/>
      <c r="R26" s="117"/>
      <c r="S26" s="118"/>
      <c r="T26" s="118"/>
      <c r="U26" s="118"/>
      <c r="V26" s="118"/>
      <c r="W26" s="118"/>
      <c r="X26" s="118"/>
      <c r="Y26" s="117"/>
      <c r="Z26" s="118"/>
      <c r="AA26" s="118"/>
      <c r="AB26" s="118"/>
      <c r="AC26" s="118"/>
      <c r="AD26" s="118"/>
      <c r="AE26" s="118"/>
      <c r="AF26" s="118"/>
    </row>
    <row r="27" spans="2:32" s="113" customFormat="1" ht="13.5" x14ac:dyDescent="0.15">
      <c r="B27" s="112"/>
      <c r="C27" s="98">
        <f t="shared" si="1"/>
        <v>19</v>
      </c>
      <c r="D27" s="114"/>
      <c r="E27" s="122"/>
      <c r="F27" s="122"/>
      <c r="G27" s="120"/>
      <c r="H27" s="115"/>
      <c r="I27" s="116"/>
      <c r="J27" s="116"/>
      <c r="K27" s="117"/>
      <c r="L27" s="118"/>
      <c r="M27" s="118"/>
      <c r="N27" s="118"/>
      <c r="O27" s="118"/>
      <c r="P27" s="118"/>
      <c r="Q27" s="118"/>
      <c r="R27" s="117"/>
      <c r="S27" s="118"/>
      <c r="T27" s="118"/>
      <c r="U27" s="118"/>
      <c r="V27" s="118"/>
      <c r="W27" s="118"/>
      <c r="X27" s="118"/>
      <c r="Y27" s="117"/>
      <c r="Z27" s="118"/>
      <c r="AA27" s="118"/>
      <c r="AB27" s="118"/>
      <c r="AC27" s="118"/>
      <c r="AD27" s="118"/>
      <c r="AE27" s="118"/>
      <c r="AF27" s="118"/>
    </row>
    <row r="28" spans="2:32" s="113" customFormat="1" ht="13.5" x14ac:dyDescent="0.15">
      <c r="B28" s="112"/>
      <c r="C28" s="98">
        <f t="shared" si="1"/>
        <v>20</v>
      </c>
      <c r="D28" s="114"/>
      <c r="E28" s="122"/>
      <c r="F28" s="122"/>
      <c r="G28" s="120"/>
      <c r="H28" s="115"/>
      <c r="I28" s="116"/>
      <c r="J28" s="116"/>
      <c r="K28" s="117"/>
      <c r="L28" s="118"/>
      <c r="M28" s="118"/>
      <c r="N28" s="118"/>
      <c r="O28" s="118"/>
      <c r="P28" s="118"/>
      <c r="Q28" s="118"/>
      <c r="R28" s="117"/>
      <c r="S28" s="118"/>
      <c r="T28" s="118"/>
      <c r="U28" s="118"/>
      <c r="V28" s="118"/>
      <c r="W28" s="118"/>
      <c r="X28" s="118"/>
      <c r="Y28" s="117"/>
      <c r="Z28" s="118"/>
      <c r="AA28" s="118"/>
      <c r="AB28" s="118"/>
      <c r="AC28" s="118"/>
      <c r="AD28" s="118"/>
      <c r="AE28" s="118"/>
      <c r="AF28" s="118"/>
    </row>
    <row r="29" spans="2:32" s="113" customFormat="1" ht="13.5" x14ac:dyDescent="0.15">
      <c r="B29" s="112"/>
      <c r="C29" s="98">
        <f t="shared" si="1"/>
        <v>21</v>
      </c>
      <c r="D29" s="114"/>
      <c r="E29" s="122"/>
      <c r="F29" s="122"/>
      <c r="G29" s="120"/>
      <c r="H29" s="115"/>
      <c r="I29" s="116"/>
      <c r="J29" s="116"/>
      <c r="K29" s="117"/>
      <c r="L29" s="118"/>
      <c r="M29" s="118"/>
      <c r="N29" s="118"/>
      <c r="O29" s="118"/>
      <c r="P29" s="118"/>
      <c r="Q29" s="118"/>
      <c r="R29" s="117"/>
      <c r="S29" s="118"/>
      <c r="T29" s="118"/>
      <c r="U29" s="118"/>
      <c r="V29" s="118"/>
      <c r="W29" s="118"/>
      <c r="X29" s="118"/>
      <c r="Y29" s="117"/>
      <c r="Z29" s="118"/>
      <c r="AA29" s="118"/>
      <c r="AB29" s="118"/>
      <c r="AC29" s="118"/>
      <c r="AD29" s="118"/>
      <c r="AE29" s="118"/>
      <c r="AF29" s="118"/>
    </row>
    <row r="30" spans="2:32" s="113" customFormat="1" ht="13.5" x14ac:dyDescent="0.15">
      <c r="B30" s="112"/>
      <c r="C30" s="98">
        <f t="shared" si="1"/>
        <v>22</v>
      </c>
      <c r="D30" s="114"/>
      <c r="E30" s="122"/>
      <c r="F30" s="122"/>
      <c r="G30" s="120"/>
      <c r="H30" s="115"/>
      <c r="I30" s="116"/>
      <c r="J30" s="116"/>
      <c r="K30" s="117"/>
      <c r="L30" s="118"/>
      <c r="M30" s="118"/>
      <c r="N30" s="118"/>
      <c r="O30" s="118"/>
      <c r="P30" s="118"/>
      <c r="Q30" s="118"/>
      <c r="R30" s="117"/>
      <c r="S30" s="118"/>
      <c r="T30" s="118"/>
      <c r="U30" s="118"/>
      <c r="V30" s="118"/>
      <c r="W30" s="118"/>
      <c r="X30" s="118"/>
      <c r="Y30" s="117"/>
      <c r="Z30" s="118"/>
      <c r="AA30" s="118"/>
      <c r="AB30" s="118"/>
      <c r="AC30" s="118"/>
      <c r="AD30" s="118"/>
      <c r="AE30" s="118"/>
      <c r="AF30" s="118"/>
    </row>
    <row r="31" spans="2:32" s="113" customFormat="1" ht="13.5" x14ac:dyDescent="0.15">
      <c r="B31" s="112"/>
      <c r="C31" s="98">
        <f t="shared" si="1"/>
        <v>23</v>
      </c>
      <c r="D31" s="114"/>
      <c r="E31" s="122"/>
      <c r="F31" s="122"/>
      <c r="G31" s="120"/>
      <c r="H31" s="115"/>
      <c r="I31" s="116"/>
      <c r="J31" s="116"/>
      <c r="K31" s="117"/>
      <c r="L31" s="118"/>
      <c r="M31" s="118"/>
      <c r="N31" s="118"/>
      <c r="O31" s="118"/>
      <c r="P31" s="118"/>
      <c r="Q31" s="118"/>
      <c r="R31" s="117"/>
      <c r="S31" s="118"/>
      <c r="T31" s="118"/>
      <c r="U31" s="118"/>
      <c r="V31" s="118"/>
      <c r="W31" s="118"/>
      <c r="X31" s="118"/>
      <c r="Y31" s="117"/>
      <c r="Z31" s="118"/>
      <c r="AA31" s="118"/>
      <c r="AB31" s="118"/>
      <c r="AC31" s="118"/>
      <c r="AD31" s="118"/>
      <c r="AE31" s="118"/>
      <c r="AF31" s="118"/>
    </row>
    <row r="32" spans="2:32" s="113" customFormat="1" ht="13.5" x14ac:dyDescent="0.15">
      <c r="B32" s="112"/>
      <c r="C32" s="98">
        <f t="shared" si="1"/>
        <v>24</v>
      </c>
      <c r="D32" s="114"/>
      <c r="E32" s="122"/>
      <c r="F32" s="122"/>
      <c r="G32" s="120"/>
      <c r="H32" s="115"/>
      <c r="I32" s="116"/>
      <c r="J32" s="116"/>
      <c r="K32" s="117"/>
      <c r="L32" s="118"/>
      <c r="M32" s="118"/>
      <c r="N32" s="118"/>
      <c r="O32" s="118"/>
      <c r="P32" s="118"/>
      <c r="Q32" s="118"/>
      <c r="R32" s="117"/>
      <c r="S32" s="118"/>
      <c r="T32" s="118"/>
      <c r="U32" s="118"/>
      <c r="V32" s="118"/>
      <c r="W32" s="118"/>
      <c r="X32" s="118"/>
      <c r="Y32" s="117"/>
      <c r="Z32" s="118"/>
      <c r="AA32" s="118"/>
      <c r="AB32" s="118"/>
      <c r="AC32" s="118"/>
      <c r="AD32" s="118"/>
      <c r="AE32" s="118"/>
      <c r="AF32" s="118"/>
    </row>
    <row r="33" spans="2:32" s="113" customFormat="1" ht="13.5" x14ac:dyDescent="0.15">
      <c r="B33" s="112"/>
      <c r="C33" s="98">
        <f t="shared" si="1"/>
        <v>25</v>
      </c>
      <c r="D33" s="114"/>
      <c r="E33" s="122"/>
      <c r="F33" s="122"/>
      <c r="G33" s="120"/>
      <c r="H33" s="115"/>
      <c r="I33" s="116"/>
      <c r="J33" s="116"/>
      <c r="K33" s="117"/>
      <c r="L33" s="118"/>
      <c r="M33" s="118"/>
      <c r="N33" s="118"/>
      <c r="O33" s="118"/>
      <c r="P33" s="118"/>
      <c r="Q33" s="118"/>
      <c r="R33" s="117"/>
      <c r="S33" s="118"/>
      <c r="T33" s="118"/>
      <c r="U33" s="118"/>
      <c r="V33" s="118"/>
      <c r="W33" s="118"/>
      <c r="X33" s="118"/>
      <c r="Y33" s="117"/>
      <c r="Z33" s="118"/>
      <c r="AA33" s="118"/>
      <c r="AB33" s="118"/>
      <c r="AC33" s="118"/>
      <c r="AD33" s="118"/>
      <c r="AE33" s="118"/>
      <c r="AF33" s="118"/>
    </row>
    <row r="34" spans="2:32" s="113" customFormat="1" ht="13.5" x14ac:dyDescent="0.15">
      <c r="B34" s="112"/>
      <c r="C34" s="98">
        <f t="shared" si="1"/>
        <v>26</v>
      </c>
      <c r="D34" s="114"/>
      <c r="E34" s="122"/>
      <c r="F34" s="123"/>
      <c r="G34" s="123"/>
      <c r="H34" s="115"/>
      <c r="I34" s="116"/>
      <c r="J34" s="116"/>
      <c r="K34" s="117"/>
      <c r="L34" s="118"/>
      <c r="M34" s="118"/>
      <c r="N34" s="118"/>
      <c r="O34" s="118"/>
      <c r="P34" s="118"/>
      <c r="Q34" s="118"/>
      <c r="R34" s="117"/>
      <c r="S34" s="118"/>
      <c r="T34" s="118"/>
      <c r="U34" s="118"/>
      <c r="V34" s="118"/>
      <c r="W34" s="118"/>
      <c r="X34" s="118"/>
      <c r="Y34" s="117"/>
      <c r="Z34" s="118"/>
      <c r="AA34" s="118"/>
      <c r="AB34" s="118"/>
      <c r="AC34" s="118"/>
      <c r="AD34" s="118"/>
      <c r="AE34" s="118"/>
      <c r="AF34" s="118"/>
    </row>
    <row r="35" spans="2:32" s="113" customFormat="1" ht="13.5" x14ac:dyDescent="0.15">
      <c r="B35" s="112"/>
      <c r="C35" s="98">
        <f t="shared" si="1"/>
        <v>27</v>
      </c>
      <c r="D35" s="114"/>
      <c r="E35" s="122"/>
      <c r="F35" s="123"/>
      <c r="G35" s="123"/>
      <c r="H35" s="115"/>
      <c r="I35" s="116"/>
      <c r="J35" s="116"/>
      <c r="K35" s="117"/>
      <c r="L35" s="118"/>
      <c r="M35" s="118"/>
      <c r="N35" s="118"/>
      <c r="O35" s="118"/>
      <c r="P35" s="118"/>
      <c r="Q35" s="118"/>
      <c r="R35" s="117"/>
      <c r="S35" s="118"/>
      <c r="T35" s="118"/>
      <c r="U35" s="118"/>
      <c r="V35" s="118"/>
      <c r="W35" s="118"/>
      <c r="X35" s="118"/>
      <c r="Y35" s="117"/>
      <c r="Z35" s="118"/>
      <c r="AA35" s="118"/>
      <c r="AB35" s="118"/>
      <c r="AC35" s="118"/>
      <c r="AD35" s="118"/>
      <c r="AE35" s="118"/>
      <c r="AF35" s="118"/>
    </row>
    <row r="36" spans="2:32" s="113" customFormat="1" ht="13.5" x14ac:dyDescent="0.15">
      <c r="B36" s="112"/>
      <c r="C36" s="98">
        <f t="shared" si="1"/>
        <v>28</v>
      </c>
      <c r="D36" s="114"/>
      <c r="E36" s="122"/>
      <c r="F36" s="123"/>
      <c r="G36" s="123"/>
      <c r="H36" s="115"/>
      <c r="I36" s="116"/>
      <c r="J36" s="116"/>
      <c r="K36" s="117"/>
      <c r="L36" s="118"/>
      <c r="M36" s="118"/>
      <c r="N36" s="118"/>
      <c r="O36" s="118"/>
      <c r="P36" s="118"/>
      <c r="Q36" s="118"/>
      <c r="R36" s="117"/>
      <c r="S36" s="118"/>
      <c r="T36" s="118"/>
      <c r="U36" s="118"/>
      <c r="V36" s="118"/>
      <c r="W36" s="118"/>
      <c r="X36" s="118"/>
      <c r="Y36" s="117"/>
      <c r="Z36" s="118"/>
      <c r="AA36" s="118"/>
      <c r="AB36" s="118"/>
      <c r="AC36" s="118"/>
      <c r="AD36" s="118"/>
      <c r="AE36" s="118"/>
      <c r="AF36" s="118"/>
    </row>
    <row r="37" spans="2:32" s="113" customFormat="1" ht="13.5" x14ac:dyDescent="0.15">
      <c r="B37" s="112"/>
      <c r="C37" s="98">
        <f t="shared" si="1"/>
        <v>29</v>
      </c>
      <c r="D37" s="114"/>
      <c r="E37" s="122"/>
      <c r="F37" s="123"/>
      <c r="G37" s="120"/>
      <c r="H37" s="115"/>
      <c r="I37" s="116"/>
      <c r="J37" s="116"/>
      <c r="K37" s="117"/>
      <c r="L37" s="118"/>
      <c r="M37" s="118"/>
      <c r="N37" s="118"/>
      <c r="O37" s="118"/>
      <c r="P37" s="118"/>
      <c r="Q37" s="118"/>
      <c r="R37" s="117"/>
      <c r="S37" s="118"/>
      <c r="T37" s="118"/>
      <c r="U37" s="118"/>
      <c r="V37" s="118"/>
      <c r="W37" s="118"/>
      <c r="X37" s="118"/>
      <c r="Y37" s="117"/>
      <c r="Z37" s="118"/>
      <c r="AA37" s="118"/>
      <c r="AB37" s="118"/>
      <c r="AC37" s="118"/>
      <c r="AD37" s="118"/>
      <c r="AE37" s="118"/>
      <c r="AF37" s="118"/>
    </row>
    <row r="38" spans="2:32" s="113" customFormat="1" ht="13.5" x14ac:dyDescent="0.15">
      <c r="B38" s="112"/>
      <c r="C38" s="98">
        <f t="shared" si="1"/>
        <v>30</v>
      </c>
      <c r="D38" s="114"/>
      <c r="E38" s="122"/>
      <c r="F38" s="123"/>
      <c r="G38" s="120"/>
      <c r="H38" s="115"/>
      <c r="I38" s="116"/>
      <c r="J38" s="116"/>
      <c r="K38" s="117"/>
      <c r="L38" s="118"/>
      <c r="M38" s="118"/>
      <c r="N38" s="118"/>
      <c r="O38" s="118"/>
      <c r="P38" s="118"/>
      <c r="Q38" s="118"/>
      <c r="R38" s="117"/>
      <c r="S38" s="118"/>
      <c r="T38" s="118"/>
      <c r="U38" s="118"/>
      <c r="V38" s="118"/>
      <c r="W38" s="118"/>
      <c r="X38" s="118"/>
      <c r="Y38" s="117"/>
      <c r="Z38" s="118"/>
      <c r="AA38" s="118"/>
      <c r="AB38" s="118"/>
      <c r="AC38" s="118"/>
      <c r="AD38" s="118"/>
      <c r="AE38" s="118"/>
      <c r="AF38" s="118"/>
    </row>
    <row r="39" spans="2:32" s="113" customFormat="1" ht="13.5" x14ac:dyDescent="0.15">
      <c r="B39" s="112"/>
      <c r="C39" s="98">
        <f t="shared" si="1"/>
        <v>31</v>
      </c>
      <c r="D39" s="114"/>
      <c r="E39" s="122"/>
      <c r="F39" s="123"/>
      <c r="G39" s="120"/>
      <c r="H39" s="115"/>
      <c r="I39" s="116"/>
      <c r="J39" s="116"/>
      <c r="K39" s="117"/>
      <c r="L39" s="118"/>
      <c r="M39" s="118"/>
      <c r="N39" s="118"/>
      <c r="O39" s="118"/>
      <c r="P39" s="118"/>
      <c r="Q39" s="118"/>
      <c r="R39" s="117"/>
      <c r="S39" s="118"/>
      <c r="T39" s="118"/>
      <c r="U39" s="118"/>
      <c r="V39" s="118"/>
      <c r="W39" s="118"/>
      <c r="X39" s="118"/>
      <c r="Y39" s="117"/>
      <c r="Z39" s="118"/>
      <c r="AA39" s="118"/>
      <c r="AB39" s="118"/>
      <c r="AC39" s="118"/>
      <c r="AD39" s="118"/>
      <c r="AE39" s="118"/>
      <c r="AF39" s="118"/>
    </row>
    <row r="40" spans="2:32" s="113" customFormat="1" ht="13.5" x14ac:dyDescent="0.15">
      <c r="B40" s="112"/>
      <c r="C40" s="98">
        <f t="shared" si="1"/>
        <v>32</v>
      </c>
      <c r="D40" s="114"/>
      <c r="E40" s="122"/>
      <c r="F40" s="120"/>
      <c r="G40" s="120"/>
      <c r="H40" s="115"/>
      <c r="I40" s="116"/>
      <c r="J40" s="116"/>
      <c r="K40" s="117"/>
      <c r="L40" s="118"/>
      <c r="M40" s="118"/>
      <c r="N40" s="118"/>
      <c r="O40" s="118"/>
      <c r="P40" s="118"/>
      <c r="Q40" s="118"/>
      <c r="R40" s="117"/>
      <c r="S40" s="118"/>
      <c r="T40" s="118"/>
      <c r="U40" s="118"/>
      <c r="V40" s="118"/>
      <c r="W40" s="118"/>
      <c r="X40" s="118"/>
      <c r="Y40" s="117"/>
      <c r="Z40" s="118"/>
      <c r="AA40" s="118"/>
      <c r="AB40" s="118"/>
      <c r="AC40" s="118"/>
      <c r="AD40" s="118"/>
      <c r="AE40" s="118"/>
      <c r="AF40" s="118"/>
    </row>
    <row r="41" spans="2:32" s="113" customFormat="1" ht="13.5" x14ac:dyDescent="0.15">
      <c r="B41" s="112"/>
      <c r="C41" s="98">
        <f t="shared" si="1"/>
        <v>33</v>
      </c>
      <c r="D41" s="114"/>
      <c r="E41" s="122"/>
      <c r="F41" s="120"/>
      <c r="G41" s="120"/>
      <c r="H41" s="115"/>
      <c r="I41" s="116"/>
      <c r="J41" s="116"/>
      <c r="K41" s="117"/>
      <c r="L41" s="118"/>
      <c r="M41" s="118"/>
      <c r="N41" s="118"/>
      <c r="O41" s="118"/>
      <c r="P41" s="118"/>
      <c r="Q41" s="118"/>
      <c r="R41" s="117"/>
      <c r="S41" s="118"/>
      <c r="T41" s="118"/>
      <c r="U41" s="118"/>
      <c r="V41" s="118"/>
      <c r="W41" s="118"/>
      <c r="X41" s="118"/>
      <c r="Y41" s="117"/>
      <c r="Z41" s="118"/>
      <c r="AA41" s="118"/>
      <c r="AB41" s="118"/>
      <c r="AC41" s="118"/>
      <c r="AD41" s="118"/>
      <c r="AE41" s="118"/>
      <c r="AF41" s="118"/>
    </row>
    <row r="42" spans="2:32" s="113" customFormat="1" ht="13.5" x14ac:dyDescent="0.15">
      <c r="B42" s="112"/>
      <c r="C42" s="98">
        <f t="shared" si="1"/>
        <v>34</v>
      </c>
      <c r="D42" s="114"/>
      <c r="E42" s="122"/>
      <c r="F42" s="120"/>
      <c r="G42" s="121"/>
      <c r="H42" s="115"/>
      <c r="I42" s="116"/>
      <c r="J42" s="116"/>
      <c r="K42" s="117"/>
      <c r="L42" s="118"/>
      <c r="M42" s="118"/>
      <c r="N42" s="118"/>
      <c r="O42" s="118"/>
      <c r="P42" s="118"/>
      <c r="Q42" s="118"/>
      <c r="R42" s="117"/>
      <c r="S42" s="118"/>
      <c r="T42" s="118"/>
      <c r="U42" s="118"/>
      <c r="V42" s="118"/>
      <c r="W42" s="118"/>
      <c r="X42" s="118"/>
      <c r="Y42" s="117"/>
      <c r="Z42" s="118"/>
      <c r="AA42" s="118"/>
      <c r="AB42" s="118"/>
      <c r="AC42" s="118"/>
      <c r="AD42" s="118"/>
      <c r="AE42" s="118"/>
      <c r="AF42" s="118"/>
    </row>
    <row r="43" spans="2:32" s="113" customFormat="1" ht="13.5" x14ac:dyDescent="0.15">
      <c r="B43" s="112"/>
      <c r="C43" s="98">
        <f t="shared" si="1"/>
        <v>35</v>
      </c>
      <c r="D43" s="114"/>
      <c r="E43" s="122"/>
      <c r="F43" s="120"/>
      <c r="G43" s="123"/>
      <c r="H43" s="115"/>
      <c r="I43" s="116"/>
      <c r="J43" s="116"/>
      <c r="K43" s="117"/>
      <c r="L43" s="118"/>
      <c r="M43" s="118"/>
      <c r="N43" s="118"/>
      <c r="O43" s="118"/>
      <c r="P43" s="118"/>
      <c r="Q43" s="118"/>
      <c r="R43" s="117"/>
      <c r="S43" s="118"/>
      <c r="T43" s="118"/>
      <c r="U43" s="118"/>
      <c r="V43" s="118"/>
      <c r="W43" s="118"/>
      <c r="X43" s="118"/>
      <c r="Y43" s="117"/>
      <c r="Z43" s="118"/>
      <c r="AA43" s="118"/>
      <c r="AB43" s="118"/>
      <c r="AC43" s="118"/>
      <c r="AD43" s="118"/>
      <c r="AE43" s="118"/>
      <c r="AF43" s="118"/>
    </row>
    <row r="44" spans="2:32" s="113" customFormat="1" ht="13.5" x14ac:dyDescent="0.15">
      <c r="B44" s="112"/>
      <c r="C44" s="98">
        <f t="shared" si="1"/>
        <v>36</v>
      </c>
      <c r="D44" s="114"/>
      <c r="E44" s="122"/>
      <c r="F44" s="120"/>
      <c r="G44" s="123"/>
      <c r="H44" s="115"/>
      <c r="I44" s="116"/>
      <c r="J44" s="116"/>
      <c r="K44" s="117"/>
      <c r="L44" s="118"/>
      <c r="M44" s="118"/>
      <c r="N44" s="118"/>
      <c r="O44" s="118"/>
      <c r="P44" s="118"/>
      <c r="Q44" s="118"/>
      <c r="R44" s="117"/>
      <c r="S44" s="118"/>
      <c r="T44" s="118"/>
      <c r="U44" s="118"/>
      <c r="V44" s="118"/>
      <c r="W44" s="118"/>
      <c r="X44" s="118"/>
      <c r="Y44" s="117"/>
      <c r="Z44" s="118"/>
      <c r="AA44" s="118"/>
      <c r="AB44" s="118"/>
      <c r="AC44" s="118"/>
      <c r="AD44" s="118"/>
      <c r="AE44" s="118"/>
      <c r="AF44" s="118"/>
    </row>
    <row r="45" spans="2:32" s="113" customFormat="1" ht="13.5" x14ac:dyDescent="0.15">
      <c r="B45" s="112"/>
      <c r="C45" s="98">
        <f t="shared" si="1"/>
        <v>37</v>
      </c>
      <c r="D45" s="114"/>
      <c r="E45" s="122"/>
      <c r="F45" s="120"/>
      <c r="G45" s="123"/>
      <c r="H45" s="115"/>
      <c r="I45" s="116"/>
      <c r="J45" s="116"/>
      <c r="K45" s="117"/>
      <c r="L45" s="118"/>
      <c r="M45" s="118"/>
      <c r="N45" s="118"/>
      <c r="O45" s="118"/>
      <c r="P45" s="118"/>
      <c r="Q45" s="118"/>
      <c r="R45" s="117"/>
      <c r="S45" s="118"/>
      <c r="T45" s="118"/>
      <c r="U45" s="118"/>
      <c r="V45" s="118"/>
      <c r="W45" s="118"/>
      <c r="X45" s="118"/>
      <c r="Y45" s="117"/>
      <c r="Z45" s="118"/>
      <c r="AA45" s="118"/>
      <c r="AB45" s="118"/>
      <c r="AC45" s="118"/>
      <c r="AD45" s="118"/>
      <c r="AE45" s="118"/>
      <c r="AF45" s="118"/>
    </row>
    <row r="46" spans="2:32" s="113" customFormat="1" ht="13.5" x14ac:dyDescent="0.15">
      <c r="B46" s="112"/>
      <c r="C46" s="98">
        <f t="shared" si="1"/>
        <v>38</v>
      </c>
      <c r="D46" s="114"/>
      <c r="E46" s="122"/>
      <c r="F46" s="120"/>
      <c r="G46" s="123"/>
      <c r="H46" s="115"/>
      <c r="I46" s="116"/>
      <c r="J46" s="116"/>
      <c r="K46" s="117"/>
      <c r="L46" s="118"/>
      <c r="M46" s="118"/>
      <c r="N46" s="118"/>
      <c r="O46" s="118"/>
      <c r="P46" s="118"/>
      <c r="Q46" s="118"/>
      <c r="R46" s="117"/>
      <c r="S46" s="118"/>
      <c r="T46" s="118"/>
      <c r="U46" s="118"/>
      <c r="V46" s="118"/>
      <c r="W46" s="118"/>
      <c r="X46" s="118"/>
      <c r="Y46" s="117"/>
      <c r="Z46" s="118"/>
      <c r="AA46" s="118"/>
      <c r="AB46" s="118"/>
      <c r="AC46" s="118"/>
      <c r="AD46" s="118"/>
      <c r="AE46" s="118"/>
      <c r="AF46" s="118"/>
    </row>
    <row r="47" spans="2:32" s="113" customFormat="1" ht="13.5" x14ac:dyDescent="0.15">
      <c r="B47" s="112"/>
      <c r="C47" s="98">
        <f t="shared" si="1"/>
        <v>39</v>
      </c>
      <c r="D47" s="114"/>
      <c r="E47" s="122"/>
      <c r="F47" s="120"/>
      <c r="G47" s="123"/>
      <c r="H47" s="115"/>
      <c r="I47" s="116"/>
      <c r="J47" s="116"/>
      <c r="K47" s="117"/>
      <c r="L47" s="118"/>
      <c r="M47" s="118"/>
      <c r="N47" s="118"/>
      <c r="O47" s="118"/>
      <c r="P47" s="118"/>
      <c r="Q47" s="118"/>
      <c r="R47" s="117"/>
      <c r="S47" s="118"/>
      <c r="T47" s="118"/>
      <c r="U47" s="118"/>
      <c r="V47" s="118"/>
      <c r="W47" s="118"/>
      <c r="X47" s="118"/>
      <c r="Y47" s="117"/>
      <c r="Z47" s="118"/>
      <c r="AA47" s="118"/>
      <c r="AB47" s="118"/>
      <c r="AC47" s="118"/>
      <c r="AD47" s="118"/>
      <c r="AE47" s="118"/>
      <c r="AF47" s="118"/>
    </row>
    <row r="48" spans="2:32" s="113" customFormat="1" ht="13.5" x14ac:dyDescent="0.15">
      <c r="B48" s="112"/>
      <c r="C48" s="98">
        <f t="shared" si="1"/>
        <v>40</v>
      </c>
      <c r="D48" s="114"/>
      <c r="E48" s="122"/>
      <c r="F48" s="120"/>
      <c r="G48" s="123"/>
      <c r="H48" s="115"/>
      <c r="I48" s="116"/>
      <c r="J48" s="116"/>
      <c r="K48" s="117"/>
      <c r="L48" s="118"/>
      <c r="M48" s="118"/>
      <c r="N48" s="118"/>
      <c r="O48" s="118"/>
      <c r="P48" s="118"/>
      <c r="Q48" s="118"/>
      <c r="R48" s="117"/>
      <c r="S48" s="118"/>
      <c r="T48" s="118"/>
      <c r="U48" s="118"/>
      <c r="V48" s="118"/>
      <c r="W48" s="118"/>
      <c r="X48" s="118"/>
      <c r="Y48" s="117"/>
      <c r="Z48" s="118"/>
      <c r="AA48" s="118"/>
      <c r="AB48" s="118"/>
      <c r="AC48" s="118"/>
      <c r="AD48" s="118"/>
      <c r="AE48" s="118"/>
      <c r="AF48" s="118"/>
    </row>
    <row r="49" spans="2:32" s="113" customFormat="1" ht="13.5" x14ac:dyDescent="0.15">
      <c r="B49" s="112"/>
      <c r="C49" s="98">
        <f t="shared" si="1"/>
        <v>41</v>
      </c>
      <c r="D49" s="114"/>
      <c r="E49" s="122"/>
      <c r="F49" s="120"/>
      <c r="G49" s="123"/>
      <c r="H49" s="115"/>
      <c r="I49" s="116"/>
      <c r="J49" s="116"/>
      <c r="K49" s="117"/>
      <c r="L49" s="118"/>
      <c r="M49" s="118"/>
      <c r="N49" s="118"/>
      <c r="O49" s="118"/>
      <c r="P49" s="118"/>
      <c r="Q49" s="118"/>
      <c r="R49" s="117"/>
      <c r="S49" s="118"/>
      <c r="T49" s="118"/>
      <c r="U49" s="118"/>
      <c r="V49" s="118"/>
      <c r="W49" s="118"/>
      <c r="X49" s="118"/>
      <c r="Y49" s="117"/>
      <c r="Z49" s="118"/>
      <c r="AA49" s="118"/>
      <c r="AB49" s="118"/>
      <c r="AC49" s="118"/>
      <c r="AD49" s="118"/>
      <c r="AE49" s="118"/>
      <c r="AF49" s="118"/>
    </row>
    <row r="50" spans="2:32" s="113" customFormat="1" ht="13.5" x14ac:dyDescent="0.15">
      <c r="B50" s="112"/>
      <c r="C50" s="98">
        <f t="shared" si="1"/>
        <v>42</v>
      </c>
      <c r="D50" s="114"/>
      <c r="E50" s="122"/>
      <c r="F50" s="120"/>
      <c r="G50" s="121"/>
      <c r="H50" s="115"/>
      <c r="I50" s="116"/>
      <c r="J50" s="116"/>
      <c r="K50" s="117"/>
      <c r="L50" s="118"/>
      <c r="M50" s="118"/>
      <c r="N50" s="118"/>
      <c r="O50" s="118"/>
      <c r="P50" s="118"/>
      <c r="Q50" s="118"/>
      <c r="R50" s="117"/>
      <c r="S50" s="118"/>
      <c r="T50" s="118"/>
      <c r="U50" s="118"/>
      <c r="V50" s="118"/>
      <c r="W50" s="118"/>
      <c r="X50" s="118"/>
      <c r="Y50" s="117"/>
      <c r="Z50" s="118"/>
      <c r="AA50" s="118"/>
      <c r="AB50" s="118"/>
      <c r="AC50" s="118"/>
      <c r="AD50" s="118"/>
      <c r="AE50" s="118"/>
      <c r="AF50" s="118"/>
    </row>
    <row r="51" spans="2:32" s="113" customFormat="1" ht="13.5" x14ac:dyDescent="0.15">
      <c r="B51" s="112"/>
      <c r="C51" s="98">
        <f t="shared" si="1"/>
        <v>43</v>
      </c>
      <c r="D51" s="114"/>
      <c r="E51" s="122"/>
      <c r="F51" s="120"/>
      <c r="G51" s="123"/>
      <c r="H51" s="115"/>
      <c r="I51" s="116"/>
      <c r="J51" s="116"/>
      <c r="K51" s="117"/>
      <c r="L51" s="118"/>
      <c r="M51" s="118"/>
      <c r="N51" s="118"/>
      <c r="O51" s="118"/>
      <c r="P51" s="118"/>
      <c r="Q51" s="118"/>
      <c r="R51" s="117"/>
      <c r="S51" s="118"/>
      <c r="T51" s="118"/>
      <c r="U51" s="118"/>
      <c r="V51" s="118"/>
      <c r="W51" s="118"/>
      <c r="X51" s="118"/>
      <c r="Y51" s="117"/>
      <c r="Z51" s="118"/>
      <c r="AA51" s="118"/>
      <c r="AB51" s="118"/>
      <c r="AC51" s="118"/>
      <c r="AD51" s="118"/>
      <c r="AE51" s="118"/>
      <c r="AF51" s="118"/>
    </row>
    <row r="52" spans="2:32" s="113" customFormat="1" ht="13.5" x14ac:dyDescent="0.15">
      <c r="B52" s="112"/>
      <c r="C52" s="98">
        <f t="shared" si="1"/>
        <v>44</v>
      </c>
      <c r="D52" s="114"/>
      <c r="E52" s="122"/>
      <c r="F52" s="120"/>
      <c r="G52" s="123"/>
      <c r="H52" s="115"/>
      <c r="I52" s="116"/>
      <c r="J52" s="116"/>
      <c r="K52" s="117"/>
      <c r="L52" s="118"/>
      <c r="M52" s="118"/>
      <c r="N52" s="118"/>
      <c r="O52" s="118"/>
      <c r="P52" s="118"/>
      <c r="Q52" s="118"/>
      <c r="R52" s="117"/>
      <c r="S52" s="118"/>
      <c r="T52" s="118"/>
      <c r="U52" s="118"/>
      <c r="V52" s="118"/>
      <c r="W52" s="118"/>
      <c r="X52" s="118"/>
      <c r="Y52" s="117"/>
      <c r="Z52" s="118"/>
      <c r="AA52" s="118"/>
      <c r="AB52" s="118"/>
      <c r="AC52" s="118"/>
      <c r="AD52" s="118"/>
      <c r="AE52" s="118"/>
      <c r="AF52" s="118"/>
    </row>
    <row r="53" spans="2:32" s="113" customFormat="1" ht="13.5" x14ac:dyDescent="0.15">
      <c r="B53" s="112"/>
      <c r="C53" s="98">
        <f t="shared" si="1"/>
        <v>45</v>
      </c>
      <c r="D53" s="114"/>
      <c r="E53" s="122"/>
      <c r="F53" s="120"/>
      <c r="G53" s="123"/>
      <c r="H53" s="115"/>
      <c r="I53" s="116"/>
      <c r="J53" s="116"/>
      <c r="K53" s="117"/>
      <c r="L53" s="118"/>
      <c r="M53" s="118"/>
      <c r="N53" s="118"/>
      <c r="O53" s="118"/>
      <c r="P53" s="118"/>
      <c r="Q53" s="118"/>
      <c r="R53" s="117"/>
      <c r="S53" s="118"/>
      <c r="T53" s="118"/>
      <c r="U53" s="118"/>
      <c r="V53" s="118"/>
      <c r="W53" s="118"/>
      <c r="X53" s="118"/>
      <c r="Y53" s="117"/>
      <c r="Z53" s="118"/>
      <c r="AA53" s="118"/>
      <c r="AB53" s="118"/>
      <c r="AC53" s="118"/>
      <c r="AD53" s="118"/>
      <c r="AE53" s="118"/>
      <c r="AF53" s="118"/>
    </row>
    <row r="54" spans="2:32" s="113" customFormat="1" ht="13.5" x14ac:dyDescent="0.15">
      <c r="B54" s="112"/>
      <c r="C54" s="98">
        <f t="shared" si="1"/>
        <v>46</v>
      </c>
      <c r="D54" s="114"/>
      <c r="E54" s="122"/>
      <c r="F54" s="120"/>
      <c r="G54" s="123"/>
      <c r="H54" s="115"/>
      <c r="I54" s="116"/>
      <c r="J54" s="116"/>
      <c r="K54" s="117"/>
      <c r="L54" s="118"/>
      <c r="M54" s="118"/>
      <c r="N54" s="118"/>
      <c r="O54" s="118"/>
      <c r="P54" s="118"/>
      <c r="Q54" s="118"/>
      <c r="R54" s="117"/>
      <c r="S54" s="118"/>
      <c r="T54" s="118"/>
      <c r="U54" s="118"/>
      <c r="V54" s="118"/>
      <c r="W54" s="118"/>
      <c r="X54" s="118"/>
      <c r="Y54" s="117"/>
      <c r="Z54" s="118"/>
      <c r="AA54" s="118"/>
      <c r="AB54" s="118"/>
      <c r="AC54" s="118"/>
      <c r="AD54" s="118"/>
      <c r="AE54" s="118"/>
      <c r="AF54" s="118"/>
    </row>
    <row r="55" spans="2:32" s="113" customFormat="1" ht="13.5" x14ac:dyDescent="0.15">
      <c r="B55" s="112"/>
      <c r="C55" s="98">
        <f t="shared" si="1"/>
        <v>47</v>
      </c>
      <c r="D55" s="114"/>
      <c r="E55" s="122"/>
      <c r="F55" s="120"/>
      <c r="G55" s="121"/>
      <c r="H55" s="115"/>
      <c r="I55" s="116"/>
      <c r="J55" s="116"/>
      <c r="K55" s="117"/>
      <c r="L55" s="118"/>
      <c r="M55" s="118"/>
      <c r="N55" s="118"/>
      <c r="O55" s="118"/>
      <c r="P55" s="118"/>
      <c r="Q55" s="118"/>
      <c r="R55" s="117"/>
      <c r="S55" s="118"/>
      <c r="T55" s="118"/>
      <c r="U55" s="118"/>
      <c r="V55" s="118"/>
      <c r="W55" s="118"/>
      <c r="X55" s="118"/>
      <c r="Y55" s="117"/>
      <c r="Z55" s="118"/>
      <c r="AA55" s="118"/>
      <c r="AB55" s="118"/>
      <c r="AC55" s="118"/>
      <c r="AD55" s="118"/>
      <c r="AE55" s="118"/>
      <c r="AF55" s="118"/>
    </row>
    <row r="56" spans="2:32" s="113" customFormat="1" ht="13.5" x14ac:dyDescent="0.15">
      <c r="B56" s="112"/>
      <c r="C56" s="98">
        <f t="shared" si="1"/>
        <v>48</v>
      </c>
      <c r="D56" s="114"/>
      <c r="E56" s="122"/>
      <c r="F56" s="122"/>
      <c r="G56" s="120"/>
      <c r="H56" s="115"/>
      <c r="I56" s="116"/>
      <c r="J56" s="116"/>
      <c r="K56" s="117"/>
      <c r="L56" s="118"/>
      <c r="M56" s="118"/>
      <c r="N56" s="118"/>
      <c r="O56" s="118"/>
      <c r="P56" s="118"/>
      <c r="Q56" s="118"/>
      <c r="R56" s="117"/>
      <c r="S56" s="118"/>
      <c r="T56" s="118"/>
      <c r="U56" s="118"/>
      <c r="V56" s="118"/>
      <c r="W56" s="118"/>
      <c r="X56" s="118"/>
      <c r="Y56" s="117"/>
      <c r="Z56" s="118"/>
      <c r="AA56" s="118"/>
      <c r="AB56" s="118"/>
      <c r="AC56" s="118"/>
      <c r="AD56" s="118"/>
      <c r="AE56" s="118"/>
      <c r="AF56" s="118"/>
    </row>
    <row r="57" spans="2:32" s="113" customFormat="1" ht="13.5" x14ac:dyDescent="0.15">
      <c r="B57" s="112"/>
      <c r="C57" s="98">
        <f t="shared" si="1"/>
        <v>49</v>
      </c>
      <c r="D57" s="114"/>
      <c r="E57" s="122"/>
      <c r="F57" s="122"/>
      <c r="G57" s="120"/>
      <c r="H57" s="115"/>
      <c r="I57" s="116"/>
      <c r="J57" s="116"/>
      <c r="K57" s="117"/>
      <c r="L57" s="118"/>
      <c r="M57" s="118"/>
      <c r="N57" s="118"/>
      <c r="O57" s="118"/>
      <c r="P57" s="118"/>
      <c r="Q57" s="118"/>
      <c r="R57" s="117"/>
      <c r="S57" s="118"/>
      <c r="T57" s="118"/>
      <c r="U57" s="118"/>
      <c r="V57" s="118"/>
      <c r="W57" s="118"/>
      <c r="X57" s="118"/>
      <c r="Y57" s="117"/>
      <c r="Z57" s="118"/>
      <c r="AA57" s="118"/>
      <c r="AB57" s="118"/>
      <c r="AC57" s="118"/>
      <c r="AD57" s="118"/>
      <c r="AE57" s="118"/>
      <c r="AF57" s="118"/>
    </row>
    <row r="58" spans="2:32" s="113" customFormat="1" ht="13.5" x14ac:dyDescent="0.15">
      <c r="B58" s="112"/>
      <c r="C58" s="98">
        <f t="shared" si="1"/>
        <v>50</v>
      </c>
      <c r="D58" s="114"/>
      <c r="E58" s="122"/>
      <c r="F58" s="122"/>
      <c r="G58" s="120"/>
      <c r="H58" s="115"/>
      <c r="I58" s="116"/>
      <c r="J58" s="116"/>
      <c r="K58" s="117"/>
      <c r="L58" s="118"/>
      <c r="M58" s="118"/>
      <c r="N58" s="118"/>
      <c r="O58" s="118"/>
      <c r="P58" s="118"/>
      <c r="Q58" s="118"/>
      <c r="R58" s="117"/>
      <c r="S58" s="118"/>
      <c r="T58" s="118"/>
      <c r="U58" s="118"/>
      <c r="V58" s="118"/>
      <c r="W58" s="118"/>
      <c r="X58" s="118"/>
      <c r="Y58" s="117"/>
      <c r="Z58" s="118"/>
      <c r="AA58" s="118"/>
      <c r="AB58" s="118"/>
      <c r="AC58" s="118"/>
      <c r="AD58" s="118"/>
      <c r="AE58" s="118"/>
      <c r="AF58" s="118"/>
    </row>
    <row r="59" spans="2:32" s="113" customFormat="1" ht="13.5" x14ac:dyDescent="0.15">
      <c r="B59" s="112"/>
      <c r="C59" s="98">
        <f t="shared" si="1"/>
        <v>51</v>
      </c>
      <c r="D59" s="114"/>
      <c r="E59" s="122"/>
      <c r="F59" s="122"/>
      <c r="G59" s="120"/>
      <c r="H59" s="115"/>
      <c r="I59" s="116"/>
      <c r="J59" s="116"/>
      <c r="K59" s="117"/>
      <c r="L59" s="118"/>
      <c r="M59" s="118"/>
      <c r="N59" s="118"/>
      <c r="O59" s="118"/>
      <c r="P59" s="118"/>
      <c r="Q59" s="118"/>
      <c r="R59" s="117"/>
      <c r="S59" s="118"/>
      <c r="T59" s="118"/>
      <c r="U59" s="118"/>
      <c r="V59" s="118"/>
      <c r="W59" s="118"/>
      <c r="X59" s="118"/>
      <c r="Y59" s="117"/>
      <c r="Z59" s="118"/>
      <c r="AA59" s="118"/>
      <c r="AB59" s="118"/>
      <c r="AC59" s="118"/>
      <c r="AD59" s="118"/>
      <c r="AE59" s="118"/>
      <c r="AF59" s="118"/>
    </row>
    <row r="60" spans="2:32" s="69" customFormat="1" x14ac:dyDescent="0.15">
      <c r="B60" s="3"/>
      <c r="C60" s="98">
        <f t="shared" si="1"/>
        <v>52</v>
      </c>
      <c r="D60" s="106"/>
      <c r="E60" s="107"/>
      <c r="F60" s="107"/>
      <c r="G60" s="109"/>
      <c r="H60" s="109"/>
      <c r="I60" s="109"/>
      <c r="J60" s="109"/>
      <c r="K60" s="108"/>
      <c r="L60" s="107"/>
      <c r="M60" s="107"/>
      <c r="N60" s="107"/>
      <c r="O60" s="107"/>
      <c r="P60" s="107"/>
      <c r="Q60" s="107"/>
      <c r="R60" s="108"/>
      <c r="S60" s="107"/>
      <c r="T60" s="107"/>
      <c r="U60" s="107"/>
      <c r="V60" s="107"/>
      <c r="W60" s="107"/>
      <c r="X60" s="107"/>
      <c r="Y60" s="108"/>
      <c r="Z60" s="107"/>
      <c r="AA60" s="107"/>
      <c r="AB60" s="107"/>
      <c r="AC60" s="107"/>
      <c r="AD60" s="107"/>
      <c r="AE60" s="107"/>
      <c r="AF60" s="107"/>
    </row>
    <row r="61" spans="2:32" s="69" customFormat="1" x14ac:dyDescent="0.15">
      <c r="B61" s="3"/>
      <c r="C61" s="98">
        <f t="shared" si="1"/>
        <v>53</v>
      </c>
      <c r="D61" s="106"/>
      <c r="E61" s="107"/>
      <c r="F61" s="107"/>
      <c r="G61" s="109"/>
      <c r="H61" s="109"/>
      <c r="I61" s="109"/>
      <c r="J61" s="109"/>
      <c r="K61" s="108"/>
      <c r="L61" s="107"/>
      <c r="M61" s="107"/>
      <c r="N61" s="107"/>
      <c r="O61" s="107"/>
      <c r="P61" s="107"/>
      <c r="Q61" s="107"/>
      <c r="R61" s="108"/>
      <c r="S61" s="107"/>
      <c r="T61" s="107"/>
      <c r="U61" s="107"/>
      <c r="V61" s="107"/>
      <c r="W61" s="107"/>
      <c r="X61" s="107"/>
      <c r="Y61" s="108"/>
      <c r="Z61" s="107"/>
      <c r="AA61" s="107"/>
      <c r="AB61" s="107"/>
      <c r="AC61" s="107"/>
      <c r="AD61" s="107"/>
      <c r="AE61" s="107"/>
      <c r="AF61" s="107"/>
    </row>
    <row r="62" spans="2:32" s="69" customFormat="1" x14ac:dyDescent="0.15">
      <c r="B62" s="3"/>
      <c r="C62" s="98">
        <f t="shared" si="1"/>
        <v>54</v>
      </c>
      <c r="D62" s="106"/>
      <c r="E62" s="107"/>
      <c r="F62" s="107"/>
      <c r="G62" s="109"/>
      <c r="H62" s="109"/>
      <c r="I62" s="109"/>
      <c r="J62" s="109"/>
      <c r="K62" s="108"/>
      <c r="L62" s="107"/>
      <c r="M62" s="107"/>
      <c r="N62" s="107"/>
      <c r="O62" s="107"/>
      <c r="P62" s="107"/>
      <c r="Q62" s="107"/>
      <c r="R62" s="108"/>
      <c r="S62" s="107"/>
      <c r="T62" s="107"/>
      <c r="U62" s="107"/>
      <c r="V62" s="107"/>
      <c r="W62" s="107"/>
      <c r="X62" s="107"/>
      <c r="Y62" s="108"/>
      <c r="Z62" s="107"/>
      <c r="AA62" s="107"/>
      <c r="AB62" s="107"/>
      <c r="AC62" s="107"/>
      <c r="AD62" s="107"/>
      <c r="AE62" s="107"/>
      <c r="AF62" s="107"/>
    </row>
    <row r="63" spans="2:32" s="69" customFormat="1" x14ac:dyDescent="0.15">
      <c r="B63" s="3"/>
      <c r="C63" s="98">
        <f t="shared" si="1"/>
        <v>55</v>
      </c>
      <c r="D63" s="106"/>
      <c r="E63" s="107"/>
      <c r="F63" s="107"/>
      <c r="G63" s="109"/>
      <c r="H63" s="109"/>
      <c r="I63" s="109"/>
      <c r="J63" s="109"/>
      <c r="K63" s="108"/>
      <c r="L63" s="107"/>
      <c r="M63" s="107"/>
      <c r="N63" s="107"/>
      <c r="O63" s="107"/>
      <c r="P63" s="107"/>
      <c r="Q63" s="107"/>
      <c r="R63" s="108"/>
      <c r="S63" s="107"/>
      <c r="T63" s="107"/>
      <c r="U63" s="107"/>
      <c r="V63" s="107"/>
      <c r="W63" s="107"/>
      <c r="X63" s="107"/>
      <c r="Y63" s="108"/>
      <c r="Z63" s="107"/>
      <c r="AA63" s="107"/>
      <c r="AB63" s="107"/>
      <c r="AC63" s="107"/>
      <c r="AD63" s="107"/>
      <c r="AE63" s="107"/>
      <c r="AF63" s="107"/>
    </row>
    <row r="64" spans="2:32" s="69" customFormat="1" x14ac:dyDescent="0.15">
      <c r="B64" s="3"/>
      <c r="C64" s="98">
        <f t="shared" si="1"/>
        <v>56</v>
      </c>
      <c r="D64" s="106"/>
      <c r="E64" s="107"/>
      <c r="F64" s="107"/>
      <c r="G64" s="109"/>
      <c r="H64" s="109"/>
      <c r="I64" s="109"/>
      <c r="J64" s="109"/>
      <c r="K64" s="108"/>
      <c r="L64" s="107"/>
      <c r="M64" s="107"/>
      <c r="N64" s="107"/>
      <c r="O64" s="107"/>
      <c r="P64" s="107"/>
      <c r="Q64" s="107"/>
      <c r="R64" s="108"/>
      <c r="S64" s="107"/>
      <c r="T64" s="107"/>
      <c r="U64" s="107"/>
      <c r="V64" s="107"/>
      <c r="W64" s="107"/>
      <c r="X64" s="107"/>
      <c r="Y64" s="108"/>
      <c r="Z64" s="107"/>
      <c r="AA64" s="107"/>
      <c r="AB64" s="107"/>
      <c r="AC64" s="107"/>
      <c r="AD64" s="107"/>
      <c r="AE64" s="107"/>
      <c r="AF64" s="107"/>
    </row>
    <row r="65" spans="2:32" s="69" customFormat="1" x14ac:dyDescent="0.15">
      <c r="B65" s="3"/>
      <c r="C65" s="98">
        <f t="shared" si="1"/>
        <v>57</v>
      </c>
      <c r="D65" s="106"/>
      <c r="E65" s="107"/>
      <c r="F65" s="107"/>
      <c r="G65" s="109"/>
      <c r="H65" s="109"/>
      <c r="I65" s="109"/>
      <c r="J65" s="109"/>
      <c r="K65" s="108"/>
      <c r="L65" s="107"/>
      <c r="M65" s="107"/>
      <c r="N65" s="107"/>
      <c r="O65" s="107"/>
      <c r="P65" s="107"/>
      <c r="Q65" s="107"/>
      <c r="R65" s="108"/>
      <c r="S65" s="107"/>
      <c r="T65" s="107"/>
      <c r="U65" s="107"/>
      <c r="V65" s="107"/>
      <c r="W65" s="107"/>
      <c r="X65" s="107"/>
      <c r="Y65" s="108"/>
      <c r="Z65" s="107"/>
      <c r="AA65" s="107"/>
      <c r="AB65" s="107"/>
      <c r="AC65" s="107"/>
      <c r="AD65" s="107"/>
      <c r="AE65" s="107"/>
      <c r="AF65" s="107"/>
    </row>
    <row r="66" spans="2:32" s="69" customFormat="1" x14ac:dyDescent="0.15">
      <c r="B66" s="3"/>
      <c r="C66" s="98">
        <f t="shared" si="1"/>
        <v>58</v>
      </c>
      <c r="D66" s="106"/>
      <c r="E66" s="107"/>
      <c r="F66" s="107"/>
      <c r="G66" s="109"/>
      <c r="H66" s="109"/>
      <c r="I66" s="109"/>
      <c r="J66" s="109"/>
      <c r="K66" s="108"/>
      <c r="L66" s="107"/>
      <c r="M66" s="107"/>
      <c r="N66" s="107"/>
      <c r="O66" s="107"/>
      <c r="P66" s="107"/>
      <c r="Q66" s="107"/>
      <c r="R66" s="108"/>
      <c r="S66" s="107"/>
      <c r="T66" s="107"/>
      <c r="U66" s="107"/>
      <c r="V66" s="107"/>
      <c r="W66" s="107"/>
      <c r="X66" s="107"/>
      <c r="Y66" s="108"/>
      <c r="Z66" s="107"/>
      <c r="AA66" s="107"/>
      <c r="AB66" s="107"/>
      <c r="AC66" s="107"/>
      <c r="AD66" s="107"/>
      <c r="AE66" s="107"/>
      <c r="AF66" s="107"/>
    </row>
    <row r="67" spans="2:32" s="69" customFormat="1" x14ac:dyDescent="0.15">
      <c r="B67" s="3"/>
      <c r="C67" s="98">
        <f t="shared" si="1"/>
        <v>59</v>
      </c>
      <c r="D67" s="106"/>
      <c r="E67" s="107"/>
      <c r="F67" s="107"/>
      <c r="G67" s="109"/>
      <c r="H67" s="109"/>
      <c r="I67" s="109"/>
      <c r="J67" s="109"/>
      <c r="K67" s="108"/>
      <c r="L67" s="107"/>
      <c r="M67" s="107"/>
      <c r="N67" s="107"/>
      <c r="O67" s="107"/>
      <c r="P67" s="107"/>
      <c r="Q67" s="107"/>
      <c r="R67" s="108"/>
      <c r="S67" s="107"/>
      <c r="T67" s="107"/>
      <c r="U67" s="107"/>
      <c r="V67" s="107"/>
      <c r="W67" s="107"/>
      <c r="X67" s="107"/>
      <c r="Y67" s="108"/>
      <c r="Z67" s="107"/>
      <c r="AA67" s="107"/>
      <c r="AB67" s="107"/>
      <c r="AC67" s="107"/>
      <c r="AD67" s="107"/>
      <c r="AE67" s="107"/>
      <c r="AF67" s="107"/>
    </row>
    <row r="68" spans="2:32" s="69" customFormat="1" x14ac:dyDescent="0.15">
      <c r="B68" s="3"/>
      <c r="C68" s="98">
        <f t="shared" si="1"/>
        <v>60</v>
      </c>
      <c r="D68" s="106"/>
      <c r="E68" s="107"/>
      <c r="F68" s="107"/>
      <c r="G68" s="109"/>
      <c r="H68" s="109"/>
      <c r="I68" s="109"/>
      <c r="J68" s="109"/>
      <c r="K68" s="108"/>
      <c r="L68" s="107"/>
      <c r="M68" s="107"/>
      <c r="N68" s="107"/>
      <c r="O68" s="107"/>
      <c r="P68" s="107"/>
      <c r="Q68" s="107"/>
      <c r="R68" s="108"/>
      <c r="S68" s="107"/>
      <c r="T68" s="107"/>
      <c r="U68" s="107"/>
      <c r="V68" s="107"/>
      <c r="W68" s="107"/>
      <c r="X68" s="107"/>
      <c r="Y68" s="108"/>
      <c r="Z68" s="107"/>
      <c r="AA68" s="107"/>
      <c r="AB68" s="107"/>
      <c r="AC68" s="107"/>
      <c r="AD68" s="107"/>
      <c r="AE68" s="107"/>
      <c r="AF68" s="107"/>
    </row>
    <row r="69" spans="2:32" s="69" customFormat="1" x14ac:dyDescent="0.15">
      <c r="B69" s="3"/>
      <c r="C69" s="98">
        <f t="shared" si="1"/>
        <v>61</v>
      </c>
      <c r="D69" s="106"/>
      <c r="E69" s="107"/>
      <c r="F69" s="107"/>
      <c r="G69" s="109"/>
      <c r="H69" s="109"/>
      <c r="I69" s="109"/>
      <c r="J69" s="109"/>
      <c r="K69" s="108"/>
      <c r="L69" s="107"/>
      <c r="M69" s="107"/>
      <c r="N69" s="107"/>
      <c r="O69" s="107"/>
      <c r="P69" s="107"/>
      <c r="Q69" s="107"/>
      <c r="R69" s="108"/>
      <c r="S69" s="107"/>
      <c r="T69" s="107"/>
      <c r="U69" s="107"/>
      <c r="V69" s="107"/>
      <c r="W69" s="107"/>
      <c r="X69" s="107"/>
      <c r="Y69" s="108"/>
      <c r="Z69" s="107"/>
      <c r="AA69" s="107"/>
      <c r="AB69" s="107"/>
      <c r="AC69" s="107"/>
      <c r="AD69" s="107"/>
      <c r="AE69" s="107"/>
      <c r="AF69" s="107"/>
    </row>
    <row r="70" spans="2:32" s="69" customFormat="1" x14ac:dyDescent="0.15">
      <c r="B70" s="3"/>
      <c r="C70" s="98">
        <f t="shared" si="1"/>
        <v>62</v>
      </c>
      <c r="D70" s="98"/>
      <c r="E70" s="101"/>
      <c r="F70" s="101"/>
      <c r="G70" s="99"/>
      <c r="H70" s="99"/>
      <c r="I70" s="99"/>
      <c r="J70" s="99"/>
      <c r="K70" s="100"/>
      <c r="L70" s="101"/>
      <c r="M70" s="101"/>
      <c r="N70" s="101"/>
      <c r="O70" s="101"/>
      <c r="P70" s="101"/>
      <c r="Q70" s="101"/>
      <c r="R70" s="100"/>
      <c r="S70" s="101"/>
      <c r="T70" s="101"/>
      <c r="U70" s="101"/>
      <c r="V70" s="101"/>
      <c r="W70" s="101"/>
      <c r="X70" s="101"/>
      <c r="Y70" s="100"/>
      <c r="Z70" s="101"/>
      <c r="AA70" s="101"/>
      <c r="AB70" s="101"/>
      <c r="AC70" s="101"/>
      <c r="AD70" s="101"/>
      <c r="AE70" s="101"/>
      <c r="AF70" s="101"/>
    </row>
    <row r="71" spans="2:32" s="69" customFormat="1" x14ac:dyDescent="0.15">
      <c r="B71" s="3"/>
      <c r="C71" s="98">
        <f t="shared" si="1"/>
        <v>63</v>
      </c>
      <c r="D71" s="98"/>
      <c r="E71" s="101"/>
      <c r="F71" s="101"/>
      <c r="G71" s="99"/>
      <c r="H71" s="99"/>
      <c r="I71" s="99"/>
      <c r="J71" s="99"/>
      <c r="K71" s="100"/>
      <c r="L71" s="101"/>
      <c r="M71" s="101"/>
      <c r="N71" s="101"/>
      <c r="O71" s="101"/>
      <c r="P71" s="101"/>
      <c r="Q71" s="101"/>
      <c r="R71" s="100"/>
      <c r="S71" s="101"/>
      <c r="T71" s="101"/>
      <c r="U71" s="101"/>
      <c r="V71" s="101"/>
      <c r="W71" s="101"/>
      <c r="X71" s="101"/>
      <c r="Y71" s="100"/>
      <c r="Z71" s="101"/>
      <c r="AA71" s="101"/>
      <c r="AB71" s="101"/>
      <c r="AC71" s="101"/>
      <c r="AD71" s="101"/>
      <c r="AE71" s="101"/>
      <c r="AF71" s="101"/>
    </row>
    <row r="72" spans="2:32" s="69" customFormat="1" x14ac:dyDescent="0.15">
      <c r="B72" s="3"/>
      <c r="C72" s="98">
        <f t="shared" si="1"/>
        <v>64</v>
      </c>
      <c r="D72" s="98"/>
      <c r="E72" s="101"/>
      <c r="F72" s="101"/>
      <c r="G72" s="102"/>
      <c r="H72" s="99"/>
      <c r="I72" s="99"/>
      <c r="J72" s="99"/>
      <c r="K72" s="100"/>
      <c r="L72" s="101"/>
      <c r="M72" s="101"/>
      <c r="N72" s="101"/>
      <c r="O72" s="101"/>
      <c r="P72" s="101"/>
      <c r="Q72" s="101"/>
      <c r="R72" s="100"/>
      <c r="S72" s="101"/>
      <c r="T72" s="101"/>
      <c r="U72" s="101"/>
      <c r="V72" s="101"/>
      <c r="W72" s="101"/>
      <c r="X72" s="101"/>
      <c r="Y72" s="100"/>
      <c r="Z72" s="101"/>
      <c r="AA72" s="101"/>
      <c r="AB72" s="101"/>
      <c r="AC72" s="101"/>
      <c r="AD72" s="101"/>
      <c r="AE72" s="101"/>
      <c r="AF72" s="101"/>
    </row>
    <row r="73" spans="2:32" s="69" customFormat="1" x14ac:dyDescent="0.15">
      <c r="B73" s="3"/>
      <c r="C73" s="98">
        <f t="shared" si="1"/>
        <v>65</v>
      </c>
      <c r="D73" s="98"/>
      <c r="E73" s="101"/>
      <c r="F73" s="101"/>
      <c r="G73" s="102"/>
      <c r="H73" s="99"/>
      <c r="I73" s="99"/>
      <c r="J73" s="99"/>
      <c r="K73" s="100"/>
      <c r="L73" s="101"/>
      <c r="M73" s="101"/>
      <c r="N73" s="101"/>
      <c r="O73" s="101"/>
      <c r="P73" s="101"/>
      <c r="Q73" s="101"/>
      <c r="R73" s="100"/>
      <c r="S73" s="101"/>
      <c r="T73" s="101"/>
      <c r="U73" s="101"/>
      <c r="V73" s="101"/>
      <c r="W73" s="101"/>
      <c r="X73" s="101"/>
      <c r="Y73" s="100"/>
      <c r="Z73" s="101"/>
      <c r="AA73" s="101"/>
      <c r="AB73" s="101"/>
      <c r="AC73" s="101"/>
      <c r="AD73" s="101"/>
      <c r="AE73" s="101"/>
      <c r="AF73" s="101"/>
    </row>
    <row r="74" spans="2:32" s="69" customFormat="1" x14ac:dyDescent="0.15">
      <c r="B74" s="3"/>
      <c r="C74" s="98">
        <f t="shared" si="1"/>
        <v>66</v>
      </c>
      <c r="D74" s="98"/>
      <c r="E74" s="101"/>
      <c r="F74" s="101"/>
      <c r="G74" s="102"/>
      <c r="H74" s="99"/>
      <c r="I74" s="99"/>
      <c r="J74" s="99"/>
      <c r="K74" s="100"/>
      <c r="L74" s="101"/>
      <c r="M74" s="101"/>
      <c r="N74" s="101"/>
      <c r="O74" s="101"/>
      <c r="P74" s="101"/>
      <c r="Q74" s="101"/>
      <c r="R74" s="100"/>
      <c r="S74" s="101"/>
      <c r="T74" s="101"/>
      <c r="U74" s="101"/>
      <c r="V74" s="101"/>
      <c r="W74" s="101"/>
      <c r="X74" s="101"/>
      <c r="Y74" s="100"/>
      <c r="Z74" s="101"/>
      <c r="AA74" s="101"/>
      <c r="AB74" s="101"/>
      <c r="AC74" s="101"/>
      <c r="AD74" s="101"/>
      <c r="AE74" s="101"/>
      <c r="AF74" s="101"/>
    </row>
    <row r="75" spans="2:32" s="69" customFormat="1" x14ac:dyDescent="0.15">
      <c r="B75" s="3"/>
      <c r="C75" s="98">
        <f t="shared" si="1"/>
        <v>67</v>
      </c>
      <c r="D75" s="98"/>
      <c r="E75" s="101"/>
      <c r="F75" s="101"/>
      <c r="G75" s="102"/>
      <c r="H75" s="99"/>
      <c r="I75" s="99"/>
      <c r="J75" s="99"/>
      <c r="K75" s="100"/>
      <c r="L75" s="101"/>
      <c r="M75" s="101"/>
      <c r="N75" s="101"/>
      <c r="O75" s="101"/>
      <c r="P75" s="101"/>
      <c r="Q75" s="101"/>
      <c r="R75" s="100"/>
      <c r="S75" s="101"/>
      <c r="T75" s="101"/>
      <c r="U75" s="101"/>
      <c r="V75" s="101"/>
      <c r="W75" s="101"/>
      <c r="X75" s="101"/>
      <c r="Y75" s="100"/>
      <c r="Z75" s="101"/>
      <c r="AA75" s="101"/>
      <c r="AB75" s="101"/>
      <c r="AC75" s="101"/>
      <c r="AD75" s="101"/>
      <c r="AE75" s="101"/>
      <c r="AF75" s="101"/>
    </row>
    <row r="76" spans="2:32" s="69" customFormat="1" x14ac:dyDescent="0.15">
      <c r="B76" s="3"/>
      <c r="C76" s="98">
        <f t="shared" si="1"/>
        <v>68</v>
      </c>
      <c r="D76" s="98"/>
      <c r="E76" s="101"/>
      <c r="F76" s="101"/>
      <c r="G76" s="99"/>
      <c r="H76" s="99"/>
      <c r="I76" s="99"/>
      <c r="J76" s="99"/>
      <c r="K76" s="100"/>
      <c r="L76" s="101"/>
      <c r="M76" s="101"/>
      <c r="N76" s="101"/>
      <c r="O76" s="101"/>
      <c r="P76" s="101"/>
      <c r="Q76" s="101"/>
      <c r="R76" s="100"/>
      <c r="S76" s="101"/>
      <c r="T76" s="101"/>
      <c r="U76" s="101"/>
      <c r="V76" s="101"/>
      <c r="W76" s="101"/>
      <c r="X76" s="101"/>
      <c r="Y76" s="100"/>
      <c r="Z76" s="101"/>
      <c r="AA76" s="101"/>
      <c r="AB76" s="101"/>
      <c r="AC76" s="101"/>
      <c r="AD76" s="101"/>
      <c r="AE76" s="101"/>
      <c r="AF76" s="101"/>
    </row>
    <row r="77" spans="2:32" s="69" customFormat="1" x14ac:dyDescent="0.15">
      <c r="B77" s="3"/>
      <c r="C77" s="98">
        <f t="shared" si="1"/>
        <v>69</v>
      </c>
      <c r="D77" s="98"/>
      <c r="E77" s="101"/>
      <c r="F77" s="101"/>
      <c r="G77" s="99"/>
      <c r="H77" s="99"/>
      <c r="I77" s="99"/>
      <c r="J77" s="99"/>
      <c r="K77" s="100"/>
      <c r="L77" s="101"/>
      <c r="M77" s="101"/>
      <c r="N77" s="101"/>
      <c r="O77" s="101"/>
      <c r="P77" s="101"/>
      <c r="Q77" s="101"/>
      <c r="R77" s="100"/>
      <c r="S77" s="101"/>
      <c r="T77" s="101"/>
      <c r="U77" s="101"/>
      <c r="V77" s="101"/>
      <c r="W77" s="101"/>
      <c r="X77" s="101"/>
      <c r="Y77" s="100"/>
      <c r="Z77" s="101"/>
      <c r="AA77" s="101"/>
      <c r="AB77" s="101"/>
      <c r="AC77" s="101"/>
      <c r="AD77" s="101"/>
      <c r="AE77" s="101"/>
      <c r="AF77" s="101"/>
    </row>
    <row r="78" spans="2:32" s="69" customFormat="1" x14ac:dyDescent="0.15">
      <c r="B78" s="3"/>
      <c r="C78" s="98">
        <f t="shared" si="1"/>
        <v>70</v>
      </c>
      <c r="D78" s="98"/>
      <c r="E78" s="101"/>
      <c r="F78" s="101"/>
      <c r="G78" s="99"/>
      <c r="H78" s="99"/>
      <c r="I78" s="99"/>
      <c r="J78" s="99"/>
      <c r="K78" s="100"/>
      <c r="L78" s="101"/>
      <c r="M78" s="101"/>
      <c r="N78" s="101"/>
      <c r="O78" s="101"/>
      <c r="P78" s="101"/>
      <c r="Q78" s="101"/>
      <c r="R78" s="100"/>
      <c r="S78" s="101"/>
      <c r="T78" s="101"/>
      <c r="U78" s="101"/>
      <c r="V78" s="101"/>
      <c r="W78" s="101"/>
      <c r="X78" s="101"/>
      <c r="Y78" s="100"/>
      <c r="Z78" s="101"/>
      <c r="AA78" s="101"/>
      <c r="AB78" s="101"/>
      <c r="AC78" s="101"/>
      <c r="AD78" s="101"/>
      <c r="AE78" s="101"/>
      <c r="AF78" s="101"/>
    </row>
    <row r="79" spans="2:32" s="69" customFormat="1" x14ac:dyDescent="0.15">
      <c r="B79" s="3"/>
      <c r="C79" s="98">
        <f t="shared" si="1"/>
        <v>71</v>
      </c>
      <c r="D79" s="98"/>
      <c r="E79" s="101"/>
      <c r="F79" s="101"/>
      <c r="G79" s="99"/>
      <c r="H79" s="99"/>
      <c r="I79" s="99"/>
      <c r="J79" s="99"/>
      <c r="K79" s="100"/>
      <c r="L79" s="101"/>
      <c r="M79" s="101"/>
      <c r="N79" s="101"/>
      <c r="O79" s="101"/>
      <c r="P79" s="101"/>
      <c r="Q79" s="101"/>
      <c r="R79" s="100"/>
      <c r="S79" s="101"/>
      <c r="T79" s="101"/>
      <c r="U79" s="101"/>
      <c r="V79" s="101"/>
      <c r="W79" s="101"/>
      <c r="X79" s="101"/>
      <c r="Y79" s="100"/>
      <c r="Z79" s="101"/>
      <c r="AA79" s="101"/>
      <c r="AB79" s="101"/>
      <c r="AC79" s="101"/>
      <c r="AD79" s="101"/>
      <c r="AE79" s="101"/>
      <c r="AF79" s="101"/>
    </row>
    <row r="80" spans="2:32" s="69" customFormat="1" x14ac:dyDescent="0.15">
      <c r="B80" s="3"/>
      <c r="C80" s="98">
        <f t="shared" si="1"/>
        <v>72</v>
      </c>
      <c r="D80" s="98"/>
      <c r="E80" s="101"/>
      <c r="F80" s="101"/>
      <c r="G80" s="99"/>
      <c r="H80" s="99"/>
      <c r="I80" s="99"/>
      <c r="J80" s="99"/>
      <c r="K80" s="100"/>
      <c r="L80" s="101"/>
      <c r="M80" s="101"/>
      <c r="N80" s="101"/>
      <c r="O80" s="101"/>
      <c r="P80" s="101"/>
      <c r="Q80" s="101"/>
      <c r="R80" s="100"/>
      <c r="S80" s="101"/>
      <c r="T80" s="101"/>
      <c r="U80" s="101"/>
      <c r="V80" s="101"/>
      <c r="W80" s="101"/>
      <c r="X80" s="101"/>
      <c r="Y80" s="100"/>
      <c r="Z80" s="101"/>
      <c r="AA80" s="101"/>
      <c r="AB80" s="101"/>
      <c r="AC80" s="101"/>
      <c r="AD80" s="101"/>
      <c r="AE80" s="101"/>
      <c r="AF80" s="101"/>
    </row>
    <row r="81" spans="2:32" s="69" customFormat="1" x14ac:dyDescent="0.15">
      <c r="B81" s="3"/>
      <c r="C81" s="98">
        <f t="shared" si="1"/>
        <v>73</v>
      </c>
      <c r="D81" s="98"/>
      <c r="E81" s="101"/>
      <c r="F81" s="101"/>
      <c r="G81" s="99"/>
      <c r="H81" s="99"/>
      <c r="I81" s="99"/>
      <c r="J81" s="99"/>
      <c r="K81" s="100"/>
      <c r="L81" s="101"/>
      <c r="M81" s="101"/>
      <c r="N81" s="101"/>
      <c r="O81" s="101"/>
      <c r="P81" s="101"/>
      <c r="Q81" s="101"/>
      <c r="R81" s="100"/>
      <c r="S81" s="101"/>
      <c r="T81" s="101"/>
      <c r="U81" s="101"/>
      <c r="V81" s="101"/>
      <c r="W81" s="101"/>
      <c r="X81" s="101"/>
      <c r="Y81" s="100"/>
      <c r="Z81" s="101"/>
      <c r="AA81" s="101"/>
      <c r="AB81" s="101"/>
      <c r="AC81" s="101"/>
      <c r="AD81" s="101"/>
      <c r="AE81" s="101"/>
      <c r="AF81" s="101"/>
    </row>
    <row r="82" spans="2:32" s="69" customFormat="1" x14ac:dyDescent="0.15">
      <c r="B82" s="3"/>
      <c r="C82" s="98">
        <f t="shared" si="1"/>
        <v>74</v>
      </c>
      <c r="D82" s="98"/>
      <c r="E82" s="101"/>
      <c r="F82" s="101"/>
      <c r="G82" s="99"/>
      <c r="H82" s="99"/>
      <c r="I82" s="99"/>
      <c r="J82" s="99"/>
      <c r="K82" s="100"/>
      <c r="L82" s="101"/>
      <c r="M82" s="101"/>
      <c r="N82" s="101"/>
      <c r="O82" s="101"/>
      <c r="P82" s="101"/>
      <c r="Q82" s="101"/>
      <c r="R82" s="100"/>
      <c r="S82" s="101"/>
      <c r="T82" s="101"/>
      <c r="U82" s="101"/>
      <c r="V82" s="101"/>
      <c r="W82" s="101"/>
      <c r="X82" s="101"/>
      <c r="Y82" s="100"/>
      <c r="Z82" s="101"/>
      <c r="AA82" s="101"/>
      <c r="AB82" s="101"/>
      <c r="AC82" s="101"/>
      <c r="AD82" s="101"/>
      <c r="AE82" s="101"/>
      <c r="AF82" s="101"/>
    </row>
    <row r="83" spans="2:32" s="69" customFormat="1" x14ac:dyDescent="0.15">
      <c r="B83" s="3"/>
      <c r="C83" s="98">
        <f t="shared" si="1"/>
        <v>75</v>
      </c>
      <c r="D83" s="98"/>
      <c r="E83" s="101"/>
      <c r="F83" s="101"/>
      <c r="G83" s="99"/>
      <c r="H83" s="99"/>
      <c r="I83" s="99"/>
      <c r="J83" s="99"/>
      <c r="K83" s="100"/>
      <c r="L83" s="101"/>
      <c r="M83" s="101"/>
      <c r="N83" s="101"/>
      <c r="O83" s="101"/>
      <c r="P83" s="101"/>
      <c r="Q83" s="101"/>
      <c r="R83" s="100"/>
      <c r="S83" s="101"/>
      <c r="T83" s="101"/>
      <c r="U83" s="101"/>
      <c r="V83" s="101"/>
      <c r="W83" s="101"/>
      <c r="X83" s="101"/>
      <c r="Y83" s="100"/>
      <c r="Z83" s="101"/>
      <c r="AA83" s="101"/>
      <c r="AB83" s="101"/>
      <c r="AC83" s="101"/>
      <c r="AD83" s="101"/>
      <c r="AE83" s="101"/>
      <c r="AF83" s="101"/>
    </row>
    <row r="84" spans="2:32" s="69" customFormat="1" x14ac:dyDescent="0.15">
      <c r="B84" s="3"/>
      <c r="C84" s="98">
        <f t="shared" si="1"/>
        <v>76</v>
      </c>
      <c r="D84" s="98"/>
      <c r="E84" s="101"/>
      <c r="F84" s="101"/>
      <c r="G84" s="99"/>
      <c r="H84" s="99"/>
      <c r="I84" s="99"/>
      <c r="J84" s="99"/>
      <c r="K84" s="100"/>
      <c r="L84" s="101"/>
      <c r="M84" s="101"/>
      <c r="N84" s="101"/>
      <c r="O84" s="101"/>
      <c r="P84" s="101"/>
      <c r="Q84" s="101"/>
      <c r="R84" s="100"/>
      <c r="S84" s="101"/>
      <c r="T84" s="101"/>
      <c r="U84" s="101"/>
      <c r="V84" s="101"/>
      <c r="W84" s="101"/>
      <c r="X84" s="101"/>
      <c r="Y84" s="100"/>
      <c r="Z84" s="101"/>
      <c r="AA84" s="101"/>
      <c r="AB84" s="101"/>
      <c r="AC84" s="101"/>
      <c r="AD84" s="101"/>
      <c r="AE84" s="101"/>
      <c r="AF84" s="101"/>
    </row>
    <row r="85" spans="2:32" s="69" customFormat="1" x14ac:dyDescent="0.15">
      <c r="B85" s="3"/>
      <c r="C85" s="98">
        <f t="shared" si="1"/>
        <v>77</v>
      </c>
      <c r="D85" s="98"/>
      <c r="E85" s="101"/>
      <c r="F85" s="101"/>
      <c r="G85" s="99"/>
      <c r="H85" s="99"/>
      <c r="I85" s="99"/>
      <c r="J85" s="99"/>
      <c r="K85" s="100"/>
      <c r="L85" s="101"/>
      <c r="M85" s="101"/>
      <c r="N85" s="101"/>
      <c r="O85" s="101"/>
      <c r="P85" s="101"/>
      <c r="Q85" s="101"/>
      <c r="R85" s="100"/>
      <c r="S85" s="101"/>
      <c r="T85" s="101"/>
      <c r="U85" s="101"/>
      <c r="V85" s="101"/>
      <c r="W85" s="101"/>
      <c r="X85" s="101"/>
      <c r="Y85" s="100"/>
      <c r="Z85" s="101"/>
      <c r="AA85" s="101"/>
      <c r="AB85" s="101"/>
      <c r="AC85" s="101"/>
      <c r="AD85" s="101"/>
      <c r="AE85" s="101"/>
      <c r="AF85" s="101"/>
    </row>
  </sheetData>
  <sheetProtection formatCells="0" formatColumns="0" formatRows="0" insertColumns="0" insertRows="0" insertHyperlinks="0" deleteColumns="0" deleteRows="0" sort="0" autoFilter="0" pivotTables="0"/>
  <autoFilter ref="A8:AI8" xr:uid="{00000000-0009-0000-0000-000006000000}"/>
  <customSheetViews>
    <customSheetView guid="{6699D222-2840-4457-9B02-F2ED5DFF38F5}" showPageBreaks="1" showAutoFilter="1" view="pageBreakPreview">
      <pane xSplit="5" ySplit="8" topLeftCell="F9" activePane="bottomRight" state="frozen"/>
      <selection pane="bottomRight" activeCell="H37" sqref="H37"/>
      <pageMargins left="0.39370078740157483" right="0.39370078740157483" top="0.59055118110236227" bottom="0.59055118110236227" header="0.51181102362204722" footer="0.51181102362204722"/>
      <pageSetup paperSize="9" scale="30" fitToHeight="0" orientation="landscape" horizontalDpi="300" verticalDpi="300" r:id="rId1"/>
      <headerFooter alignWithMargins="0"/>
      <autoFilter ref="A8:AI8" xr:uid="{00000000-0000-0000-0000-000000000000}"/>
    </customSheetView>
    <customSheetView guid="{DBC74DBA-9E2E-4341-B9D5-A7975B7F2415}" showPageBreaks="1" showAutoFilter="1" view="pageBreakPreview">
      <pane xSplit="5" ySplit="8" topLeftCell="F9" activePane="bottomRight" state="frozen"/>
      <selection pane="bottomRight" activeCell="H37" sqref="H37"/>
      <pageMargins left="0.39370078740157483" right="0.39370078740157483" top="0.59055118110236227" bottom="0.59055118110236227" header="0.51181102362204722" footer="0.51181102362204722"/>
      <pageSetup paperSize="9" scale="30" fitToHeight="0" orientation="landscape" horizontalDpi="300" verticalDpi="300" r:id="rId2"/>
      <headerFooter alignWithMargins="0"/>
      <autoFilter ref="A8:AI8" xr:uid="{00000000-0000-0000-0000-000000000000}"/>
    </customSheetView>
    <customSheetView guid="{AB48F9DC-0FA9-4F47-BDEE-A25B62017389}" showPageBreaks="1" showAutoFilter="1" view="pageBreakPreview">
      <pane xSplit="5" ySplit="8" topLeftCell="K9" activePane="bottomRight" state="frozen"/>
      <selection pane="bottomRight" activeCell="M18" sqref="M18"/>
      <pageMargins left="0.39370078740157483" right="0.39370078740157483" top="0.59055118110236227" bottom="0.59055118110236227" header="0.51181102362204722" footer="0.51181102362204722"/>
      <pageSetup paperSize="9" scale="30" fitToHeight="0" orientation="landscape" horizontalDpi="300" verticalDpi="300" r:id="rId3"/>
      <headerFooter alignWithMargins="0"/>
      <autoFilter ref="A8:AI8" xr:uid="{00000000-0000-0000-0000-000000000000}"/>
    </customSheetView>
    <customSheetView guid="{002F386E-330E-4E88-A75B-0B55D8B7DE19}" showPageBreaks="1" showAutoFilter="1" view="pageBreakPreview">
      <pane xSplit="5" ySplit="8" topLeftCell="K9" activePane="bottomRight" state="frozen"/>
      <selection pane="bottomRight" activeCell="Y43" sqref="Y43"/>
      <pageMargins left="0.39370078740157483" right="0.39370078740157483" top="0.59055118110236227" bottom="0.59055118110236227" header="0.51181102362204722" footer="0.51181102362204722"/>
      <pageSetup paperSize="9" scale="30" fitToHeight="0" orientation="landscape" horizontalDpi="300" verticalDpi="300" r:id="rId4"/>
      <headerFooter alignWithMargins="0"/>
      <autoFilter ref="A8:AI8" xr:uid="{00000000-0000-0000-0000-000000000000}"/>
    </customSheetView>
    <customSheetView guid="{6D135C57-2A9D-4B73-A671-6B1583B6FC5D}" showPageBreaks="1" showAutoFilter="1" view="pageBreakPreview">
      <pane xSplit="7" ySplit="8" topLeftCell="H9" activePane="bottomRight" state="frozen"/>
      <selection pane="bottomRight" activeCell="C1" sqref="C1"/>
      <pageMargins left="0.39370078740157483" right="0.39370078740157483" top="0.59055118110236227" bottom="0.59055118110236227" header="0.51181102362204722" footer="0.51181102362204722"/>
      <pageSetup paperSize="9" scale="30" fitToHeight="0" orientation="landscape" horizontalDpi="300" verticalDpi="300" r:id="rId5"/>
      <headerFooter alignWithMargins="0"/>
      <autoFilter ref="A8:AI8" xr:uid="{00000000-0000-0000-0000-000000000000}"/>
    </customSheetView>
    <customSheetView guid="{C066BA79-BEBF-4CFE-A3B0-0EE62251DD6F}" showPageBreaks="1" showAutoFilter="1" view="pageBreakPreview">
      <pane xSplit="6" ySplit="8" topLeftCell="K9" activePane="bottomRight" state="frozen"/>
      <selection pane="bottomRight" activeCell="M18" sqref="M18"/>
      <pageMargins left="0.39370078740157483" right="0.39370078740157483" top="0.59055118110236227" bottom="0.59055118110236227" header="0.51181102362204722" footer="0.51181102362204722"/>
      <pageSetup paperSize="9" scale="30" fitToHeight="0" orientation="landscape" horizontalDpi="300" verticalDpi="300" r:id="rId6"/>
      <headerFooter alignWithMargins="0"/>
      <autoFilter ref="A8:AI8" xr:uid="{00000000-0000-0000-0000-000000000000}"/>
    </customSheetView>
    <customSheetView guid="{94330FBE-2EC2-45D0-88A5-D5C39F2E5CDF}" showPageBreaks="1" showAutoFilter="1" view="pageBreakPreview">
      <pane xSplit="5" ySplit="8" topLeftCell="K9" activePane="bottomRight" state="frozen"/>
      <selection pane="bottomRight" activeCell="P24" sqref="P24"/>
      <pageMargins left="0.39370078740157483" right="0.39370078740157483" top="0.59055118110236227" bottom="0.59055118110236227" header="0.51181102362204722" footer="0.51181102362204722"/>
      <pageSetup paperSize="9" scale="30" fitToHeight="0" orientation="landscape" horizontalDpi="300" verticalDpi="300" r:id="rId7"/>
      <headerFooter alignWithMargins="0"/>
      <autoFilter ref="A8:AI8" xr:uid="{00000000-0000-0000-0000-000000000000}"/>
    </customSheetView>
    <customSheetView guid="{3F7E7CC8-691A-4B46-9448-59D59DCE66E4}" showPageBreaks="1" showAutoFilter="1" view="pageBreakPreview">
      <pane xSplit="5" ySplit="8" topLeftCell="F9" activePane="bottomRight" state="frozen"/>
      <selection pane="bottomRight" activeCell="E12" sqref="E12"/>
      <pageMargins left="0.39370078740157483" right="0.39370078740157483" top="0.59055118110236227" bottom="0.59055118110236227" header="0.51181102362204722" footer="0.51181102362204722"/>
      <pageSetup paperSize="9" scale="30" fitToHeight="0" orientation="landscape" horizontalDpi="300" verticalDpi="300" r:id="rId8"/>
      <headerFooter alignWithMargins="0"/>
      <autoFilter ref="A8:AI8" xr:uid="{00000000-0000-0000-0000-000000000000}"/>
    </customSheetView>
  </customSheetViews>
  <mergeCells count="12">
    <mergeCell ref="AF7:AF8"/>
    <mergeCell ref="C7:C8"/>
    <mergeCell ref="D7:D8"/>
    <mergeCell ref="E7:E8"/>
    <mergeCell ref="F7:F8"/>
    <mergeCell ref="G7:G8"/>
    <mergeCell ref="H7:H8"/>
    <mergeCell ref="I7:I8"/>
    <mergeCell ref="J7:J8"/>
    <mergeCell ref="K7:Q7"/>
    <mergeCell ref="R7:X7"/>
    <mergeCell ref="Y7:AE7"/>
  </mergeCells>
  <phoneticPr fontId="6"/>
  <conditionalFormatting sqref="B1:E1">
    <cfRule type="expression" dxfId="0" priority="1" stopIfTrue="1">
      <formula>$B$1="8.試験項目_Format"</formula>
    </cfRule>
  </conditionalFormatting>
  <dataValidations count="2">
    <dataValidation type="list" allowBlank="1" showInputMessage="1" showErrorMessage="1" sqref="D9:D85" xr:uid="{00000000-0002-0000-0600-000000000000}">
      <formula1>試験種別</formula1>
    </dataValidation>
    <dataValidation type="list" allowBlank="1" showInputMessage="1" showErrorMessage="1" sqref="T9:T85 M9:M85 AA9:AA85" xr:uid="{00000000-0002-0000-0600-000001000000}">
      <formula1>試験結果</formula1>
    </dataValidation>
  </dataValidations>
  <pageMargins left="0.39370078740157483" right="0.39370078740157483" top="0.59055118110236227" bottom="0.59055118110236227" header="0.51181102362204722" footer="0.51181102362204722"/>
  <pageSetup paperSize="9" scale="30" fitToHeight="0" orientation="landscape" horizontalDpi="300" verticalDpi="300" r:id="rId9"/>
  <headerFooter alignWithMargins="0"/>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表紙</vt:lpstr>
      <vt:lpstr>更新履歴</vt:lpstr>
      <vt:lpstr>文書の目的～Input</vt:lpstr>
      <vt:lpstr>試験進捗集計</vt:lpstr>
      <vt:lpstr>GREEN-1389</vt:lpstr>
      <vt:lpstr>GREEN-1392</vt:lpstr>
      <vt:lpstr>フォーマット</vt:lpstr>
      <vt:lpstr>'GREEN-1389'!試験結果</vt:lpstr>
      <vt:lpstr>'GREEN-1392'!試験結果</vt:lpstr>
      <vt:lpstr>フォーマット!試験結果</vt:lpstr>
      <vt:lpstr>'GREEN-1389'!試験種別</vt:lpstr>
      <vt:lpstr>'GREEN-1392'!試験種別</vt:lpstr>
      <vt:lpstr>フォーマット!試験種別</vt:lpstr>
      <vt:lpstr>'GREEN-1389'!実機・SIM</vt:lpstr>
      <vt:lpstr>'GREEN-1392'!実機・SIM</vt:lpstr>
      <vt:lpstr>フォーマット!実機・SIM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Isogai, Koji</dc:creator>
  <cp:lastModifiedBy>八重沢 駿太</cp:lastModifiedBy>
  <cp:lastPrinted>2014-08-06T06:30:04Z</cp:lastPrinted>
  <dcterms:created xsi:type="dcterms:W3CDTF">2013-08-27T08:06:22Z</dcterms:created>
  <dcterms:modified xsi:type="dcterms:W3CDTF">2019-12-23T07:11:18Z</dcterms:modified>
</cp:coreProperties>
</file>