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t\Documents\WSL\IFE_2019_Hardware\Boards\Tractive System\IFE_BMSSlave_2019\LTC6811\"/>
    </mc:Choice>
  </mc:AlternateContent>
  <xr:revisionPtr revIDLastSave="0" documentId="13_ncr:1_{172F7293-DACE-4722-A413-A9E80F9BDE20}" xr6:coauthVersionLast="40" xr6:coauthVersionMax="40" xr10:uidLastSave="{00000000-0000-0000-0000-000000000000}"/>
  <bookViews>
    <workbookView xWindow="-108" yWindow="-108" windowWidth="23256" windowHeight="12576" xr2:uid="{0CF0F842-A7B8-4128-83CE-90309877C3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4" i="1" l="1"/>
  <c r="E18" i="1" s="1"/>
  <c r="E19" i="1" s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<sst xmlns="http://schemas.openxmlformats.org/spreadsheetml/2006/main" count="36" uniqueCount="36">
  <si>
    <t>PN</t>
  </si>
  <si>
    <t>Price</t>
  </si>
  <si>
    <t>URL</t>
  </si>
  <si>
    <t>Unit Price</t>
  </si>
  <si>
    <t>Quantity</t>
  </si>
  <si>
    <t>T491A105K035AT</t>
  </si>
  <si>
    <t>Description</t>
  </si>
  <si>
    <t>LDO</t>
  </si>
  <si>
    <t>1uF Tantalum capacitor</t>
  </si>
  <si>
    <t xml:space="preserve">https://www.mouser.com/ProductDetail/KEMET/T491A105K035AT?qs=sGAEpiMZZMtZ1n0r9vR22SjDo%2FRaJSx%252BBJL0n6HcLrI%3D </t>
  </si>
  <si>
    <t>https://www.mouser.com/ProductDetail/Texas-Instruments/LP2951-50DR?qs=sGAEpiMZZMsGz1a6aV8DcKyc140gPNQr88A2RaMW6L0%3D</t>
  </si>
  <si>
    <t>LP2951-50DR</t>
  </si>
  <si>
    <t xml:space="preserve">https://www.mouser.com/ProductDetail/ON-Semiconductor/1SMB5928BT3G?qs=sGAEpiMZZMtQ8nqTKtFS%2FJ7m6e1KBCguI5yOdiThkFg%3D </t>
  </si>
  <si>
    <t>13V zener</t>
  </si>
  <si>
    <t>1SMB5928BT3G</t>
  </si>
  <si>
    <t>DPAK NMOS</t>
  </si>
  <si>
    <t xml:space="preserve">https://www.mouser.com/ProductDetail/Vishay-Siliconix/IRLR110TRPBF?qs=sGAEpiMZZMshyDBzk1%2FWi4bBo6KWdDd5qUueznBjLB8%3D </t>
  </si>
  <si>
    <t>IRLR110TRPBF</t>
  </si>
  <si>
    <t>https://www.mouser.com/ProductDetail/Murata-Electronics/PRF15BC102RB6RC?qs=sGAEpiMZZMsAYIPNLIqEPNIz%252BwQ02jVW8WQh6KSc6Bc%3D</t>
  </si>
  <si>
    <t>PTC thermistor</t>
  </si>
  <si>
    <t>PRF15BC102RB6RC</t>
  </si>
  <si>
    <t>Right angle crimps</t>
  </si>
  <si>
    <t xml:space="preserve">https://www.mouser.com/ProductDetail/Molex/35021-1201-Cut-Strip?qs=sGAEpiMZZMs%252BGHln7q6pm%252Bv5BXf4QdrTy6nfkib2RIB4OwsSNmw8Ew%3D%3D </t>
  </si>
  <si>
    <t xml:space="preserve">https://www.mouser.com/ProductDetail/Molex/35023-0002?qs=%2Fha2pyFaduiIAmZSevuPTdYQqsJYR9ufMysb9X1F8SY%3D </t>
  </si>
  <si>
    <t>35021-1201</t>
  </si>
  <si>
    <t>35023-0002</t>
  </si>
  <si>
    <t>Right angle housings</t>
  </si>
  <si>
    <t>PCB</t>
  </si>
  <si>
    <t>-</t>
  </si>
  <si>
    <t>Total</t>
  </si>
  <si>
    <t>SOT23 PMOS</t>
  </si>
  <si>
    <t>BSS84-7-F</t>
  </si>
  <si>
    <t>https://www.mouser.com/ProductDetail/Bel-Fuse/C1F-25?qs=sGAEpiMZZMtxU2g%2F1juGqTi%252BNtKN7qu4Nt8x0xmmQvtWYBQVO0WEHA%3D%3D</t>
  </si>
  <si>
    <t>C1F 2.5</t>
  </si>
  <si>
    <t>2.5A Fuse</t>
  </si>
  <si>
    <t>https://www.mouser.com/ProductDetail/Diodes-Incorporated/BSS84-7-F?qs=sGAEpiMZZMshyDBzk1%2FWi8v%2FCRYUCz4gtqUM5yZqgso%3D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</si>
</sst>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Diodes-Incorporated/BSS84-7-F?qs=sGAEpiMZZMshyDBzk1%2FWi8v%2FCRYUCz4gtqUM5yZqgso%3D" TargetMode="External"/><Relationship Id="rId3" Type="http://schemas.openxmlformats.org/officeDocument/2006/relationships/hyperlink" Target="https://www.mouser.com/ProductDetail/Vishay-Siliconix/IRLR110TRPBF?qs=sGAEpiMZZMshyDBzk1%2FWi4bBo6KWdDd5qUueznBjLB8%3D" TargetMode="External"/><Relationship Id="rId7" Type="http://schemas.openxmlformats.org/officeDocument/2006/relationships/hyperlink" Target="https://www.mouser.com/ProductDetail/Bel-Fuse/C1F-25?qs=sGAEpiMZZMtxU2g%2F1juGqTi%252BNtKN7qu4Nt8x0xmmQvtWYBQVO0WEHA%3D%3D" TargetMode="External"/><Relationship Id="rId2" Type="http://schemas.openxmlformats.org/officeDocument/2006/relationships/hyperlink" Target="https://www.mouser.com/ProductDetail/ON-Semiconductor/1SMB5928BT3G?qs=sGAEpiMZZMtQ8nqTKtFS%2FJ7m6e1KBCguI5yOdiThkFg%3D" TargetMode="External"/><Relationship Id="rId1" Type="http://schemas.openxmlformats.org/officeDocument/2006/relationships/hyperlink" Target="https://www.mouser.com/ProductDetail/KEMET/T491A105K035AT?qs=sGAEpiMZZMtZ1n0r9vR22SjDo%2FRaJSx%252BBJL0n6HcLrI%3D" TargetMode="External"/><Relationship Id="rId6" Type="http://schemas.openxmlformats.org/officeDocument/2006/relationships/hyperlink" Target="https://www.mouser.com/ProductDetail/Molex/35023-0002?qs=%2Fha2pyFaduiIAmZSevuPTdYQqsJYR9ufMysb9X1F8SY%3D" TargetMode="External"/><Relationship Id="rId5" Type="http://schemas.openxmlformats.org/officeDocument/2006/relationships/hyperlink" Target="https://www.mouser.com/ProductDetail/Molex/35021-1201-Cut-Strip?qs=sGAEpiMZZMs%252BGHln7q6pm%252Bv5BXf4QdrTy6nfkib2RIB4OwsSNmw8Ew%3D%3D" TargetMode="External"/><Relationship Id="rId4" Type="http://schemas.openxmlformats.org/officeDocument/2006/relationships/hyperlink" Target="https://www.mouser.com/ProductDetail/Murata-Electronics/PRF15BC102RB6RC?qs=sGAEpiMZZMsAYIPNLIqEPNIz%252BwQ02jVW8WQh6KSc6Bc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58FE-AC27-4F75-9C9B-266AB5A1DA65}">
  <dimension ref="A1:F19"/>
  <sheetViews>
    <sheetView tabSelected="1" workbookViewId="0">
      <selection activeCell="F4" sqref="F4"/>
    </sheetView>
  </sheetViews>
  <sheetFormatPr defaultRowHeight="14.4" x14ac:dyDescent="0.3"/>
  <cols>
    <col min="1" max="1" width="36.77734375" customWidth="1"/>
    <col min="2" max="2" width="20.33203125" customWidth="1"/>
  </cols>
  <sheetData>
    <row r="1" spans="1:6" x14ac:dyDescent="0.3">
      <c r="A1" t="s">
        <v>6</v>
      </c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1:6" x14ac:dyDescent="0.3">
      <c r="A2" t="s">
        <v>27</v>
      </c>
      <c r="B2" t="s">
        <v>28</v>
      </c>
      <c r="C2">
        <v>10</v>
      </c>
      <c r="D2">
        <v>1</v>
      </c>
      <c r="E2">
        <f>C2*D2</f>
        <v>10</v>
      </c>
    </row>
    <row r="3" spans="1:6" x14ac:dyDescent="0.3">
      <c r="A3" t="s">
        <v>15</v>
      </c>
      <c r="B3" t="s">
        <v>17</v>
      </c>
      <c r="C3">
        <v>0.65</v>
      </c>
      <c r="D3">
        <v>16</v>
      </c>
      <c r="E3">
        <f>C3*D3</f>
        <v>10.4</v>
      </c>
      <c r="F3" s="1" t="s">
        <v>16</v>
      </c>
    </row>
    <row r="4" spans="1:6" x14ac:dyDescent="0.3">
      <c r="A4" t="s">
        <v>30</v>
      </c>
      <c r="B4" t="s">
        <v>31</v>
      </c>
      <c r="C4">
        <v>6.6000000000000003E-2</v>
      </c>
      <c r="D4">
        <v>16</v>
      </c>
      <c r="E4">
        <f t="shared" ref="E4:E14" si="0">C4*D4</f>
        <v>1.056</v>
      </c>
      <c r="F4" s="1" t="s">
        <v>35</v>
      </c>
    </row>
    <row r="5" spans="1:6" x14ac:dyDescent="0.3">
      <c r="A5" t="s">
        <v>19</v>
      </c>
      <c r="B5" t="s">
        <v>20</v>
      </c>
      <c r="C5">
        <v>0.187</v>
      </c>
      <c r="D5">
        <v>16</v>
      </c>
      <c r="E5">
        <f t="shared" si="0"/>
        <v>2.992</v>
      </c>
      <c r="F5" s="1" t="s">
        <v>18</v>
      </c>
    </row>
    <row r="6" spans="1:6" x14ac:dyDescent="0.3">
      <c r="A6" t="s">
        <v>7</v>
      </c>
      <c r="B6" t="s">
        <v>11</v>
      </c>
      <c r="C6">
        <v>0.48</v>
      </c>
      <c r="D6">
        <v>2</v>
      </c>
      <c r="E6">
        <f t="shared" si="0"/>
        <v>0.96</v>
      </c>
      <c r="F6" s="1" t="s">
        <v>10</v>
      </c>
    </row>
    <row r="7" spans="1:6" x14ac:dyDescent="0.3">
      <c r="A7" t="s">
        <v>8</v>
      </c>
      <c r="B7" t="s">
        <v>5</v>
      </c>
      <c r="C7">
        <v>0.23499999999999999</v>
      </c>
      <c r="D7">
        <v>2</v>
      </c>
      <c r="E7">
        <f t="shared" si="0"/>
        <v>0.47</v>
      </c>
      <c r="F7" s="1" t="s">
        <v>9</v>
      </c>
    </row>
    <row r="8" spans="1:6" x14ac:dyDescent="0.3">
      <c r="A8" t="s">
        <v>13</v>
      </c>
      <c r="B8" t="s">
        <v>14</v>
      </c>
      <c r="C8">
        <v>0.316</v>
      </c>
      <c r="D8">
        <v>2</v>
      </c>
      <c r="E8">
        <f t="shared" si="0"/>
        <v>0.63200000000000001</v>
      </c>
      <c r="F8" s="1" t="s">
        <v>12</v>
      </c>
    </row>
    <row r="9" spans="1:6" x14ac:dyDescent="0.3">
      <c r="A9" t="s">
        <v>21</v>
      </c>
      <c r="B9" t="s">
        <v>24</v>
      </c>
      <c r="C9">
        <v>0.03</v>
      </c>
      <c r="D9">
        <v>32</v>
      </c>
      <c r="E9">
        <f t="shared" si="0"/>
        <v>0.96</v>
      </c>
      <c r="F9" s="1" t="s">
        <v>22</v>
      </c>
    </row>
    <row r="10" spans="1:6" x14ac:dyDescent="0.3">
      <c r="A10" t="s">
        <v>26</v>
      </c>
      <c r="B10" t="s">
        <v>25</v>
      </c>
      <c r="C10">
        <v>4.5999999999999999E-2</v>
      </c>
      <c r="D10">
        <v>16</v>
      </c>
      <c r="E10">
        <f t="shared" si="0"/>
        <v>0.73599999999999999</v>
      </c>
      <c r="F10" s="1" t="s">
        <v>23</v>
      </c>
    </row>
    <row r="11" spans="1:6" x14ac:dyDescent="0.3">
      <c r="A11" t="s">
        <v>34</v>
      </c>
      <c r="B11" t="s">
        <v>33</v>
      </c>
      <c r="C11">
        <v>0.184</v>
      </c>
      <c r="D11">
        <v>16</v>
      </c>
      <c r="E11">
        <f t="shared" si="0"/>
        <v>2.944</v>
      </c>
      <c r="F11" s="1" t="s">
        <v>32</v>
      </c>
    </row>
    <row r="12" spans="1:6" x14ac:dyDescent="0.3">
      <c r="E12">
        <f t="shared" si="0"/>
        <v>0</v>
      </c>
    </row>
    <row r="13" spans="1:6" x14ac:dyDescent="0.3">
      <c r="E13">
        <f t="shared" si="0"/>
        <v>0</v>
      </c>
    </row>
    <row r="14" spans="1:6" x14ac:dyDescent="0.3">
      <c r="E14">
        <f t="shared" si="0"/>
        <v>0</v>
      </c>
    </row>
    <row r="18" spans="4:5" x14ac:dyDescent="0.3">
      <c r="E18">
        <f>SUM(E2:E14)</f>
        <v>31.150000000000002</v>
      </c>
    </row>
    <row r="19" spans="4:5" x14ac:dyDescent="0.3">
      <c r="D19" t="s">
        <v>29</v>
      </c>
      <c r="E19">
        <f>E18*7</f>
        <v>218.05</v>
      </c>
    </row>
  </sheetData>
  <hyperlinks>
    <hyperlink ref="F7" r:id="rId1" xr:uid="{8C8B4CE7-3058-4F65-A89F-3812C9C12493}"/>
    <hyperlink ref="F8" r:id="rId2" xr:uid="{E8C17BA0-3E53-4C22-84AC-77763FB6B564}"/>
    <hyperlink ref="F3" r:id="rId3" xr:uid="{61C93175-3317-40FF-8E27-1A4A9BBD7B8C}"/>
    <hyperlink ref="F5" r:id="rId4" xr:uid="{1143D09D-8107-4E28-85C9-D71EF107B085}"/>
    <hyperlink ref="F9" r:id="rId5" xr:uid="{31C1CFEA-2461-4097-96D0-A4EECD7710BF}"/>
    <hyperlink ref="F10" r:id="rId6" xr:uid="{E7183BED-1DED-4DA0-8902-E1B7BD0634C6}"/>
    <hyperlink ref="F11" r:id="rId7" xr:uid="{DAE53BB5-1D98-4516-88F8-20793FFB9C9B}"/>
    <hyperlink ref="F4" r:id="rId8" xr:uid="{88A7CB88-BF18-4B3E-9992-E2AB8E5BC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Sindagi</dc:creator>
  <cp:lastModifiedBy>Chaitanya Sindagi</cp:lastModifiedBy>
  <dcterms:created xsi:type="dcterms:W3CDTF">2019-02-27T07:15:00Z</dcterms:created>
  <dcterms:modified xsi:type="dcterms:W3CDTF">2019-03-03T23:27:02Z</dcterms:modified>
</cp:coreProperties>
</file>